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3.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4.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drawings/drawing5.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drawings/drawing6.xml" ContentType="application/vnd.openxmlformats-officedocument.drawing+xml"/>
  <Override PartName="/xl/charts/chart18.xml" ContentType="application/vnd.openxmlformats-officedocument.drawingml.chart+xml"/>
  <Override PartName="/xl/charts/chart19.xml" ContentType="application/vnd.openxmlformats-officedocument.drawingml.chart+xml"/>
  <Override PartName="/xl/drawings/drawing7.xml" ContentType="application/vnd.openxmlformats-officedocument.drawing+xml"/>
  <Override PartName="/xl/charts/chart20.xml" ContentType="application/vnd.openxmlformats-officedocument.drawingml.chart+xml"/>
  <Override PartName="/xl/charts/chart21.xml" ContentType="application/vnd.openxmlformats-officedocument.drawingml.chart+xml"/>
  <Override PartName="/xl/drawings/drawing8.xml" ContentType="application/vnd.openxmlformats-officedocument.drawing+xml"/>
  <Override PartName="/xl/charts/chart22.xml" ContentType="application/vnd.openxmlformats-officedocument.drawingml.chart+xml"/>
  <Override PartName="/xl/charts/chart23.xml" ContentType="application/vnd.openxmlformats-officedocument.drawingml.chart+xml"/>
  <Override PartName="/xl/drawings/drawing9.xml" ContentType="application/vnd.openxmlformats-officedocument.drawing+xml"/>
  <Override PartName="/xl/charts/chart24.xml" ContentType="application/vnd.openxmlformats-officedocument.drawingml.chart+xml"/>
  <Override PartName="/xl/charts/chart25.xml" ContentType="application/vnd.openxmlformats-officedocument.drawingml.chart+xml"/>
  <Override PartName="/xl/drawings/drawing10.xml" ContentType="application/vnd.openxmlformats-officedocument.drawing+xml"/>
  <Override PartName="/xl/charts/chart26.xml" ContentType="application/vnd.openxmlformats-officedocument.drawingml.chart+xml"/>
  <Override PartName="/xl/charts/chart27.xml" ContentType="application/vnd.openxmlformats-officedocument.drawingml.chart+xml"/>
  <Override PartName="/xl/drawings/drawing11.xml" ContentType="application/vnd.openxmlformats-officedocument.drawing+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drawings/drawing12.xml" ContentType="application/vnd.openxmlformats-officedocument.drawing+xml"/>
  <Override PartName="/xl/charts/chart31.xml" ContentType="application/vnd.openxmlformats-officedocument.drawingml.chart+xml"/>
  <Override PartName="/xl/charts/chart32.xml" ContentType="application/vnd.openxmlformats-officedocument.drawingml.chart+xml"/>
  <Override PartName="/xl/drawings/drawing13.xml" ContentType="application/vnd.openxmlformats-officedocument.drawing+xml"/>
  <Override PartName="/xl/charts/chart33.xml" ContentType="application/vnd.openxmlformats-officedocument.drawingml.chart+xml"/>
  <Override PartName="/xl/charts/chart34.xml" ContentType="application/vnd.openxmlformats-officedocument.drawingml.chart+xml"/>
  <Override PartName="/xl/drawings/drawing14.xml" ContentType="application/vnd.openxmlformats-officedocument.drawing+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drawings/drawing15.xml" ContentType="application/vnd.openxmlformats-officedocument.drawing+xml"/>
  <Override PartName="/xl/charts/chart38.xml" ContentType="application/vnd.openxmlformats-officedocument.drawingml.chart+xml"/>
  <Override PartName="/xl/charts/chart39.xml" ContentType="application/vnd.openxmlformats-officedocument.drawingml.chart+xml"/>
  <Override PartName="/xl/drawings/drawing16.xml" ContentType="application/vnd.openxmlformats-officedocument.drawing+xml"/>
  <Override PartName="/xl/charts/chart40.xml" ContentType="application/vnd.openxmlformats-officedocument.drawingml.chart+xml"/>
  <Override PartName="/xl/charts/chart41.xml" ContentType="application/vnd.openxmlformats-officedocument.drawingml.chart+xml"/>
  <Override PartName="/xl/drawings/drawing17.xml" ContentType="application/vnd.openxmlformats-officedocument.drawing+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drawings/drawing18.xml" ContentType="application/vnd.openxmlformats-officedocument.drawing+xml"/>
  <Override PartName="/xl/charts/chart45.xml" ContentType="application/vnd.openxmlformats-officedocument.drawingml.chart+xml"/>
  <Override PartName="/xl/charts/chart46.xml" ContentType="application/vnd.openxmlformats-officedocument.drawingml.chart+xml"/>
  <Override PartName="/xl/drawings/drawing19.xml" ContentType="application/vnd.openxmlformats-officedocument.drawing+xml"/>
  <Override PartName="/xl/charts/chart47.xml" ContentType="application/vnd.openxmlformats-officedocument.drawingml.chart+xml"/>
  <Override PartName="/xl/charts/chart48.xml" ContentType="application/vnd.openxmlformats-officedocument.drawingml.chart+xml"/>
  <Override PartName="/xl/drawings/drawing20.xml" ContentType="application/vnd.openxmlformats-officedocument.drawing+xml"/>
  <Override PartName="/xl/charts/chart49.xml" ContentType="application/vnd.openxmlformats-officedocument.drawingml.chart+xml"/>
  <Override PartName="/xl/charts/chart50.xml" ContentType="application/vnd.openxmlformats-officedocument.drawingml.chart+xml"/>
  <Override PartName="/xl/drawings/drawing21.xml" ContentType="application/vnd.openxmlformats-officedocument.drawing+xml"/>
  <Override PartName="/xl/charts/chart51.xml" ContentType="application/vnd.openxmlformats-officedocument.drawingml.chart+xml"/>
  <Override PartName="/xl/charts/chart52.xml" ContentType="application/vnd.openxmlformats-officedocument.drawingml.chart+xml"/>
  <Override PartName="/xl/drawings/drawing22.xml" ContentType="application/vnd.openxmlformats-officedocument.drawing+xml"/>
  <Override PartName="/xl/charts/chart53.xml" ContentType="application/vnd.openxmlformats-officedocument.drawingml.chart+xml"/>
  <Override PartName="/xl/drawings/drawing23.xml" ContentType="application/vnd.openxmlformats-officedocument.drawing+xml"/>
  <Override PartName="/xl/charts/chart54.xml" ContentType="application/vnd.openxmlformats-officedocument.drawingml.chart+xml"/>
  <Override PartName="/xl/drawings/drawing24.xml" ContentType="application/vnd.openxmlformats-officedocument.drawing+xml"/>
  <Override PartName="/xl/charts/chart55.xml" ContentType="application/vnd.openxmlformats-officedocument.drawingml.chart+xml"/>
  <Override PartName="/xl/charts/chart56.xml" ContentType="application/vnd.openxmlformats-officedocument.drawingml.chart+xml"/>
  <Override PartName="/xl/drawings/drawing25.xml" ContentType="application/vnd.openxmlformats-officedocument.drawing+xml"/>
  <Override PartName="/xl/charts/chart57.xml" ContentType="application/vnd.openxmlformats-officedocument.drawingml.chart+xml"/>
  <Override PartName="/xl/charts/chart58.xml" ContentType="application/vnd.openxmlformats-officedocument.drawingml.chart+xml"/>
  <Override PartName="/xl/drawings/drawing26.xml" ContentType="application/vnd.openxmlformats-officedocument.drawing+xml"/>
  <Override PartName="/xl/charts/chart59.xml" ContentType="application/vnd.openxmlformats-officedocument.drawingml.chart+xml"/>
  <Override PartName="/xl/charts/chart6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magossi\Downloads\blox\ESPM\"/>
    </mc:Choice>
  </mc:AlternateContent>
  <xr:revisionPtr revIDLastSave="0" documentId="13_ncr:1_{7DA4CCA3-944C-40BE-A980-22B9E930FD70}" xr6:coauthVersionLast="41" xr6:coauthVersionMax="41" xr10:uidLastSave="{00000000-0000-0000-0000-000000000000}"/>
  <bookViews>
    <workbookView xWindow="-120" yWindow="-120" windowWidth="20730" windowHeight="11160" activeTab="5" xr2:uid="{00000000-000D-0000-FFFF-FFFF00000000}"/>
  </bookViews>
  <sheets>
    <sheet name="Índice Geral" sheetId="1" r:id="rId1"/>
    <sheet name="Tabela Ref" sheetId="2" r:id="rId2"/>
    <sheet name="Contagem de Áreas " sheetId="3" r:id="rId3"/>
    <sheet name="ref" sheetId="4" r:id="rId4"/>
    <sheet name="Sinergia Áreas Funcionais" sheetId="5" r:id="rId5"/>
    <sheet name="Administração Matutino-SP" sheetId="6" r:id="rId6"/>
    <sheet name="Administração Matutino-RJ" sheetId="7" r:id="rId7"/>
    <sheet name="Administração Matutino-RS" sheetId="8" r:id="rId8"/>
    <sheet name="Administração Noturno-SP" sheetId="9" r:id="rId9"/>
    <sheet name="Administração Noturno-RS" sheetId="10" r:id="rId10"/>
    <sheet name="PP-SP" sheetId="11" r:id="rId11"/>
    <sheet name="PP-RJ" sheetId="12" r:id="rId12"/>
    <sheet name="PP-RS" sheetId="13" r:id="rId13"/>
    <sheet name="PP-Audiovisual-RS" sheetId="14" r:id="rId14"/>
    <sheet name="PP-5 ANOS" sheetId="15" r:id="rId15"/>
    <sheet name="DSN-Moda-SP" sheetId="16" r:id="rId16"/>
    <sheet name="DSN-SP" sheetId="17" r:id="rId17"/>
    <sheet name="DSN-Comunicacao-VIsual-RJ" sheetId="18" r:id="rId18"/>
    <sheet name="DSN-Design-de-Animacao-RJ" sheetId="19" r:id="rId19"/>
    <sheet name="DSN-Audiovisual-RS" sheetId="20" r:id="rId20"/>
    <sheet name="DSN-Moda-RS" sheetId="21" r:id="rId21"/>
    <sheet name="RI-SP" sheetId="22" r:id="rId22"/>
    <sheet name="RI-RS" sheetId="23" r:id="rId23"/>
    <sheet name="Jornalismo-SP" sheetId="24" r:id="rId24"/>
    <sheet name="Jornalismo-RJ" sheetId="25" r:id="rId25"/>
    <sheet name="Jornalismo-RS" sheetId="26" r:id="rId26"/>
    <sheet name="CISO" sheetId="27" r:id="rId27"/>
    <sheet name="TECH" sheetId="28" r:id="rId28"/>
    <sheet name="Cinema-SP" sheetId="29" r:id="rId29"/>
    <sheet name="Competências (Nexialistas)" sheetId="30" r:id="rId30"/>
  </sheets>
  <definedNames>
    <definedName name="_xlnm._FilterDatabase" localSheetId="6" hidden="1">'Administração Matutino-RJ'!$A$2:$C$88</definedName>
    <definedName name="_xlnm._FilterDatabase" localSheetId="7" hidden="1">'Administração Matutino-RS'!$A$2:$C$86</definedName>
    <definedName name="_xlnm._FilterDatabase" localSheetId="5" hidden="1">'Administração Matutino-SP'!$A$2:$C$86</definedName>
    <definedName name="_xlnm._FilterDatabase" localSheetId="9" hidden="1">'Administração Noturno-RS'!$F$2:$I$41</definedName>
    <definedName name="_xlnm._FilterDatabase" localSheetId="8" hidden="1">'Administração Noturno-SP'!$F$2:$I$41</definedName>
    <definedName name="_xlnm._FilterDatabase" localSheetId="28" hidden="1">'Cinema-SP'!$F$2:$I$23</definedName>
    <definedName name="_xlnm._FilterDatabase" localSheetId="26" hidden="1">CISO!$F$2:$I$23</definedName>
    <definedName name="_xlnm._FilterDatabase" localSheetId="2" hidden="1">'Contagem de Áreas '!$A$1:$B$1056</definedName>
    <definedName name="_xlnm._FilterDatabase" localSheetId="19" hidden="1">'DSN-Audiovisual-RS'!$F$2:$I$23</definedName>
    <definedName name="_xlnm._FilterDatabase" localSheetId="17" hidden="1">'DSN-Comunicacao-VIsual-RJ'!$F$2:$I$23</definedName>
    <definedName name="_xlnm._FilterDatabase" localSheetId="18" hidden="1">'DSN-Design-de-Animacao-RJ'!$F$2:$I$23</definedName>
    <definedName name="_xlnm._FilterDatabase" localSheetId="20" hidden="1">'DSN-Moda-RS'!$F$2:$I$23</definedName>
    <definedName name="_xlnm._FilterDatabase" localSheetId="15" hidden="1">'DSN-Moda-SP'!$F$2:$I$23</definedName>
    <definedName name="_xlnm._FilterDatabase" localSheetId="16" hidden="1">'DSN-SP'!$F$2:$I$23</definedName>
    <definedName name="_xlnm._FilterDatabase" localSheetId="24" hidden="1">'Jornalismo-RJ'!$F$2:$I$23</definedName>
    <definedName name="_xlnm._FilterDatabase" localSheetId="25" hidden="1">'Jornalismo-RS'!$F$2:$I$23</definedName>
    <definedName name="_xlnm._FilterDatabase" localSheetId="23" hidden="1">'Jornalismo-SP'!$F$2:$I$23</definedName>
    <definedName name="_xlnm._FilterDatabase" localSheetId="14" hidden="1">'PP-5 ANOS'!$F$2:$I$24</definedName>
    <definedName name="_xlnm._FilterDatabase" localSheetId="13" hidden="1">'PP-Audiovisual-RS'!$F$2:$I$23</definedName>
    <definedName name="_xlnm._FilterDatabase" localSheetId="11" hidden="1">'PP-RJ'!$F$2:$I$23</definedName>
    <definedName name="_xlnm._FilterDatabase" localSheetId="12" hidden="1">'PP-RS'!$F$2:$I$23</definedName>
    <definedName name="_xlnm._FilterDatabase" localSheetId="10" hidden="1">'PP-SP'!$F$2:$I$23</definedName>
    <definedName name="_xlnm._FilterDatabase" localSheetId="22" hidden="1">'RI-RS'!$F$2:$I$23</definedName>
    <definedName name="_xlnm._FilterDatabase" localSheetId="21" hidden="1">'RI-SP'!$F$2:$I$23</definedName>
    <definedName name="_xlnm._FilterDatabase" localSheetId="27" hidden="1">TECH!$F$2:$I$23</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52" i="29" l="1"/>
  <c r="B51" i="29"/>
  <c r="B50" i="29"/>
  <c r="B49" i="29"/>
  <c r="B48" i="29"/>
  <c r="B47" i="29"/>
  <c r="I46" i="29"/>
  <c r="B46" i="29"/>
  <c r="B45" i="29"/>
  <c r="B44" i="29"/>
  <c r="B43" i="29"/>
  <c r="F42" i="29"/>
  <c r="B42" i="29"/>
  <c r="B41" i="29"/>
  <c r="B40" i="29"/>
  <c r="B39" i="29"/>
  <c r="B38" i="29"/>
  <c r="B37" i="29"/>
  <c r="B36" i="29"/>
  <c r="B35" i="29"/>
  <c r="B34" i="29"/>
  <c r="B33" i="29"/>
  <c r="B32" i="29"/>
  <c r="F31" i="29"/>
  <c r="B31" i="29"/>
  <c r="B30" i="29"/>
  <c r="B29" i="29"/>
  <c r="B28" i="29"/>
  <c r="B27" i="29"/>
  <c r="B26" i="29"/>
  <c r="B25" i="29"/>
  <c r="B24" i="29"/>
  <c r="B23" i="29"/>
  <c r="B22" i="29"/>
  <c r="B21" i="29"/>
  <c r="B20" i="29"/>
  <c r="B19" i="29"/>
  <c r="B18" i="29"/>
  <c r="B17" i="29"/>
  <c r="B16" i="29"/>
  <c r="B15" i="29"/>
  <c r="B14" i="29"/>
  <c r="B13" i="29"/>
  <c r="B12" i="29"/>
  <c r="B11" i="29"/>
  <c r="B10" i="29"/>
  <c r="B9" i="29"/>
  <c r="B8" i="29"/>
  <c r="B7" i="29"/>
  <c r="B6" i="29"/>
  <c r="B5" i="29"/>
  <c r="B4" i="29"/>
  <c r="B3" i="29"/>
  <c r="G1" i="29"/>
  <c r="B56" i="28"/>
  <c r="B55" i="28"/>
  <c r="B54" i="28"/>
  <c r="B53" i="28"/>
  <c r="B52" i="28"/>
  <c r="B51" i="28"/>
  <c r="B50" i="28"/>
  <c r="B49" i="28"/>
  <c r="B48" i="28"/>
  <c r="B47" i="28"/>
  <c r="I46" i="28"/>
  <c r="B46" i="28"/>
  <c r="B45" i="28"/>
  <c r="B44" i="28"/>
  <c r="B43" i="28"/>
  <c r="F42" i="28"/>
  <c r="B42" i="28"/>
  <c r="B41" i="28"/>
  <c r="B40" i="28"/>
  <c r="B39" i="28"/>
  <c r="B38" i="28"/>
  <c r="B37" i="28"/>
  <c r="B36" i="28"/>
  <c r="B35" i="28"/>
  <c r="B34" i="28"/>
  <c r="B33" i="28"/>
  <c r="B32" i="28"/>
  <c r="F31" i="28"/>
  <c r="B31" i="28"/>
  <c r="B30" i="28"/>
  <c r="B29" i="28"/>
  <c r="B28" i="28"/>
  <c r="B27" i="28"/>
  <c r="B26" i="28"/>
  <c r="B25" i="28"/>
  <c r="B24" i="28"/>
  <c r="B23" i="28"/>
  <c r="B22" i="28"/>
  <c r="B21" i="28"/>
  <c r="B20" i="28"/>
  <c r="B19" i="28"/>
  <c r="B18" i="28"/>
  <c r="B17" i="28"/>
  <c r="B16" i="28"/>
  <c r="B15" i="28"/>
  <c r="B14" i="28"/>
  <c r="B13" i="28"/>
  <c r="B12" i="28"/>
  <c r="B11" i="28"/>
  <c r="B10" i="28"/>
  <c r="B9" i="28"/>
  <c r="B8" i="28"/>
  <c r="B7" i="28"/>
  <c r="B6" i="28"/>
  <c r="B5" i="28"/>
  <c r="B4" i="28"/>
  <c r="B3" i="28"/>
  <c r="G1" i="28"/>
  <c r="B50" i="27"/>
  <c r="B49" i="27"/>
  <c r="B48" i="27"/>
  <c r="B47" i="27"/>
  <c r="I46" i="27"/>
  <c r="B46" i="27"/>
  <c r="B45" i="27"/>
  <c r="B44" i="27"/>
  <c r="B43" i="27"/>
  <c r="F42" i="27"/>
  <c r="B42" i="27"/>
  <c r="B41" i="27"/>
  <c r="B40" i="27"/>
  <c r="B39" i="27"/>
  <c r="B38" i="27"/>
  <c r="B37" i="27"/>
  <c r="B36" i="27"/>
  <c r="B35" i="27"/>
  <c r="H45" i="27" s="1"/>
  <c r="G45" i="27" s="1"/>
  <c r="B34" i="27"/>
  <c r="B33" i="27"/>
  <c r="B32" i="27"/>
  <c r="F31" i="27"/>
  <c r="B31" i="27"/>
  <c r="B30" i="27"/>
  <c r="B29" i="27"/>
  <c r="B28" i="27"/>
  <c r="B27" i="27"/>
  <c r="B26" i="27"/>
  <c r="B25" i="27"/>
  <c r="B24" i="27"/>
  <c r="B23" i="27"/>
  <c r="B22" i="27"/>
  <c r="B21" i="27"/>
  <c r="B20" i="27"/>
  <c r="B19" i="27"/>
  <c r="B18" i="27"/>
  <c r="B17" i="27"/>
  <c r="B16" i="27"/>
  <c r="B15" i="27"/>
  <c r="B14" i="27"/>
  <c r="B13" i="27"/>
  <c r="B12" i="27"/>
  <c r="B11" i="27"/>
  <c r="B10" i="27"/>
  <c r="B9" i="27"/>
  <c r="B8" i="27"/>
  <c r="B7" i="27"/>
  <c r="B6" i="27"/>
  <c r="B5" i="27"/>
  <c r="B4" i="27"/>
  <c r="B3" i="27"/>
  <c r="G1" i="27"/>
  <c r="B59" i="26"/>
  <c r="B58" i="26"/>
  <c r="B57" i="26"/>
  <c r="B56" i="26"/>
  <c r="B55" i="26"/>
  <c r="B54" i="26"/>
  <c r="B53" i="26"/>
  <c r="B52" i="26"/>
  <c r="B51" i="26"/>
  <c r="B50" i="26"/>
  <c r="H42" i="26" s="1"/>
  <c r="B49" i="26"/>
  <c r="B48" i="26"/>
  <c r="B47" i="26"/>
  <c r="B46" i="26"/>
  <c r="B45" i="26"/>
  <c r="H44" i="26"/>
  <c r="B44" i="26"/>
  <c r="H43" i="26" s="1"/>
  <c r="G43" i="26" s="1"/>
  <c r="B43" i="26"/>
  <c r="F42" i="26"/>
  <c r="B42" i="26"/>
  <c r="B41" i="26"/>
  <c r="B40" i="26"/>
  <c r="B39" i="26"/>
  <c r="B38" i="26"/>
  <c r="B37" i="26"/>
  <c r="B36" i="26"/>
  <c r="B35" i="26"/>
  <c r="B34" i="26"/>
  <c r="B33" i="26"/>
  <c r="B32" i="26"/>
  <c r="H31" i="26"/>
  <c r="G31" i="26" s="1"/>
  <c r="F31" i="26"/>
  <c r="B31" i="26"/>
  <c r="B30" i="26"/>
  <c r="B29" i="26"/>
  <c r="B28" i="26"/>
  <c r="B27" i="26"/>
  <c r="B26" i="26"/>
  <c r="B25" i="26"/>
  <c r="B24" i="26"/>
  <c r="B23" i="26"/>
  <c r="B22" i="26"/>
  <c r="B21" i="26"/>
  <c r="B20" i="26"/>
  <c r="B19" i="26"/>
  <c r="B18" i="26"/>
  <c r="B17" i="26"/>
  <c r="B16" i="26"/>
  <c r="B15" i="26"/>
  <c r="B14" i="26"/>
  <c r="B13" i="26"/>
  <c r="B12" i="26"/>
  <c r="B11" i="26"/>
  <c r="B10" i="26"/>
  <c r="B9" i="26"/>
  <c r="B8" i="26"/>
  <c r="B7" i="26"/>
  <c r="B6" i="26"/>
  <c r="B5" i="26"/>
  <c r="B4" i="26"/>
  <c r="B3" i="26"/>
  <c r="H45" i="26" s="1"/>
  <c r="G45" i="26" s="1"/>
  <c r="G1" i="26"/>
  <c r="I46" i="26" s="1"/>
  <c r="B59" i="25"/>
  <c r="B58" i="25"/>
  <c r="B57" i="25"/>
  <c r="B56" i="25"/>
  <c r="B55" i="25"/>
  <c r="B54" i="25"/>
  <c r="B53" i="25"/>
  <c r="B52" i="25"/>
  <c r="B51" i="25"/>
  <c r="B50" i="25"/>
  <c r="B49" i="25"/>
  <c r="B48" i="25"/>
  <c r="B47" i="25"/>
  <c r="B46" i="25"/>
  <c r="H45" i="25"/>
  <c r="G45" i="25" s="1"/>
  <c r="B45" i="25"/>
  <c r="B44" i="25"/>
  <c r="B43" i="25"/>
  <c r="F42" i="25"/>
  <c r="B42" i="25"/>
  <c r="B41" i="25"/>
  <c r="B40" i="25"/>
  <c r="B39" i="25"/>
  <c r="B38" i="25"/>
  <c r="B37" i="25"/>
  <c r="B36" i="25"/>
  <c r="B35" i="25"/>
  <c r="B34" i="25"/>
  <c r="B33" i="25"/>
  <c r="B32" i="25"/>
  <c r="F31" i="25"/>
  <c r="B31" i="25"/>
  <c r="B30" i="25"/>
  <c r="B29" i="25"/>
  <c r="B28" i="25"/>
  <c r="B27" i="25"/>
  <c r="B26" i="25"/>
  <c r="B25" i="25"/>
  <c r="B24" i="25"/>
  <c r="B23" i="25"/>
  <c r="B22" i="25"/>
  <c r="B21" i="25"/>
  <c r="B20" i="25"/>
  <c r="B19" i="25"/>
  <c r="B18" i="25"/>
  <c r="B17" i="25"/>
  <c r="B16" i="25"/>
  <c r="B15" i="25"/>
  <c r="B14" i="25"/>
  <c r="B13" i="25"/>
  <c r="B12" i="25"/>
  <c r="B11" i="25"/>
  <c r="B10" i="25"/>
  <c r="B9" i="25"/>
  <c r="B8" i="25"/>
  <c r="B7" i="25"/>
  <c r="B6" i="25"/>
  <c r="B5" i="25"/>
  <c r="H31" i="25" s="1"/>
  <c r="G31" i="25" s="1"/>
  <c r="B4" i="25"/>
  <c r="B3" i="25"/>
  <c r="G1" i="25"/>
  <c r="I46" i="25" s="1"/>
  <c r="B58" i="24"/>
  <c r="B57" i="24"/>
  <c r="B56" i="24"/>
  <c r="B55" i="24"/>
  <c r="B54" i="24"/>
  <c r="B53" i="24"/>
  <c r="B52" i="24"/>
  <c r="B51" i="24"/>
  <c r="B50" i="24"/>
  <c r="B49" i="24"/>
  <c r="B48" i="24"/>
  <c r="B47" i="24"/>
  <c r="B46" i="24"/>
  <c r="B45" i="24"/>
  <c r="B44" i="24"/>
  <c r="B43" i="24"/>
  <c r="F42" i="24"/>
  <c r="B42" i="24"/>
  <c r="B41" i="24"/>
  <c r="B40" i="24"/>
  <c r="B39" i="24"/>
  <c r="B38" i="24"/>
  <c r="B37" i="24"/>
  <c r="B36" i="24"/>
  <c r="B35" i="24"/>
  <c r="B34" i="24"/>
  <c r="B33" i="24"/>
  <c r="B32" i="24"/>
  <c r="F31" i="24"/>
  <c r="B31" i="24"/>
  <c r="B30" i="24"/>
  <c r="B29" i="24"/>
  <c r="B28" i="24"/>
  <c r="B27" i="24"/>
  <c r="B26" i="24"/>
  <c r="B25" i="24"/>
  <c r="B24" i="24"/>
  <c r="B23" i="24"/>
  <c r="B22" i="24"/>
  <c r="B21" i="24"/>
  <c r="B20" i="24"/>
  <c r="B19" i="24"/>
  <c r="B18" i="24"/>
  <c r="B17" i="24"/>
  <c r="B16" i="24"/>
  <c r="B15" i="24"/>
  <c r="B14" i="24"/>
  <c r="B13" i="24"/>
  <c r="B12" i="24"/>
  <c r="B11" i="24"/>
  <c r="B10" i="24"/>
  <c r="B9" i="24"/>
  <c r="B8" i="24"/>
  <c r="B7" i="24"/>
  <c r="B6" i="24"/>
  <c r="B5" i="24"/>
  <c r="H31" i="24" s="1"/>
  <c r="G31" i="24" s="1"/>
  <c r="B4" i="24"/>
  <c r="B3" i="24"/>
  <c r="G1" i="24"/>
  <c r="I46" i="24" s="1"/>
  <c r="B53" i="23"/>
  <c r="B52" i="23"/>
  <c r="B51" i="23"/>
  <c r="B50" i="23"/>
  <c r="B49" i="23"/>
  <c r="B48" i="23"/>
  <c r="B47" i="23"/>
  <c r="B46" i="23"/>
  <c r="B45" i="23"/>
  <c r="B44" i="23"/>
  <c r="B43" i="23"/>
  <c r="F42" i="23"/>
  <c r="B42" i="23"/>
  <c r="B41" i="23"/>
  <c r="B40" i="23"/>
  <c r="B39" i="23"/>
  <c r="B38" i="23"/>
  <c r="B37" i="23"/>
  <c r="B36" i="23"/>
  <c r="B35" i="23"/>
  <c r="B34" i="23"/>
  <c r="B33" i="23"/>
  <c r="B32" i="23"/>
  <c r="H31" i="23"/>
  <c r="G31" i="23" s="1"/>
  <c r="F31" i="23"/>
  <c r="B31" i="23"/>
  <c r="B30" i="23"/>
  <c r="B29" i="23"/>
  <c r="B28" i="23"/>
  <c r="B27" i="23"/>
  <c r="B26" i="23"/>
  <c r="B25" i="23"/>
  <c r="B24" i="23"/>
  <c r="B23" i="23"/>
  <c r="B22" i="23"/>
  <c r="B21" i="23"/>
  <c r="B20" i="23"/>
  <c r="B19" i="23"/>
  <c r="B18" i="23"/>
  <c r="B17" i="23"/>
  <c r="B16" i="23"/>
  <c r="B15" i="23"/>
  <c r="B14" i="23"/>
  <c r="B13" i="23"/>
  <c r="B12" i="23"/>
  <c r="B11" i="23"/>
  <c r="B10" i="23"/>
  <c r="B9" i="23"/>
  <c r="B8" i="23"/>
  <c r="B7" i="23"/>
  <c r="B6" i="23"/>
  <c r="B5" i="23"/>
  <c r="B4" i="23"/>
  <c r="B3" i="23"/>
  <c r="G1" i="23"/>
  <c r="I46" i="23" s="1"/>
  <c r="B61" i="22"/>
  <c r="B60" i="22"/>
  <c r="B59" i="22"/>
  <c r="B58" i="22"/>
  <c r="B57" i="22"/>
  <c r="B56" i="22"/>
  <c r="B55" i="22"/>
  <c r="B54" i="22"/>
  <c r="B53" i="22"/>
  <c r="B52" i="22"/>
  <c r="B51" i="22"/>
  <c r="B50" i="22"/>
  <c r="B49" i="22"/>
  <c r="H42" i="22" s="1"/>
  <c r="G42" i="22" s="1"/>
  <c r="B48" i="22"/>
  <c r="B47" i="22"/>
  <c r="B46" i="22"/>
  <c r="B45" i="22"/>
  <c r="B44" i="22"/>
  <c r="B43" i="22"/>
  <c r="F42" i="22"/>
  <c r="B42" i="22"/>
  <c r="B41" i="22"/>
  <c r="B40" i="22"/>
  <c r="B39" i="22"/>
  <c r="B38" i="22"/>
  <c r="B37" i="22"/>
  <c r="B36" i="22"/>
  <c r="B35" i="22"/>
  <c r="B34" i="22"/>
  <c r="B33" i="22"/>
  <c r="B32" i="22"/>
  <c r="F31" i="22"/>
  <c r="B31" i="22"/>
  <c r="B30" i="22"/>
  <c r="B29" i="22"/>
  <c r="B28" i="22"/>
  <c r="B27" i="22"/>
  <c r="B26" i="22"/>
  <c r="B25" i="22"/>
  <c r="B24" i="22"/>
  <c r="B23" i="22"/>
  <c r="B22" i="22"/>
  <c r="B21" i="22"/>
  <c r="B20" i="22"/>
  <c r="B19" i="22"/>
  <c r="B18" i="22"/>
  <c r="B17" i="22"/>
  <c r="B16" i="22"/>
  <c r="B15" i="22"/>
  <c r="B14" i="22"/>
  <c r="B13" i="22"/>
  <c r="B12" i="22"/>
  <c r="B11" i="22"/>
  <c r="B10" i="22"/>
  <c r="B9" i="22"/>
  <c r="B8" i="22"/>
  <c r="B7" i="22"/>
  <c r="B6" i="22"/>
  <c r="B5" i="22"/>
  <c r="B4" i="22"/>
  <c r="B3" i="22"/>
  <c r="G1" i="22"/>
  <c r="I46" i="22" s="1"/>
  <c r="B54" i="21"/>
  <c r="B53" i="21"/>
  <c r="B52" i="21"/>
  <c r="B51" i="21"/>
  <c r="B50" i="21"/>
  <c r="B49" i="21"/>
  <c r="B48" i="21"/>
  <c r="B47" i="21"/>
  <c r="I46" i="21"/>
  <c r="B46" i="21"/>
  <c r="B45" i="21"/>
  <c r="B44" i="21"/>
  <c r="B43" i="21"/>
  <c r="F42" i="21"/>
  <c r="H42" i="21" s="1"/>
  <c r="G42" i="21" s="1"/>
  <c r="B42" i="21"/>
  <c r="B41" i="21"/>
  <c r="B40" i="21"/>
  <c r="B39" i="21"/>
  <c r="B38" i="21"/>
  <c r="B37" i="21"/>
  <c r="B36" i="21"/>
  <c r="B35" i="21"/>
  <c r="B34" i="21"/>
  <c r="B33" i="21"/>
  <c r="B32" i="21"/>
  <c r="F31" i="21"/>
  <c r="B31" i="21"/>
  <c r="B30" i="21"/>
  <c r="B29" i="21"/>
  <c r="B28" i="21"/>
  <c r="B27" i="21"/>
  <c r="B26" i="21"/>
  <c r="B25" i="21"/>
  <c r="B24" i="21"/>
  <c r="B23" i="21"/>
  <c r="B22" i="21"/>
  <c r="B21" i="21"/>
  <c r="B20" i="21"/>
  <c r="B19" i="21"/>
  <c r="B18" i="21"/>
  <c r="B17" i="21"/>
  <c r="B16" i="21"/>
  <c r="B15" i="21"/>
  <c r="B14" i="21"/>
  <c r="B13" i="21"/>
  <c r="B12" i="21"/>
  <c r="B11" i="21"/>
  <c r="B10" i="21"/>
  <c r="B9" i="21"/>
  <c r="B8" i="21"/>
  <c r="B7" i="21"/>
  <c r="B6" i="21"/>
  <c r="B5" i="21"/>
  <c r="B4" i="21"/>
  <c r="B3" i="21"/>
  <c r="G1" i="21"/>
  <c r="B51" i="20"/>
  <c r="B50" i="20"/>
  <c r="B49" i="20"/>
  <c r="B48" i="20"/>
  <c r="B47" i="20"/>
  <c r="I46" i="20"/>
  <c r="B46" i="20"/>
  <c r="B45" i="20"/>
  <c r="B44" i="20"/>
  <c r="B43" i="20"/>
  <c r="F42" i="20"/>
  <c r="B42" i="20"/>
  <c r="B41" i="20"/>
  <c r="B40" i="20"/>
  <c r="B39" i="20"/>
  <c r="B38" i="20"/>
  <c r="B37" i="20"/>
  <c r="B36" i="20"/>
  <c r="B35" i="20"/>
  <c r="B34" i="20"/>
  <c r="B33" i="20"/>
  <c r="B32" i="20"/>
  <c r="F31" i="20"/>
  <c r="H31" i="20" s="1"/>
  <c r="G31" i="20" s="1"/>
  <c r="B31" i="20"/>
  <c r="B30" i="20"/>
  <c r="B29" i="20"/>
  <c r="B28" i="20"/>
  <c r="B27" i="20"/>
  <c r="B26" i="20"/>
  <c r="B25" i="20"/>
  <c r="B24" i="20"/>
  <c r="B23" i="20"/>
  <c r="B22" i="20"/>
  <c r="B21" i="20"/>
  <c r="B20" i="20"/>
  <c r="B19" i="20"/>
  <c r="B18" i="20"/>
  <c r="B17" i="20"/>
  <c r="B16" i="20"/>
  <c r="B15" i="20"/>
  <c r="B14" i="20"/>
  <c r="B13" i="20"/>
  <c r="B12" i="20"/>
  <c r="B11" i="20"/>
  <c r="B10" i="20"/>
  <c r="B9" i="20"/>
  <c r="B8" i="20"/>
  <c r="B7" i="20"/>
  <c r="B6" i="20"/>
  <c r="B5" i="20"/>
  <c r="B4" i="20"/>
  <c r="B3" i="20"/>
  <c r="G1" i="20"/>
  <c r="B58" i="19"/>
  <c r="B57" i="19"/>
  <c r="B56" i="19"/>
  <c r="B55" i="19"/>
  <c r="B54" i="19"/>
  <c r="B53" i="19"/>
  <c r="B52" i="19"/>
  <c r="B51" i="19"/>
  <c r="B50" i="19"/>
  <c r="B49" i="19"/>
  <c r="B48" i="19"/>
  <c r="B47" i="19"/>
  <c r="I46" i="19"/>
  <c r="B46" i="19"/>
  <c r="H43" i="19" s="1"/>
  <c r="G43" i="19" s="1"/>
  <c r="B45" i="19"/>
  <c r="B44" i="19"/>
  <c r="B43" i="19"/>
  <c r="F42" i="19"/>
  <c r="B42" i="19"/>
  <c r="B41" i="19"/>
  <c r="B40" i="19"/>
  <c r="B39" i="19"/>
  <c r="B38" i="19"/>
  <c r="B37" i="19"/>
  <c r="B36" i="19"/>
  <c r="B35" i="19"/>
  <c r="B34" i="19"/>
  <c r="B33" i="19"/>
  <c r="B32" i="19"/>
  <c r="F31" i="19"/>
  <c r="B31" i="19"/>
  <c r="B30" i="19"/>
  <c r="B29" i="19"/>
  <c r="B28" i="19"/>
  <c r="B27" i="19"/>
  <c r="B26" i="19"/>
  <c r="B25" i="19"/>
  <c r="B24" i="19"/>
  <c r="B23" i="19"/>
  <c r="B22" i="19"/>
  <c r="B21" i="19"/>
  <c r="B20" i="19"/>
  <c r="B19" i="19"/>
  <c r="B18" i="19"/>
  <c r="B17" i="19"/>
  <c r="B16" i="19"/>
  <c r="B15" i="19"/>
  <c r="B14" i="19"/>
  <c r="B13" i="19"/>
  <c r="B12" i="19"/>
  <c r="B11" i="19"/>
  <c r="B10" i="19"/>
  <c r="B9" i="19"/>
  <c r="B8" i="19"/>
  <c r="B7" i="19"/>
  <c r="B6" i="19"/>
  <c r="B5" i="19"/>
  <c r="B4" i="19"/>
  <c r="B3" i="19"/>
  <c r="G1" i="19"/>
  <c r="B58" i="18"/>
  <c r="B57" i="18"/>
  <c r="B56" i="18"/>
  <c r="B55" i="18"/>
  <c r="B54" i="18"/>
  <c r="B53" i="18"/>
  <c r="B52" i="18"/>
  <c r="B51" i="18"/>
  <c r="B50" i="18"/>
  <c r="B49" i="18"/>
  <c r="B48" i="18"/>
  <c r="B47" i="18"/>
  <c r="I46" i="18"/>
  <c r="B46" i="18"/>
  <c r="B45" i="18"/>
  <c r="B44" i="18"/>
  <c r="B43" i="18"/>
  <c r="F42" i="18"/>
  <c r="B42" i="18"/>
  <c r="B41" i="18"/>
  <c r="B40" i="18"/>
  <c r="B39" i="18"/>
  <c r="B38" i="18"/>
  <c r="B37" i="18"/>
  <c r="B36" i="18"/>
  <c r="B35" i="18"/>
  <c r="B34" i="18"/>
  <c r="B33" i="18"/>
  <c r="B32" i="18"/>
  <c r="F31" i="18"/>
  <c r="B31" i="18"/>
  <c r="B30" i="18"/>
  <c r="B29" i="18"/>
  <c r="B28" i="18"/>
  <c r="B27" i="18"/>
  <c r="B26" i="18"/>
  <c r="B25" i="18"/>
  <c r="B24" i="18"/>
  <c r="B23" i="18"/>
  <c r="B22" i="18"/>
  <c r="B21" i="18"/>
  <c r="B20" i="18"/>
  <c r="B19" i="18"/>
  <c r="B18" i="18"/>
  <c r="B17" i="18"/>
  <c r="B16" i="18"/>
  <c r="B15" i="18"/>
  <c r="B14" i="18"/>
  <c r="B13" i="18"/>
  <c r="B12" i="18"/>
  <c r="B11" i="18"/>
  <c r="B10" i="18"/>
  <c r="B9" i="18"/>
  <c r="B8" i="18"/>
  <c r="B7" i="18"/>
  <c r="B6" i="18"/>
  <c r="B5" i="18"/>
  <c r="B4" i="18"/>
  <c r="H43" i="18" s="1"/>
  <c r="G43" i="18" s="1"/>
  <c r="B3" i="18"/>
  <c r="G1" i="18"/>
  <c r="B53" i="17"/>
  <c r="B52" i="17"/>
  <c r="B51" i="17"/>
  <c r="B50" i="17"/>
  <c r="B49" i="17"/>
  <c r="B48" i="17"/>
  <c r="B47" i="17"/>
  <c r="B46" i="17"/>
  <c r="B45" i="17"/>
  <c r="B44" i="17"/>
  <c r="B43" i="17"/>
  <c r="F42" i="17"/>
  <c r="B42" i="17"/>
  <c r="B41" i="17"/>
  <c r="B40" i="17"/>
  <c r="B39" i="17"/>
  <c r="B38" i="17"/>
  <c r="B37" i="17"/>
  <c r="B36" i="17"/>
  <c r="B35" i="17"/>
  <c r="B34" i="17"/>
  <c r="B33" i="17"/>
  <c r="B32" i="17"/>
  <c r="F31" i="17"/>
  <c r="B31" i="17"/>
  <c r="B30" i="17"/>
  <c r="B29" i="17"/>
  <c r="B28" i="17"/>
  <c r="B27" i="17"/>
  <c r="B26" i="17"/>
  <c r="B25" i="17"/>
  <c r="B24" i="17"/>
  <c r="B23" i="17"/>
  <c r="B22" i="17"/>
  <c r="B21" i="17"/>
  <c r="B20" i="17"/>
  <c r="B19" i="17"/>
  <c r="B18" i="17"/>
  <c r="B17" i="17"/>
  <c r="B16" i="17"/>
  <c r="B15" i="17"/>
  <c r="B14" i="17"/>
  <c r="B13" i="17"/>
  <c r="B12" i="17"/>
  <c r="B11" i="17"/>
  <c r="B10" i="17"/>
  <c r="B9" i="17"/>
  <c r="B8" i="17"/>
  <c r="B7" i="17"/>
  <c r="B6" i="17"/>
  <c r="B5" i="17"/>
  <c r="B4" i="17"/>
  <c r="B3" i="17"/>
  <c r="G1" i="17"/>
  <c r="I46" i="17" s="1"/>
  <c r="B55" i="16"/>
  <c r="B54" i="16"/>
  <c r="B53" i="16"/>
  <c r="B52" i="16"/>
  <c r="B51" i="16"/>
  <c r="B50" i="16"/>
  <c r="B49" i="16"/>
  <c r="B48" i="16"/>
  <c r="B47" i="16"/>
  <c r="I46" i="16"/>
  <c r="B46" i="16"/>
  <c r="B45" i="16"/>
  <c r="B44" i="16"/>
  <c r="B43" i="16"/>
  <c r="F42" i="16"/>
  <c r="B42" i="16"/>
  <c r="B41" i="16"/>
  <c r="B40" i="16"/>
  <c r="B39" i="16"/>
  <c r="B38" i="16"/>
  <c r="B37" i="16"/>
  <c r="B36" i="16"/>
  <c r="B35" i="16"/>
  <c r="B34" i="16"/>
  <c r="B33" i="16"/>
  <c r="B32" i="16"/>
  <c r="F31" i="16"/>
  <c r="B31" i="16"/>
  <c r="B30" i="16"/>
  <c r="B29" i="16"/>
  <c r="B28" i="16"/>
  <c r="B27" i="16"/>
  <c r="B26" i="16"/>
  <c r="B25" i="16"/>
  <c r="B24" i="16"/>
  <c r="B23" i="16"/>
  <c r="B22" i="16"/>
  <c r="B21" i="16"/>
  <c r="B20" i="16"/>
  <c r="B19" i="16"/>
  <c r="B18" i="16"/>
  <c r="B17" i="16"/>
  <c r="B16" i="16"/>
  <c r="B15" i="16"/>
  <c r="B14" i="16"/>
  <c r="B13" i="16"/>
  <c r="B12" i="16"/>
  <c r="B11" i="16"/>
  <c r="B10" i="16"/>
  <c r="B9" i="16"/>
  <c r="B8" i="16"/>
  <c r="B7" i="16"/>
  <c r="B6" i="16"/>
  <c r="B5" i="16"/>
  <c r="B4" i="16"/>
  <c r="B3" i="16"/>
  <c r="G1" i="16"/>
  <c r="B52" i="15"/>
  <c r="B51" i="15"/>
  <c r="B50" i="15"/>
  <c r="B49" i="15"/>
  <c r="B48" i="15"/>
  <c r="B47" i="15"/>
  <c r="I46" i="15"/>
  <c r="B46" i="15"/>
  <c r="B45" i="15"/>
  <c r="B44" i="15"/>
  <c r="B43" i="15"/>
  <c r="F42" i="15"/>
  <c r="B42" i="15"/>
  <c r="B41" i="15"/>
  <c r="B40" i="15"/>
  <c r="B39" i="15"/>
  <c r="B38" i="15"/>
  <c r="B37" i="15"/>
  <c r="B36" i="15"/>
  <c r="B35" i="15"/>
  <c r="B34" i="15"/>
  <c r="B33" i="15"/>
  <c r="B32" i="15"/>
  <c r="F31" i="15"/>
  <c r="B31" i="15"/>
  <c r="B30" i="15"/>
  <c r="B29" i="15"/>
  <c r="B28" i="15"/>
  <c r="B27" i="15"/>
  <c r="B26" i="15"/>
  <c r="B25" i="15"/>
  <c r="B24" i="15"/>
  <c r="B23" i="15"/>
  <c r="B22" i="15"/>
  <c r="B21" i="15"/>
  <c r="B20" i="15"/>
  <c r="B19" i="15"/>
  <c r="B18" i="15"/>
  <c r="B17" i="15"/>
  <c r="B16" i="15"/>
  <c r="B15" i="15"/>
  <c r="B14" i="15"/>
  <c r="B13" i="15"/>
  <c r="B12" i="15"/>
  <c r="B11" i="15"/>
  <c r="B10" i="15"/>
  <c r="B9" i="15"/>
  <c r="B8" i="15"/>
  <c r="B7" i="15"/>
  <c r="B6" i="15"/>
  <c r="B5" i="15"/>
  <c r="H42" i="15" s="1"/>
  <c r="G42" i="15" s="1"/>
  <c r="B4" i="15"/>
  <c r="B3" i="15"/>
  <c r="G1" i="15"/>
  <c r="B56" i="14"/>
  <c r="B55" i="14"/>
  <c r="B54" i="14"/>
  <c r="B53" i="14"/>
  <c r="B52" i="14"/>
  <c r="B51" i="14"/>
  <c r="B50" i="14"/>
  <c r="B49" i="14"/>
  <c r="B48" i="14"/>
  <c r="B47" i="14"/>
  <c r="B46" i="14"/>
  <c r="B45" i="14"/>
  <c r="B44" i="14"/>
  <c r="B43" i="14"/>
  <c r="F42" i="14"/>
  <c r="B42" i="14"/>
  <c r="B41" i="14"/>
  <c r="B40" i="14"/>
  <c r="B39" i="14"/>
  <c r="B38" i="14"/>
  <c r="B37" i="14"/>
  <c r="B36" i="14"/>
  <c r="B35" i="14"/>
  <c r="B34" i="14"/>
  <c r="B33" i="14"/>
  <c r="B32" i="14"/>
  <c r="F31" i="14"/>
  <c r="B31" i="14"/>
  <c r="B30" i="14"/>
  <c r="B29" i="14"/>
  <c r="B28" i="14"/>
  <c r="B27" i="14"/>
  <c r="B26" i="14"/>
  <c r="B25" i="14"/>
  <c r="B24" i="14"/>
  <c r="B23" i="14"/>
  <c r="B22" i="14"/>
  <c r="B21" i="14"/>
  <c r="B20" i="14"/>
  <c r="B19" i="14"/>
  <c r="B18" i="14"/>
  <c r="B17" i="14"/>
  <c r="B16" i="14"/>
  <c r="B15" i="14"/>
  <c r="B14" i="14"/>
  <c r="B13" i="14"/>
  <c r="B12" i="14"/>
  <c r="B11" i="14"/>
  <c r="B10" i="14"/>
  <c r="B9" i="14"/>
  <c r="B8" i="14"/>
  <c r="B7" i="14"/>
  <c r="B6" i="14"/>
  <c r="B5" i="14"/>
  <c r="B4" i="14"/>
  <c r="B3" i="14"/>
  <c r="G1" i="14"/>
  <c r="I48" i="14" s="1"/>
  <c r="B52" i="13"/>
  <c r="B51" i="13"/>
  <c r="B50" i="13"/>
  <c r="B49" i="13"/>
  <c r="H44" i="13" s="1"/>
  <c r="G44" i="13" s="1"/>
  <c r="B48" i="13"/>
  <c r="B47" i="13"/>
  <c r="B46" i="13"/>
  <c r="B45" i="13"/>
  <c r="B44" i="13"/>
  <c r="B43" i="13"/>
  <c r="F42" i="13"/>
  <c r="B42" i="13"/>
  <c r="B41" i="13"/>
  <c r="B40" i="13"/>
  <c r="B39" i="13"/>
  <c r="B38" i="13"/>
  <c r="B37" i="13"/>
  <c r="B36" i="13"/>
  <c r="B35" i="13"/>
  <c r="B34" i="13"/>
  <c r="B33" i="13"/>
  <c r="B32" i="13"/>
  <c r="F31" i="13"/>
  <c r="B31" i="13"/>
  <c r="B30" i="13"/>
  <c r="B29" i="13"/>
  <c r="B28" i="13"/>
  <c r="B27" i="13"/>
  <c r="B26" i="13"/>
  <c r="B25" i="13"/>
  <c r="B24" i="13"/>
  <c r="B23" i="13"/>
  <c r="B22" i="13"/>
  <c r="B21" i="13"/>
  <c r="B20" i="13"/>
  <c r="B19" i="13"/>
  <c r="B18" i="13"/>
  <c r="B17" i="13"/>
  <c r="B16" i="13"/>
  <c r="B15" i="13"/>
  <c r="B14" i="13"/>
  <c r="B13" i="13"/>
  <c r="B12" i="13"/>
  <c r="B11" i="13"/>
  <c r="B10" i="13"/>
  <c r="B9" i="13"/>
  <c r="B8" i="13"/>
  <c r="B7" i="13"/>
  <c r="B6" i="13"/>
  <c r="B5" i="13"/>
  <c r="B4" i="13"/>
  <c r="B3" i="13"/>
  <c r="H45" i="13" s="1"/>
  <c r="G45" i="13" s="1"/>
  <c r="G1" i="13"/>
  <c r="I46" i="13" s="1"/>
  <c r="B56" i="12"/>
  <c r="B55" i="12"/>
  <c r="B54" i="12"/>
  <c r="B53" i="12"/>
  <c r="B52" i="12"/>
  <c r="B51" i="12"/>
  <c r="B50" i="12"/>
  <c r="B49" i="12"/>
  <c r="B48" i="12"/>
  <c r="B47" i="12"/>
  <c r="B46" i="12"/>
  <c r="B45" i="12"/>
  <c r="B44" i="12"/>
  <c r="B43" i="12"/>
  <c r="F42" i="12"/>
  <c r="B42" i="12"/>
  <c r="B41" i="12"/>
  <c r="B40" i="12"/>
  <c r="B39" i="12"/>
  <c r="B38" i="12"/>
  <c r="B37" i="12"/>
  <c r="B36" i="12"/>
  <c r="B35" i="12"/>
  <c r="B34" i="12"/>
  <c r="B33" i="12"/>
  <c r="B32" i="12"/>
  <c r="F31" i="12"/>
  <c r="B31" i="12"/>
  <c r="B30" i="12"/>
  <c r="B29" i="12"/>
  <c r="B28" i="12"/>
  <c r="B27" i="12"/>
  <c r="B26" i="12"/>
  <c r="B25" i="12"/>
  <c r="B24" i="12"/>
  <c r="B23" i="12"/>
  <c r="B22" i="12"/>
  <c r="B21" i="12"/>
  <c r="B20" i="12"/>
  <c r="B19" i="12"/>
  <c r="B18" i="12"/>
  <c r="B17" i="12"/>
  <c r="B16" i="12"/>
  <c r="B15" i="12"/>
  <c r="B14" i="12"/>
  <c r="B13" i="12"/>
  <c r="B12" i="12"/>
  <c r="B11" i="12"/>
  <c r="B10" i="12"/>
  <c r="B9" i="12"/>
  <c r="B8" i="12"/>
  <c r="B7" i="12"/>
  <c r="B6" i="12"/>
  <c r="B5" i="12"/>
  <c r="B4" i="12"/>
  <c r="B3" i="12"/>
  <c r="G1" i="12"/>
  <c r="I46" i="12" s="1"/>
  <c r="B53" i="11"/>
  <c r="B52" i="11"/>
  <c r="B51" i="11"/>
  <c r="B50" i="11"/>
  <c r="B49" i="11"/>
  <c r="B48" i="11"/>
  <c r="B47" i="11"/>
  <c r="I46" i="11"/>
  <c r="B46" i="11"/>
  <c r="B45" i="11"/>
  <c r="B44" i="11"/>
  <c r="B43" i="11"/>
  <c r="F42" i="11"/>
  <c r="B42" i="11"/>
  <c r="B41" i="11"/>
  <c r="B40" i="11"/>
  <c r="B39" i="11"/>
  <c r="B38" i="11"/>
  <c r="B37" i="11"/>
  <c r="B36" i="11"/>
  <c r="B35" i="11"/>
  <c r="B34" i="11"/>
  <c r="B33" i="11"/>
  <c r="B32" i="11"/>
  <c r="F31" i="11"/>
  <c r="B31" i="11"/>
  <c r="B30" i="11"/>
  <c r="B29" i="11"/>
  <c r="B28" i="11"/>
  <c r="B27" i="11"/>
  <c r="B26" i="11"/>
  <c r="B25" i="11"/>
  <c r="B24" i="11"/>
  <c r="B23" i="11"/>
  <c r="B22" i="11"/>
  <c r="B21" i="11"/>
  <c r="B20" i="11"/>
  <c r="B19" i="11"/>
  <c r="B18" i="11"/>
  <c r="B17" i="11"/>
  <c r="B16" i="11"/>
  <c r="B15" i="11"/>
  <c r="B14" i="11"/>
  <c r="B13" i="11"/>
  <c r="B12" i="11"/>
  <c r="B11" i="11"/>
  <c r="B10" i="11"/>
  <c r="B9" i="11"/>
  <c r="B8" i="11"/>
  <c r="B7" i="11"/>
  <c r="B6" i="11"/>
  <c r="H44" i="11" s="1"/>
  <c r="G44" i="11" s="1"/>
  <c r="B5" i="11"/>
  <c r="B4" i="11"/>
  <c r="B3" i="11"/>
  <c r="G1" i="11"/>
  <c r="B64" i="10"/>
  <c r="B63" i="10"/>
  <c r="B62" i="10"/>
  <c r="B61" i="10"/>
  <c r="B60" i="10"/>
  <c r="B59" i="10"/>
  <c r="B58" i="10"/>
  <c r="B57" i="10"/>
  <c r="B56" i="10"/>
  <c r="B55" i="10"/>
  <c r="B54" i="10"/>
  <c r="B53" i="10"/>
  <c r="B52" i="10"/>
  <c r="B51" i="10"/>
  <c r="B50" i="10"/>
  <c r="B49" i="10"/>
  <c r="B48" i="10"/>
  <c r="B47" i="10"/>
  <c r="I46" i="10"/>
  <c r="B46" i="10"/>
  <c r="B45" i="10"/>
  <c r="B44" i="10"/>
  <c r="B43" i="10"/>
  <c r="F42" i="10"/>
  <c r="B42" i="10"/>
  <c r="B41" i="10"/>
  <c r="B40" i="10"/>
  <c r="B39" i="10"/>
  <c r="B38" i="10"/>
  <c r="B37" i="10"/>
  <c r="B36" i="10"/>
  <c r="B35" i="10"/>
  <c r="B34" i="10"/>
  <c r="B33" i="10"/>
  <c r="H43" i="10" s="1"/>
  <c r="G43" i="10" s="1"/>
  <c r="B32" i="10"/>
  <c r="F31" i="10"/>
  <c r="B31" i="10"/>
  <c r="B30" i="10"/>
  <c r="B29" i="10"/>
  <c r="B28" i="10"/>
  <c r="B27" i="10"/>
  <c r="B26" i="10"/>
  <c r="B25" i="10"/>
  <c r="B24" i="10"/>
  <c r="B23" i="10"/>
  <c r="B22" i="10"/>
  <c r="B21" i="10"/>
  <c r="B20" i="10"/>
  <c r="B19" i="10"/>
  <c r="B18" i="10"/>
  <c r="B17" i="10"/>
  <c r="B15" i="10"/>
  <c r="B14" i="10"/>
  <c r="B13" i="10"/>
  <c r="B12" i="10"/>
  <c r="B10" i="10"/>
  <c r="B8" i="10"/>
  <c r="B7" i="10"/>
  <c r="B6" i="10"/>
  <c r="H31" i="10" s="1"/>
  <c r="G31" i="10" s="1"/>
  <c r="B5" i="10"/>
  <c r="B4" i="10"/>
  <c r="B3" i="10"/>
  <c r="G1" i="10"/>
  <c r="B61" i="9"/>
  <c r="B60" i="9"/>
  <c r="B59" i="9"/>
  <c r="B58" i="9"/>
  <c r="B57" i="9"/>
  <c r="B56" i="9"/>
  <c r="B55" i="9"/>
  <c r="B54" i="9"/>
  <c r="B53" i="9"/>
  <c r="B52" i="9"/>
  <c r="B51" i="9"/>
  <c r="B50" i="9"/>
  <c r="B49" i="9"/>
  <c r="B48" i="9"/>
  <c r="B47" i="9"/>
  <c r="B46" i="9"/>
  <c r="B45" i="9"/>
  <c r="B44" i="9"/>
  <c r="B43" i="9"/>
  <c r="F42" i="9"/>
  <c r="B42" i="9"/>
  <c r="B41" i="9"/>
  <c r="B40" i="9"/>
  <c r="B39" i="9"/>
  <c r="B38" i="9"/>
  <c r="B37" i="9"/>
  <c r="B36" i="9"/>
  <c r="B35" i="9"/>
  <c r="B34" i="9"/>
  <c r="B33" i="9"/>
  <c r="B32" i="9"/>
  <c r="F31" i="9"/>
  <c r="B31" i="9"/>
  <c r="B30" i="9"/>
  <c r="B29" i="9"/>
  <c r="B28" i="9"/>
  <c r="B27" i="9"/>
  <c r="B26" i="9"/>
  <c r="B25" i="9"/>
  <c r="B24" i="9"/>
  <c r="B23" i="9"/>
  <c r="B22" i="9"/>
  <c r="B21" i="9"/>
  <c r="B20" i="9"/>
  <c r="B19" i="9"/>
  <c r="B18" i="9"/>
  <c r="B17" i="9"/>
  <c r="B16" i="9"/>
  <c r="B15" i="9"/>
  <c r="B14" i="9"/>
  <c r="B13" i="9"/>
  <c r="B12" i="9"/>
  <c r="B11" i="9"/>
  <c r="B10" i="9"/>
  <c r="B9" i="9"/>
  <c r="B8" i="9"/>
  <c r="B7" i="9"/>
  <c r="H45" i="9" s="1"/>
  <c r="G45" i="9" s="1"/>
  <c r="B6" i="9"/>
  <c r="B5" i="9"/>
  <c r="B4" i="9"/>
  <c r="B3" i="9"/>
  <c r="G1" i="9"/>
  <c r="I46" i="9" s="1"/>
  <c r="B86" i="8"/>
  <c r="B85" i="8"/>
  <c r="B84" i="8"/>
  <c r="B83" i="8"/>
  <c r="B82" i="8"/>
  <c r="B81" i="8"/>
  <c r="B80" i="8"/>
  <c r="B79" i="8"/>
  <c r="B78" i="8"/>
  <c r="B77" i="8"/>
  <c r="B76" i="8"/>
  <c r="B75" i="8"/>
  <c r="B74" i="8"/>
  <c r="B73" i="8"/>
  <c r="B72" i="8"/>
  <c r="B71" i="8"/>
  <c r="B70" i="8"/>
  <c r="B69" i="8"/>
  <c r="B68" i="8"/>
  <c r="B67" i="8"/>
  <c r="B66" i="8"/>
  <c r="B65" i="8"/>
  <c r="B64" i="8"/>
  <c r="B63" i="8"/>
  <c r="B62" i="8"/>
  <c r="B61" i="8"/>
  <c r="B60" i="8"/>
  <c r="B59" i="8"/>
  <c r="B58" i="8"/>
  <c r="B57" i="8"/>
  <c r="B56" i="8"/>
  <c r="B55" i="8"/>
  <c r="B54" i="8"/>
  <c r="B53" i="8"/>
  <c r="B52" i="8"/>
  <c r="B51" i="8"/>
  <c r="B50" i="8"/>
  <c r="B49" i="8"/>
  <c r="B48" i="8"/>
  <c r="B47" i="8"/>
  <c r="B46" i="8"/>
  <c r="B45" i="8"/>
  <c r="B44" i="8"/>
  <c r="B43" i="8"/>
  <c r="F42" i="8"/>
  <c r="B42" i="8"/>
  <c r="B41" i="8"/>
  <c r="B40" i="8"/>
  <c r="B39" i="8"/>
  <c r="B38" i="8"/>
  <c r="B37" i="8"/>
  <c r="B36" i="8"/>
  <c r="B35" i="8"/>
  <c r="B34" i="8"/>
  <c r="B33" i="8"/>
  <c r="B32" i="8"/>
  <c r="F31" i="8"/>
  <c r="B31" i="8"/>
  <c r="B30" i="8"/>
  <c r="B29" i="8"/>
  <c r="B28" i="8"/>
  <c r="B27" i="8"/>
  <c r="B26" i="8"/>
  <c r="B25" i="8"/>
  <c r="B24" i="8"/>
  <c r="B23" i="8"/>
  <c r="B22" i="8"/>
  <c r="B21" i="8"/>
  <c r="B20" i="8"/>
  <c r="B19" i="8"/>
  <c r="B18" i="8"/>
  <c r="B17" i="8"/>
  <c r="B16" i="8"/>
  <c r="B15" i="8"/>
  <c r="B14" i="8"/>
  <c r="B13" i="8"/>
  <c r="B12" i="8"/>
  <c r="B11" i="8"/>
  <c r="B10" i="8"/>
  <c r="B9" i="8"/>
  <c r="B8" i="8"/>
  <c r="B7" i="8"/>
  <c r="H45" i="8" s="1"/>
  <c r="G45" i="8" s="1"/>
  <c r="B6" i="8"/>
  <c r="B5" i="8"/>
  <c r="B4" i="8"/>
  <c r="B3" i="8"/>
  <c r="G1" i="8"/>
  <c r="B88" i="7"/>
  <c r="B87" i="7"/>
  <c r="B86" i="7"/>
  <c r="B85" i="7"/>
  <c r="B84" i="7"/>
  <c r="B83" i="7"/>
  <c r="B82" i="7"/>
  <c r="B81" i="7"/>
  <c r="B80" i="7"/>
  <c r="B79" i="7"/>
  <c r="B78" i="7"/>
  <c r="B77" i="7"/>
  <c r="B76" i="7"/>
  <c r="B75" i="7"/>
  <c r="B74" i="7"/>
  <c r="B73" i="7"/>
  <c r="B72" i="7"/>
  <c r="B71" i="7"/>
  <c r="B70" i="7"/>
  <c r="B69" i="7"/>
  <c r="B68" i="7"/>
  <c r="B67" i="7"/>
  <c r="B66" i="7"/>
  <c r="B65" i="7"/>
  <c r="B64" i="7"/>
  <c r="B63" i="7"/>
  <c r="B62" i="7"/>
  <c r="B61" i="7"/>
  <c r="B60" i="7"/>
  <c r="B59" i="7"/>
  <c r="B58" i="7"/>
  <c r="B57" i="7"/>
  <c r="B56" i="7"/>
  <c r="B55" i="7"/>
  <c r="B54" i="7"/>
  <c r="B53" i="7"/>
  <c r="B52" i="7"/>
  <c r="B51" i="7"/>
  <c r="B50" i="7"/>
  <c r="B49" i="7"/>
  <c r="B48" i="7"/>
  <c r="B47" i="7"/>
  <c r="F42" i="7"/>
  <c r="B42" i="7"/>
  <c r="B41" i="7"/>
  <c r="B40" i="7"/>
  <c r="B39" i="7"/>
  <c r="B38" i="7"/>
  <c r="B37" i="7"/>
  <c r="B35" i="7"/>
  <c r="B34" i="7"/>
  <c r="B33" i="7"/>
  <c r="B32" i="7"/>
  <c r="F31" i="7"/>
  <c r="B31" i="7"/>
  <c r="B30" i="7"/>
  <c r="B29" i="7"/>
  <c r="B28" i="7"/>
  <c r="B27" i="7"/>
  <c r="B24" i="7"/>
  <c r="B23" i="7"/>
  <c r="B22" i="7"/>
  <c r="F20" i="7"/>
  <c r="B20" i="7"/>
  <c r="B19" i="7"/>
  <c r="B18" i="7"/>
  <c r="B17" i="7"/>
  <c r="F16" i="7"/>
  <c r="B16" i="7"/>
  <c r="B15" i="7"/>
  <c r="B14" i="7"/>
  <c r="B13" i="7"/>
  <c r="F12" i="7"/>
  <c r="H12" i="7" s="1"/>
  <c r="G12" i="7" s="1"/>
  <c r="B12" i="7"/>
  <c r="B11" i="7"/>
  <c r="B9" i="7"/>
  <c r="B6" i="7"/>
  <c r="B4" i="7"/>
  <c r="H43" i="7" s="1"/>
  <c r="G43" i="7" s="1"/>
  <c r="B3" i="7"/>
  <c r="G1" i="7"/>
  <c r="B86" i="6"/>
  <c r="B85" i="6"/>
  <c r="B84" i="6"/>
  <c r="B83" i="6"/>
  <c r="B82" i="6"/>
  <c r="B81" i="6"/>
  <c r="B80" i="6"/>
  <c r="B79" i="6"/>
  <c r="B78" i="6"/>
  <c r="B77" i="6"/>
  <c r="B76" i="6"/>
  <c r="B75" i="6"/>
  <c r="B74" i="6"/>
  <c r="B73" i="6"/>
  <c r="B72" i="6"/>
  <c r="B71" i="6"/>
  <c r="B70" i="6"/>
  <c r="B69" i="6"/>
  <c r="B68" i="6"/>
  <c r="B67" i="6"/>
  <c r="B66" i="6"/>
  <c r="B65" i="6"/>
  <c r="B64" i="6"/>
  <c r="B63" i="6"/>
  <c r="B62" i="6"/>
  <c r="B61" i="6"/>
  <c r="B60" i="6"/>
  <c r="B59" i="6"/>
  <c r="B58" i="6"/>
  <c r="B57" i="6"/>
  <c r="B56" i="6"/>
  <c r="B55" i="6"/>
  <c r="B54" i="6"/>
  <c r="B53" i="6"/>
  <c r="B51" i="6"/>
  <c r="B47" i="6"/>
  <c r="B46" i="6"/>
  <c r="H45" i="6"/>
  <c r="G45" i="6" s="1"/>
  <c r="B45" i="6"/>
  <c r="B44" i="6"/>
  <c r="H43" i="6"/>
  <c r="G43" i="6" s="1"/>
  <c r="B43" i="6"/>
  <c r="F42" i="6"/>
  <c r="B42" i="6"/>
  <c r="B41" i="6"/>
  <c r="B40" i="6"/>
  <c r="B39" i="6"/>
  <c r="B37" i="6"/>
  <c r="B36" i="6"/>
  <c r="B35" i="6"/>
  <c r="B34" i="6"/>
  <c r="B33" i="6"/>
  <c r="B32" i="6"/>
  <c r="F31" i="6"/>
  <c r="H31" i="6" s="1"/>
  <c r="G31" i="6" s="1"/>
  <c r="B31" i="6"/>
  <c r="B29" i="6"/>
  <c r="B28" i="6"/>
  <c r="B27" i="6"/>
  <c r="B26" i="6"/>
  <c r="B25" i="6"/>
  <c r="B24" i="6"/>
  <c r="B23" i="6"/>
  <c r="B22" i="6"/>
  <c r="B21" i="6"/>
  <c r="B20" i="6"/>
  <c r="B19" i="6"/>
  <c r="B18" i="6"/>
  <c r="B17" i="6"/>
  <c r="B16" i="6"/>
  <c r="B15" i="6"/>
  <c r="B14" i="6"/>
  <c r="B13" i="6"/>
  <c r="B11" i="6"/>
  <c r="B7" i="6"/>
  <c r="B5" i="6"/>
  <c r="B4" i="6"/>
  <c r="B3" i="6"/>
  <c r="H46" i="6" s="1"/>
  <c r="G46" i="6" s="1"/>
  <c r="G1" i="6"/>
  <c r="E42" i="5"/>
  <c r="F41" i="5"/>
  <c r="G40" i="5"/>
  <c r="F40" i="5"/>
  <c r="E40" i="5"/>
  <c r="D40" i="5"/>
  <c r="C40" i="5"/>
  <c r="B40" i="5"/>
  <c r="J39" i="5"/>
  <c r="K39" i="5" s="1"/>
  <c r="I39" i="5"/>
  <c r="H39" i="5"/>
  <c r="J38" i="5"/>
  <c r="K38" i="5" s="1"/>
  <c r="I38" i="5"/>
  <c r="H38" i="5"/>
  <c r="K37" i="5"/>
  <c r="J37" i="5"/>
  <c r="I37" i="5"/>
  <c r="H37" i="5"/>
  <c r="J36" i="5"/>
  <c r="K36" i="5" s="1"/>
  <c r="I36" i="5"/>
  <c r="H36" i="5"/>
  <c r="K35" i="5"/>
  <c r="J35" i="5"/>
  <c r="I35" i="5"/>
  <c r="H35" i="5"/>
  <c r="J34" i="5"/>
  <c r="K34" i="5" s="1"/>
  <c r="I34" i="5"/>
  <c r="H34" i="5"/>
  <c r="K33" i="5"/>
  <c r="J33" i="5"/>
  <c r="I33" i="5"/>
  <c r="H33" i="5"/>
  <c r="K32" i="5"/>
  <c r="J32" i="5"/>
  <c r="I32" i="5"/>
  <c r="H32" i="5"/>
  <c r="K31" i="5"/>
  <c r="J31" i="5"/>
  <c r="I31" i="5"/>
  <c r="H31" i="5"/>
  <c r="J30" i="5"/>
  <c r="K30" i="5" s="1"/>
  <c r="I30" i="5"/>
  <c r="H30" i="5"/>
  <c r="A30" i="5"/>
  <c r="K29" i="5"/>
  <c r="J29" i="5"/>
  <c r="I29" i="5"/>
  <c r="H29" i="5"/>
  <c r="J28" i="5"/>
  <c r="K28" i="5" s="1"/>
  <c r="I28" i="5"/>
  <c r="H28" i="5"/>
  <c r="K27" i="5"/>
  <c r="J27" i="5"/>
  <c r="I27" i="5"/>
  <c r="H27" i="5"/>
  <c r="J26" i="5"/>
  <c r="K26" i="5" s="1"/>
  <c r="I26" i="5"/>
  <c r="H26" i="5"/>
  <c r="K25" i="5"/>
  <c r="J25" i="5"/>
  <c r="I25" i="5"/>
  <c r="H25" i="5"/>
  <c r="K24" i="5"/>
  <c r="J24" i="5"/>
  <c r="I24" i="5"/>
  <c r="H24" i="5"/>
  <c r="K23" i="5"/>
  <c r="J23" i="5"/>
  <c r="I23" i="5"/>
  <c r="H23" i="5"/>
  <c r="J22" i="5"/>
  <c r="J40" i="5" s="1"/>
  <c r="H41" i="5" s="1"/>
  <c r="I41" i="5" s="1"/>
  <c r="I22" i="5"/>
  <c r="H22" i="5"/>
  <c r="K21" i="5"/>
  <c r="J21" i="5"/>
  <c r="I21" i="5"/>
  <c r="H21" i="5"/>
  <c r="J20" i="5"/>
  <c r="K20" i="5" s="1"/>
  <c r="I20" i="5"/>
  <c r="H20" i="5"/>
  <c r="K19" i="5"/>
  <c r="J19" i="5"/>
  <c r="I19" i="5"/>
  <c r="H19" i="5"/>
  <c r="H40" i="5" s="1"/>
  <c r="J18" i="5"/>
  <c r="K18" i="5" s="1"/>
  <c r="I18" i="5"/>
  <c r="H18" i="5"/>
  <c r="K17" i="5"/>
  <c r="J17" i="5"/>
  <c r="I17" i="5"/>
  <c r="H17" i="5"/>
  <c r="K16" i="5"/>
  <c r="J16" i="5"/>
  <c r="I16" i="5"/>
  <c r="H16" i="5"/>
  <c r="J15" i="5"/>
  <c r="K15" i="5" s="1"/>
  <c r="I15" i="5"/>
  <c r="H15" i="5"/>
  <c r="K14" i="5"/>
  <c r="J14" i="5"/>
  <c r="I14" i="5"/>
  <c r="H14" i="5"/>
  <c r="J13" i="5"/>
  <c r="K13" i="5" s="1"/>
  <c r="I13" i="5"/>
  <c r="H13" i="5"/>
  <c r="K12" i="5"/>
  <c r="J12" i="5"/>
  <c r="I12" i="5"/>
  <c r="H12" i="5"/>
  <c r="J11" i="5"/>
  <c r="K11" i="5" s="1"/>
  <c r="I11" i="5"/>
  <c r="H11" i="5"/>
  <c r="K10" i="5"/>
  <c r="J10" i="5"/>
  <c r="I10" i="5"/>
  <c r="H10" i="5"/>
  <c r="J9" i="5"/>
  <c r="K9" i="5" s="1"/>
  <c r="I9" i="5"/>
  <c r="H9" i="5"/>
  <c r="K8" i="5"/>
  <c r="J8" i="5"/>
  <c r="I8" i="5"/>
  <c r="H8" i="5"/>
  <c r="J7" i="5"/>
  <c r="K7" i="5" s="1"/>
  <c r="I7" i="5"/>
  <c r="H7" i="5"/>
  <c r="K6" i="5"/>
  <c r="J6" i="5"/>
  <c r="I6" i="5"/>
  <c r="H6" i="5"/>
  <c r="J5" i="5"/>
  <c r="K5" i="5" s="1"/>
  <c r="I5" i="5"/>
  <c r="H5" i="5"/>
  <c r="K4" i="5"/>
  <c r="J4" i="5"/>
  <c r="I4" i="5"/>
  <c r="H4" i="5"/>
  <c r="A4" i="5"/>
  <c r="J3" i="5"/>
  <c r="K3" i="5" s="1"/>
  <c r="I3" i="5"/>
  <c r="H3" i="5"/>
  <c r="K2" i="5"/>
  <c r="J2" i="5"/>
  <c r="I2" i="5"/>
  <c r="H2" i="5"/>
  <c r="A1056" i="3"/>
  <c r="B1056" i="3" s="1"/>
  <c r="A1055" i="3"/>
  <c r="B1055" i="3" s="1"/>
  <c r="A1054" i="3"/>
  <c r="B1054" i="3" s="1"/>
  <c r="B1053" i="3"/>
  <c r="A1053" i="3"/>
  <c r="A1052" i="3"/>
  <c r="B1052" i="3" s="1"/>
  <c r="B1051" i="3"/>
  <c r="A1051" i="3"/>
  <c r="A1050" i="3"/>
  <c r="B1050" i="3" s="1"/>
  <c r="B1049" i="3"/>
  <c r="A1049" i="3"/>
  <c r="A1048" i="3"/>
  <c r="B1048" i="3" s="1"/>
  <c r="A1047" i="3"/>
  <c r="B1047" i="3" s="1"/>
  <c r="A1046" i="3"/>
  <c r="B1046" i="3" s="1"/>
  <c r="B1045" i="3"/>
  <c r="A1045" i="3"/>
  <c r="A1044" i="3"/>
  <c r="B1044" i="3" s="1"/>
  <c r="B1043" i="3"/>
  <c r="A1043" i="3"/>
  <c r="A1042" i="3"/>
  <c r="B1042" i="3" s="1"/>
  <c r="B1041" i="3"/>
  <c r="A1041" i="3"/>
  <c r="A1040" i="3"/>
  <c r="B1040" i="3" s="1"/>
  <c r="A1039" i="3"/>
  <c r="B1039" i="3" s="1"/>
  <c r="A1038" i="3"/>
  <c r="B1038" i="3" s="1"/>
  <c r="B1037" i="3"/>
  <c r="A1037" i="3"/>
  <c r="A1036" i="3"/>
  <c r="B1036" i="3" s="1"/>
  <c r="B1035" i="3"/>
  <c r="A1035" i="3"/>
  <c r="A1034" i="3"/>
  <c r="B1034" i="3" s="1"/>
  <c r="B1033" i="3"/>
  <c r="A1033" i="3"/>
  <c r="A1032" i="3"/>
  <c r="B1032" i="3" s="1"/>
  <c r="A1031" i="3"/>
  <c r="B1031" i="3" s="1"/>
  <c r="A1030" i="3"/>
  <c r="B1030" i="3" s="1"/>
  <c r="B1029" i="3"/>
  <c r="A1029" i="3"/>
  <c r="A1028" i="3"/>
  <c r="B1028" i="3" s="1"/>
  <c r="B1027" i="3"/>
  <c r="A1027" i="3"/>
  <c r="A1026" i="3"/>
  <c r="B1026" i="3" s="1"/>
  <c r="B1025" i="3"/>
  <c r="A1025" i="3"/>
  <c r="A1024" i="3"/>
  <c r="B1024" i="3" s="1"/>
  <c r="A1023" i="3"/>
  <c r="B1023" i="3" s="1"/>
  <c r="A1022" i="3"/>
  <c r="B1022" i="3" s="1"/>
  <c r="B1021" i="3"/>
  <c r="A1021" i="3"/>
  <c r="A1020" i="3"/>
  <c r="B1020" i="3" s="1"/>
  <c r="B1019" i="3"/>
  <c r="A1019" i="3"/>
  <c r="A1018" i="3"/>
  <c r="B1018" i="3" s="1"/>
  <c r="B1017" i="3"/>
  <c r="A1017" i="3"/>
  <c r="A1016" i="3"/>
  <c r="B1016" i="3" s="1"/>
  <c r="A1015" i="3"/>
  <c r="B1015" i="3" s="1"/>
  <c r="A1014" i="3"/>
  <c r="B1014" i="3" s="1"/>
  <c r="B1013" i="3"/>
  <c r="A1013" i="3"/>
  <c r="A1012" i="3"/>
  <c r="B1012" i="3" s="1"/>
  <c r="B1011" i="3"/>
  <c r="A1011" i="3"/>
  <c r="A1010" i="3"/>
  <c r="B1010" i="3" s="1"/>
  <c r="B1009" i="3"/>
  <c r="A1009" i="3"/>
  <c r="A1008" i="3"/>
  <c r="B1008" i="3" s="1"/>
  <c r="A1007" i="3"/>
  <c r="B1007" i="3" s="1"/>
  <c r="A1006" i="3"/>
  <c r="B1006" i="3" s="1"/>
  <c r="B1005" i="3"/>
  <c r="A1005" i="3"/>
  <c r="A1004" i="3"/>
  <c r="B1004" i="3" s="1"/>
  <c r="B1003" i="3"/>
  <c r="A1003" i="3"/>
  <c r="A1002" i="3"/>
  <c r="B1002" i="3" s="1"/>
  <c r="B1001" i="3"/>
  <c r="A1001" i="3"/>
  <c r="A1000" i="3"/>
  <c r="B1000" i="3" s="1"/>
  <c r="A999" i="3"/>
  <c r="B999" i="3" s="1"/>
  <c r="A998" i="3"/>
  <c r="B998" i="3" s="1"/>
  <c r="B997" i="3"/>
  <c r="A997" i="3"/>
  <c r="A996" i="3"/>
  <c r="B996" i="3" s="1"/>
  <c r="B995" i="3"/>
  <c r="A995" i="3"/>
  <c r="A994" i="3"/>
  <c r="B994" i="3" s="1"/>
  <c r="B993" i="3"/>
  <c r="A993" i="3"/>
  <c r="A992" i="3"/>
  <c r="B992" i="3" s="1"/>
  <c r="A991" i="3"/>
  <c r="B991" i="3" s="1"/>
  <c r="A990" i="3"/>
  <c r="B990" i="3" s="1"/>
  <c r="B989" i="3"/>
  <c r="A989" i="3"/>
  <c r="A988" i="3"/>
  <c r="B988" i="3" s="1"/>
  <c r="B987" i="3"/>
  <c r="A987" i="3"/>
  <c r="A986" i="3"/>
  <c r="B986" i="3" s="1"/>
  <c r="B985" i="3"/>
  <c r="A985" i="3"/>
  <c r="A984" i="3"/>
  <c r="B984" i="3" s="1"/>
  <c r="A983" i="3"/>
  <c r="B983" i="3" s="1"/>
  <c r="A982" i="3"/>
  <c r="B982" i="3" s="1"/>
  <c r="B981" i="3"/>
  <c r="A981" i="3"/>
  <c r="A980" i="3"/>
  <c r="B980" i="3" s="1"/>
  <c r="B979" i="3"/>
  <c r="A979" i="3"/>
  <c r="A978" i="3"/>
  <c r="B978" i="3" s="1"/>
  <c r="B977" i="3"/>
  <c r="A977" i="3"/>
  <c r="A976" i="3"/>
  <c r="B976" i="3" s="1"/>
  <c r="A975" i="3"/>
  <c r="B975" i="3" s="1"/>
  <c r="A974" i="3"/>
  <c r="B974" i="3" s="1"/>
  <c r="B973" i="3"/>
  <c r="A973" i="3"/>
  <c r="A972" i="3"/>
  <c r="B972" i="3" s="1"/>
  <c r="B971" i="3"/>
  <c r="A971" i="3"/>
  <c r="B970" i="3"/>
  <c r="B969" i="3"/>
  <c r="B968" i="3"/>
  <c r="A968" i="3"/>
  <c r="A967" i="3"/>
  <c r="B967" i="3" s="1"/>
  <c r="B966" i="3"/>
  <c r="A966" i="3"/>
  <c r="A965" i="3"/>
  <c r="B965" i="3" s="1"/>
  <c r="B964" i="3"/>
  <c r="A964" i="3"/>
  <c r="A963" i="3"/>
  <c r="B963" i="3" s="1"/>
  <c r="B962" i="3"/>
  <c r="A962" i="3"/>
  <c r="A961" i="3"/>
  <c r="B961" i="3" s="1"/>
  <c r="B960" i="3"/>
  <c r="A960" i="3"/>
  <c r="A959" i="3"/>
  <c r="B959" i="3" s="1"/>
  <c r="B958" i="3"/>
  <c r="A958" i="3"/>
  <c r="A957" i="3"/>
  <c r="B957" i="3" s="1"/>
  <c r="B956" i="3"/>
  <c r="A956" i="3"/>
  <c r="A955" i="3"/>
  <c r="B955" i="3" s="1"/>
  <c r="B954" i="3"/>
  <c r="A954" i="3"/>
  <c r="A953" i="3"/>
  <c r="B953" i="3" s="1"/>
  <c r="B952" i="3"/>
  <c r="A952" i="3"/>
  <c r="A951" i="3"/>
  <c r="B951" i="3" s="1"/>
  <c r="B950" i="3"/>
  <c r="A950" i="3"/>
  <c r="A949" i="3"/>
  <c r="B949" i="3" s="1"/>
  <c r="B948" i="3"/>
  <c r="A948" i="3"/>
  <c r="A947" i="3"/>
  <c r="B947" i="3" s="1"/>
  <c r="B946" i="3"/>
  <c r="A946" i="3"/>
  <c r="A945" i="3"/>
  <c r="B945" i="3" s="1"/>
  <c r="B944" i="3"/>
  <c r="A944" i="3"/>
  <c r="A943" i="3"/>
  <c r="B943" i="3" s="1"/>
  <c r="B942" i="3"/>
  <c r="A942" i="3"/>
  <c r="A941" i="3"/>
  <c r="B941" i="3" s="1"/>
  <c r="B940" i="3"/>
  <c r="A940" i="3"/>
  <c r="A939" i="3"/>
  <c r="B939" i="3" s="1"/>
  <c r="B938" i="3"/>
  <c r="A938" i="3"/>
  <c r="A937" i="3"/>
  <c r="B937" i="3" s="1"/>
  <c r="B936" i="3"/>
  <c r="A936" i="3"/>
  <c r="A935" i="3"/>
  <c r="B935" i="3" s="1"/>
  <c r="B934" i="3"/>
  <c r="A934" i="3"/>
  <c r="A933" i="3"/>
  <c r="B933" i="3" s="1"/>
  <c r="B932" i="3"/>
  <c r="A932" i="3"/>
  <c r="A931" i="3"/>
  <c r="B931" i="3" s="1"/>
  <c r="B930" i="3"/>
  <c r="A930" i="3"/>
  <c r="A929" i="3"/>
  <c r="B929" i="3" s="1"/>
  <c r="B928" i="3"/>
  <c r="A928" i="3"/>
  <c r="A927" i="3"/>
  <c r="B927" i="3" s="1"/>
  <c r="B926" i="3"/>
  <c r="A926" i="3"/>
  <c r="A925" i="3"/>
  <c r="B925" i="3" s="1"/>
  <c r="B924" i="3"/>
  <c r="A924" i="3"/>
  <c r="A923" i="3"/>
  <c r="B923" i="3" s="1"/>
  <c r="B922" i="3"/>
  <c r="A922" i="3"/>
  <c r="A921" i="3"/>
  <c r="B921" i="3" s="1"/>
  <c r="B920" i="3"/>
  <c r="A920" i="3"/>
  <c r="A919" i="3"/>
  <c r="B919" i="3" s="1"/>
  <c r="B918" i="3"/>
  <c r="A918" i="3"/>
  <c r="A917" i="3"/>
  <c r="B917" i="3" s="1"/>
  <c r="B916" i="3"/>
  <c r="A916" i="3"/>
  <c r="A915" i="3"/>
  <c r="B915" i="3" s="1"/>
  <c r="B914" i="3"/>
  <c r="A914" i="3"/>
  <c r="A913" i="3"/>
  <c r="B913" i="3" s="1"/>
  <c r="B912" i="3"/>
  <c r="A912" i="3"/>
  <c r="A911" i="3"/>
  <c r="B911" i="3" s="1"/>
  <c r="B910" i="3"/>
  <c r="A910" i="3"/>
  <c r="A909" i="3"/>
  <c r="B909" i="3" s="1"/>
  <c r="B908" i="3"/>
  <c r="A908" i="3"/>
  <c r="A907" i="3"/>
  <c r="B907" i="3" s="1"/>
  <c r="B906" i="3"/>
  <c r="A906" i="3"/>
  <c r="A905" i="3"/>
  <c r="B905" i="3" s="1"/>
  <c r="B904" i="3"/>
  <c r="A904" i="3"/>
  <c r="A903" i="3"/>
  <c r="B903" i="3" s="1"/>
  <c r="B902" i="3"/>
  <c r="A902" i="3"/>
  <c r="A901" i="3"/>
  <c r="B901" i="3" s="1"/>
  <c r="B900" i="3"/>
  <c r="A900" i="3"/>
  <c r="A899" i="3"/>
  <c r="B899" i="3" s="1"/>
  <c r="B898" i="3"/>
  <c r="A898" i="3"/>
  <c r="A897" i="3"/>
  <c r="B897" i="3" s="1"/>
  <c r="B896" i="3"/>
  <c r="A896" i="3"/>
  <c r="A895" i="3"/>
  <c r="B895" i="3" s="1"/>
  <c r="B894" i="3"/>
  <c r="A894" i="3"/>
  <c r="A893" i="3"/>
  <c r="B893" i="3" s="1"/>
  <c r="B892" i="3"/>
  <c r="A892" i="3"/>
  <c r="A891" i="3"/>
  <c r="B891" i="3" s="1"/>
  <c r="B890" i="3"/>
  <c r="A890" i="3"/>
  <c r="A889" i="3"/>
  <c r="B889" i="3" s="1"/>
  <c r="B888" i="3"/>
  <c r="A888" i="3"/>
  <c r="A887" i="3"/>
  <c r="B887" i="3" s="1"/>
  <c r="B886" i="3"/>
  <c r="A886" i="3"/>
  <c r="A885" i="3"/>
  <c r="B885" i="3" s="1"/>
  <c r="B884" i="3"/>
  <c r="A884" i="3"/>
  <c r="A883" i="3"/>
  <c r="B883" i="3" s="1"/>
  <c r="B882" i="3"/>
  <c r="A882" i="3"/>
  <c r="A881" i="3"/>
  <c r="B881" i="3" s="1"/>
  <c r="B880" i="3"/>
  <c r="A880" i="3"/>
  <c r="A879" i="3"/>
  <c r="B879" i="3" s="1"/>
  <c r="B878" i="3"/>
  <c r="A878" i="3"/>
  <c r="A877" i="3"/>
  <c r="B877" i="3" s="1"/>
  <c r="B876" i="3"/>
  <c r="A876" i="3"/>
  <c r="A875" i="3"/>
  <c r="B875" i="3" s="1"/>
  <c r="B874" i="3"/>
  <c r="A874" i="3"/>
  <c r="A873" i="3"/>
  <c r="B873" i="3" s="1"/>
  <c r="B872" i="3"/>
  <c r="A872" i="3"/>
  <c r="A871" i="3"/>
  <c r="B871" i="3" s="1"/>
  <c r="B870" i="3"/>
  <c r="A870" i="3"/>
  <c r="A869" i="3"/>
  <c r="B869" i="3" s="1"/>
  <c r="B868" i="3"/>
  <c r="A868" i="3"/>
  <c r="A867" i="3"/>
  <c r="B867" i="3" s="1"/>
  <c r="B866" i="3"/>
  <c r="A866" i="3"/>
  <c r="A865" i="3"/>
  <c r="B865" i="3" s="1"/>
  <c r="B864" i="3"/>
  <c r="A864" i="3"/>
  <c r="A863" i="3"/>
  <c r="B863" i="3" s="1"/>
  <c r="B862" i="3"/>
  <c r="A862" i="3"/>
  <c r="A861" i="3"/>
  <c r="B861" i="3" s="1"/>
  <c r="B860" i="3"/>
  <c r="A860" i="3"/>
  <c r="A859" i="3"/>
  <c r="B859" i="3" s="1"/>
  <c r="B858" i="3"/>
  <c r="A858" i="3"/>
  <c r="A857" i="3"/>
  <c r="B857" i="3" s="1"/>
  <c r="B856" i="3"/>
  <c r="A856" i="3"/>
  <c r="A855" i="3"/>
  <c r="B855" i="3" s="1"/>
  <c r="B854" i="3"/>
  <c r="A854" i="3"/>
  <c r="A853" i="3"/>
  <c r="B853" i="3" s="1"/>
  <c r="B852" i="3"/>
  <c r="A852" i="3"/>
  <c r="A851" i="3"/>
  <c r="B851" i="3" s="1"/>
  <c r="B850" i="3"/>
  <c r="A850" i="3"/>
  <c r="A849" i="3"/>
  <c r="B849" i="3" s="1"/>
  <c r="B848" i="3"/>
  <c r="A848" i="3"/>
  <c r="A847" i="3"/>
  <c r="B847" i="3" s="1"/>
  <c r="B846" i="3"/>
  <c r="A846" i="3"/>
  <c r="A845" i="3"/>
  <c r="B845" i="3" s="1"/>
  <c r="B844" i="3"/>
  <c r="A844" i="3"/>
  <c r="A843" i="3"/>
  <c r="B843" i="3" s="1"/>
  <c r="B842" i="3"/>
  <c r="A842" i="3"/>
  <c r="A841" i="3"/>
  <c r="B841" i="3" s="1"/>
  <c r="B840" i="3"/>
  <c r="A840" i="3"/>
  <c r="A839" i="3"/>
  <c r="B839" i="3" s="1"/>
  <c r="B838" i="3"/>
  <c r="A838" i="3"/>
  <c r="A837" i="3"/>
  <c r="B837" i="3" s="1"/>
  <c r="B836" i="3"/>
  <c r="A836" i="3"/>
  <c r="A835" i="3"/>
  <c r="B835" i="3" s="1"/>
  <c r="B834" i="3"/>
  <c r="A834" i="3"/>
  <c r="A833" i="3"/>
  <c r="B833" i="3" s="1"/>
  <c r="B832" i="3"/>
  <c r="A832" i="3"/>
  <c r="A831" i="3"/>
  <c r="B831" i="3" s="1"/>
  <c r="B830" i="3"/>
  <c r="A830" i="3"/>
  <c r="A829" i="3"/>
  <c r="B829" i="3" s="1"/>
  <c r="B828" i="3"/>
  <c r="A828" i="3"/>
  <c r="A827" i="3"/>
  <c r="B827" i="3" s="1"/>
  <c r="B826" i="3"/>
  <c r="A826" i="3"/>
  <c r="A825" i="3"/>
  <c r="B825" i="3" s="1"/>
  <c r="B824" i="3"/>
  <c r="A824" i="3"/>
  <c r="A823" i="3"/>
  <c r="B823" i="3" s="1"/>
  <c r="B822" i="3"/>
  <c r="A822" i="3"/>
  <c r="A821" i="3"/>
  <c r="B821" i="3" s="1"/>
  <c r="B820" i="3"/>
  <c r="A820" i="3"/>
  <c r="A819" i="3"/>
  <c r="B819" i="3" s="1"/>
  <c r="B818" i="3"/>
  <c r="A818" i="3"/>
  <c r="A817" i="3"/>
  <c r="B817" i="3" s="1"/>
  <c r="B816" i="3"/>
  <c r="A816" i="3"/>
  <c r="A815" i="3"/>
  <c r="B815" i="3" s="1"/>
  <c r="B814" i="3"/>
  <c r="A814" i="3"/>
  <c r="A813" i="3"/>
  <c r="B813" i="3" s="1"/>
  <c r="B812" i="3"/>
  <c r="A812" i="3"/>
  <c r="A811" i="3"/>
  <c r="B811" i="3" s="1"/>
  <c r="B810" i="3"/>
  <c r="A810" i="3"/>
  <c r="A809" i="3"/>
  <c r="B809" i="3" s="1"/>
  <c r="B808" i="3"/>
  <c r="A808" i="3"/>
  <c r="A807" i="3"/>
  <c r="B807" i="3" s="1"/>
  <c r="B806" i="3"/>
  <c r="A806" i="3"/>
  <c r="A805" i="3"/>
  <c r="B805" i="3" s="1"/>
  <c r="B804" i="3"/>
  <c r="A804" i="3"/>
  <c r="A803" i="3"/>
  <c r="B803" i="3" s="1"/>
  <c r="B802" i="3"/>
  <c r="A802" i="3"/>
  <c r="A801" i="3"/>
  <c r="B801" i="3" s="1"/>
  <c r="B800" i="3"/>
  <c r="A800" i="3"/>
  <c r="A799" i="3"/>
  <c r="B799" i="3" s="1"/>
  <c r="B798" i="3"/>
  <c r="A798" i="3"/>
  <c r="A797" i="3"/>
  <c r="B797" i="3" s="1"/>
  <c r="B796" i="3"/>
  <c r="A796" i="3"/>
  <c r="A795" i="3"/>
  <c r="B795" i="3" s="1"/>
  <c r="B794" i="3"/>
  <c r="A794" i="3"/>
  <c r="A793" i="3"/>
  <c r="B793" i="3" s="1"/>
  <c r="B792" i="3"/>
  <c r="A792" i="3"/>
  <c r="A791" i="3"/>
  <c r="B791" i="3" s="1"/>
  <c r="B790" i="3"/>
  <c r="A790" i="3"/>
  <c r="A789" i="3"/>
  <c r="B789" i="3" s="1"/>
  <c r="B788" i="3"/>
  <c r="A788" i="3"/>
  <c r="A787" i="3"/>
  <c r="B787" i="3" s="1"/>
  <c r="B786" i="3"/>
  <c r="A786" i="3"/>
  <c r="A785" i="3"/>
  <c r="B785" i="3" s="1"/>
  <c r="B784" i="3"/>
  <c r="A784" i="3"/>
  <c r="A783" i="3"/>
  <c r="B783" i="3" s="1"/>
  <c r="B782" i="3"/>
  <c r="A782" i="3"/>
  <c r="A781" i="3"/>
  <c r="B781" i="3" s="1"/>
  <c r="B780" i="3"/>
  <c r="A780" i="3"/>
  <c r="A779" i="3"/>
  <c r="B779" i="3" s="1"/>
  <c r="B778" i="3"/>
  <c r="A778" i="3"/>
  <c r="A777" i="3"/>
  <c r="B777" i="3" s="1"/>
  <c r="B776" i="3"/>
  <c r="A776" i="3"/>
  <c r="A775" i="3"/>
  <c r="B775" i="3" s="1"/>
  <c r="B774" i="3"/>
  <c r="A774" i="3"/>
  <c r="A773" i="3"/>
  <c r="B773" i="3" s="1"/>
  <c r="B772" i="3"/>
  <c r="A772" i="3"/>
  <c r="A771" i="3"/>
  <c r="B771" i="3" s="1"/>
  <c r="B770" i="3"/>
  <c r="A770" i="3"/>
  <c r="A769" i="3"/>
  <c r="B769" i="3" s="1"/>
  <c r="B768" i="3"/>
  <c r="A768" i="3"/>
  <c r="A767" i="3"/>
  <c r="B767" i="3" s="1"/>
  <c r="B766" i="3"/>
  <c r="A766" i="3"/>
  <c r="A765" i="3"/>
  <c r="B765" i="3" s="1"/>
  <c r="B764" i="3"/>
  <c r="A764" i="3"/>
  <c r="A763" i="3"/>
  <c r="B763" i="3" s="1"/>
  <c r="B762" i="3"/>
  <c r="A762" i="3"/>
  <c r="A761" i="3"/>
  <c r="B761" i="3" s="1"/>
  <c r="B760" i="3"/>
  <c r="A760" i="3"/>
  <c r="A759" i="3"/>
  <c r="B759" i="3" s="1"/>
  <c r="B758" i="3"/>
  <c r="A758" i="3"/>
  <c r="A757" i="3"/>
  <c r="B757" i="3" s="1"/>
  <c r="B756" i="3"/>
  <c r="A756" i="3"/>
  <c r="A755" i="3"/>
  <c r="B755" i="3" s="1"/>
  <c r="B754" i="3"/>
  <c r="A754" i="3"/>
  <c r="A753" i="3"/>
  <c r="B753" i="3" s="1"/>
  <c r="B752" i="3"/>
  <c r="A752" i="3"/>
  <c r="A751" i="3"/>
  <c r="B751" i="3" s="1"/>
  <c r="B750" i="3"/>
  <c r="A750" i="3"/>
  <c r="A749" i="3"/>
  <c r="B749" i="3" s="1"/>
  <c r="B748" i="3"/>
  <c r="A748" i="3"/>
  <c r="A747" i="3"/>
  <c r="B747" i="3" s="1"/>
  <c r="B746" i="3"/>
  <c r="A746" i="3"/>
  <c r="A745" i="3"/>
  <c r="B745" i="3" s="1"/>
  <c r="B744" i="3"/>
  <c r="A744" i="3"/>
  <c r="A743" i="3"/>
  <c r="B743" i="3" s="1"/>
  <c r="B742" i="3"/>
  <c r="A742" i="3"/>
  <c r="A741" i="3"/>
  <c r="B741" i="3" s="1"/>
  <c r="B740" i="3"/>
  <c r="A740" i="3"/>
  <c r="A739" i="3"/>
  <c r="B739" i="3" s="1"/>
  <c r="B738" i="3"/>
  <c r="A738" i="3"/>
  <c r="A737" i="3"/>
  <c r="B737" i="3" s="1"/>
  <c r="B736" i="3"/>
  <c r="A736" i="3"/>
  <c r="A735" i="3"/>
  <c r="B735" i="3" s="1"/>
  <c r="B734" i="3"/>
  <c r="A734" i="3"/>
  <c r="A733" i="3"/>
  <c r="B733" i="3" s="1"/>
  <c r="B732" i="3"/>
  <c r="A732" i="3"/>
  <c r="A731" i="3"/>
  <c r="B731" i="3" s="1"/>
  <c r="B730" i="3"/>
  <c r="A730" i="3"/>
  <c r="A729" i="3"/>
  <c r="B729" i="3" s="1"/>
  <c r="B728" i="3"/>
  <c r="A728" i="3"/>
  <c r="A727" i="3"/>
  <c r="B727" i="3" s="1"/>
  <c r="B726" i="3"/>
  <c r="A726" i="3"/>
  <c r="A725" i="3"/>
  <c r="B725" i="3" s="1"/>
  <c r="B724" i="3"/>
  <c r="A724" i="3"/>
  <c r="A723" i="3"/>
  <c r="B723" i="3" s="1"/>
  <c r="B722" i="3"/>
  <c r="A722" i="3"/>
  <c r="A721" i="3"/>
  <c r="B721" i="3" s="1"/>
  <c r="B720" i="3"/>
  <c r="A720" i="3"/>
  <c r="A719" i="3"/>
  <c r="B719" i="3" s="1"/>
  <c r="B718" i="3"/>
  <c r="A718" i="3"/>
  <c r="A717" i="3"/>
  <c r="B717" i="3" s="1"/>
  <c r="B716" i="3"/>
  <c r="A716" i="3"/>
  <c r="A715" i="3"/>
  <c r="B715" i="3" s="1"/>
  <c r="B714" i="3"/>
  <c r="A714" i="3"/>
  <c r="A713" i="3"/>
  <c r="B713" i="3" s="1"/>
  <c r="B712" i="3"/>
  <c r="A712" i="3"/>
  <c r="A711" i="3"/>
  <c r="B711" i="3" s="1"/>
  <c r="B710" i="3"/>
  <c r="A710" i="3"/>
  <c r="A709" i="3"/>
  <c r="B709" i="3" s="1"/>
  <c r="B708" i="3"/>
  <c r="A708" i="3"/>
  <c r="A707" i="3"/>
  <c r="B707" i="3" s="1"/>
  <c r="B706" i="3"/>
  <c r="A706" i="3"/>
  <c r="A705" i="3"/>
  <c r="B705" i="3" s="1"/>
  <c r="B704" i="3"/>
  <c r="A704" i="3"/>
  <c r="A703" i="3"/>
  <c r="B703" i="3" s="1"/>
  <c r="B702" i="3"/>
  <c r="A702" i="3"/>
  <c r="A701" i="3"/>
  <c r="B701" i="3" s="1"/>
  <c r="B700" i="3"/>
  <c r="A700" i="3"/>
  <c r="A699" i="3"/>
  <c r="B699" i="3" s="1"/>
  <c r="B698" i="3"/>
  <c r="A698" i="3"/>
  <c r="A697" i="3"/>
  <c r="B697" i="3" s="1"/>
  <c r="B696" i="3"/>
  <c r="A696" i="3"/>
  <c r="A695" i="3"/>
  <c r="B695" i="3" s="1"/>
  <c r="B694" i="3"/>
  <c r="A694" i="3"/>
  <c r="A693" i="3"/>
  <c r="B693" i="3" s="1"/>
  <c r="B692" i="3"/>
  <c r="A692" i="3"/>
  <c r="A691" i="3"/>
  <c r="B691" i="3" s="1"/>
  <c r="B690" i="3"/>
  <c r="A690" i="3"/>
  <c r="A689" i="3"/>
  <c r="B689" i="3" s="1"/>
  <c r="B688" i="3"/>
  <c r="A688" i="3"/>
  <c r="A687" i="3"/>
  <c r="B687" i="3" s="1"/>
  <c r="B686" i="3"/>
  <c r="A686" i="3"/>
  <c r="A685" i="3"/>
  <c r="B685" i="3" s="1"/>
  <c r="B684" i="3"/>
  <c r="A684" i="3"/>
  <c r="A683" i="3"/>
  <c r="B683" i="3" s="1"/>
  <c r="B682" i="3"/>
  <c r="A682" i="3"/>
  <c r="A681" i="3"/>
  <c r="B681" i="3" s="1"/>
  <c r="B680" i="3"/>
  <c r="A680" i="3"/>
  <c r="A679" i="3"/>
  <c r="B679" i="3" s="1"/>
  <c r="B678" i="3"/>
  <c r="A678" i="3"/>
  <c r="A677" i="3"/>
  <c r="B677" i="3" s="1"/>
  <c r="B676" i="3"/>
  <c r="A676" i="3"/>
  <c r="A675" i="3"/>
  <c r="B675" i="3" s="1"/>
  <c r="B674" i="3"/>
  <c r="A674" i="3"/>
  <c r="A673" i="3"/>
  <c r="B673" i="3" s="1"/>
  <c r="B672" i="3"/>
  <c r="A672" i="3"/>
  <c r="A671" i="3"/>
  <c r="B671" i="3" s="1"/>
  <c r="B670" i="3"/>
  <c r="A670" i="3"/>
  <c r="A669" i="3"/>
  <c r="B669" i="3" s="1"/>
  <c r="B668" i="3"/>
  <c r="A668" i="3"/>
  <c r="A667" i="3"/>
  <c r="B667" i="3" s="1"/>
  <c r="B666" i="3"/>
  <c r="A666" i="3"/>
  <c r="A665" i="3"/>
  <c r="B665" i="3" s="1"/>
  <c r="B664" i="3"/>
  <c r="A664" i="3"/>
  <c r="A663" i="3"/>
  <c r="B663" i="3" s="1"/>
  <c r="B662" i="3"/>
  <c r="A662" i="3"/>
  <c r="A661" i="3"/>
  <c r="B661" i="3" s="1"/>
  <c r="B660" i="3"/>
  <c r="A660" i="3"/>
  <c r="A659" i="3"/>
  <c r="B659" i="3" s="1"/>
  <c r="B658" i="3"/>
  <c r="A658" i="3"/>
  <c r="A657" i="3"/>
  <c r="B657" i="3" s="1"/>
  <c r="B656" i="3"/>
  <c r="A656" i="3"/>
  <c r="A655" i="3"/>
  <c r="B655" i="3" s="1"/>
  <c r="B654" i="3"/>
  <c r="A654" i="3"/>
  <c r="A653" i="3"/>
  <c r="B653" i="3" s="1"/>
  <c r="B652" i="3"/>
  <c r="A652" i="3"/>
  <c r="A651" i="3"/>
  <c r="B651" i="3" s="1"/>
  <c r="B650" i="3"/>
  <c r="A650" i="3"/>
  <c r="A649" i="3"/>
  <c r="B649" i="3" s="1"/>
  <c r="B648" i="3"/>
  <c r="A648" i="3"/>
  <c r="A647" i="3"/>
  <c r="B647" i="3" s="1"/>
  <c r="B646" i="3"/>
  <c r="A646" i="3"/>
  <c r="A645" i="3"/>
  <c r="B645" i="3" s="1"/>
  <c r="B644" i="3"/>
  <c r="A644" i="3"/>
  <c r="A643" i="3"/>
  <c r="B643" i="3" s="1"/>
  <c r="B642" i="3"/>
  <c r="A642" i="3"/>
  <c r="A641" i="3"/>
  <c r="B641" i="3" s="1"/>
  <c r="B640" i="3"/>
  <c r="A640" i="3"/>
  <c r="A639" i="3"/>
  <c r="B639" i="3" s="1"/>
  <c r="B638" i="3"/>
  <c r="A638" i="3"/>
  <c r="A637" i="3"/>
  <c r="B637" i="3" s="1"/>
  <c r="B636" i="3"/>
  <c r="A636" i="3"/>
  <c r="A635" i="3"/>
  <c r="B635" i="3" s="1"/>
  <c r="B634" i="3"/>
  <c r="A634" i="3"/>
  <c r="A633" i="3"/>
  <c r="B633" i="3" s="1"/>
  <c r="B632" i="3"/>
  <c r="A632" i="3"/>
  <c r="A631" i="3"/>
  <c r="B631" i="3" s="1"/>
  <c r="B630" i="3"/>
  <c r="A630" i="3"/>
  <c r="A629" i="3"/>
  <c r="B629" i="3" s="1"/>
  <c r="B628" i="3"/>
  <c r="A628" i="3"/>
  <c r="A627" i="3"/>
  <c r="B627" i="3" s="1"/>
  <c r="B626" i="3"/>
  <c r="A626" i="3"/>
  <c r="A625" i="3"/>
  <c r="B625" i="3" s="1"/>
  <c r="B624" i="3"/>
  <c r="A624" i="3"/>
  <c r="A623" i="3"/>
  <c r="B623" i="3" s="1"/>
  <c r="B622" i="3"/>
  <c r="A622" i="3"/>
  <c r="A621" i="3"/>
  <c r="B621" i="3" s="1"/>
  <c r="B620" i="3"/>
  <c r="A620" i="3"/>
  <c r="A619" i="3"/>
  <c r="B619" i="3" s="1"/>
  <c r="B618" i="3"/>
  <c r="A618" i="3"/>
  <c r="A617" i="3"/>
  <c r="B617" i="3" s="1"/>
  <c r="B616" i="3"/>
  <c r="A616" i="3"/>
  <c r="A615" i="3"/>
  <c r="B615" i="3" s="1"/>
  <c r="B614" i="3"/>
  <c r="A614" i="3"/>
  <c r="A613" i="3"/>
  <c r="B613" i="3" s="1"/>
  <c r="B612" i="3"/>
  <c r="A612" i="3"/>
  <c r="A611" i="3"/>
  <c r="B611" i="3" s="1"/>
  <c r="B610" i="3"/>
  <c r="A610" i="3"/>
  <c r="A609" i="3"/>
  <c r="B609" i="3" s="1"/>
  <c r="B608" i="3"/>
  <c r="A608" i="3"/>
  <c r="A607" i="3"/>
  <c r="B607" i="3" s="1"/>
  <c r="B606" i="3"/>
  <c r="A606" i="3"/>
  <c r="A605" i="3"/>
  <c r="B605" i="3" s="1"/>
  <c r="B604" i="3"/>
  <c r="A604" i="3"/>
  <c r="A603" i="3"/>
  <c r="B603" i="3" s="1"/>
  <c r="B602" i="3"/>
  <c r="A602" i="3"/>
  <c r="A601" i="3"/>
  <c r="B601" i="3" s="1"/>
  <c r="B600" i="3"/>
  <c r="A600" i="3"/>
  <c r="A599" i="3"/>
  <c r="B599" i="3" s="1"/>
  <c r="B598" i="3"/>
  <c r="A598" i="3"/>
  <c r="A597" i="3"/>
  <c r="B597" i="3" s="1"/>
  <c r="B596" i="3"/>
  <c r="A596" i="3"/>
  <c r="A595" i="3"/>
  <c r="B595" i="3" s="1"/>
  <c r="B594" i="3"/>
  <c r="A594" i="3"/>
  <c r="A593" i="3"/>
  <c r="B593" i="3" s="1"/>
  <c r="B592" i="3"/>
  <c r="A592" i="3"/>
  <c r="A591" i="3"/>
  <c r="B591" i="3" s="1"/>
  <c r="B590" i="3"/>
  <c r="A590" i="3"/>
  <c r="A589" i="3"/>
  <c r="B589" i="3" s="1"/>
  <c r="B588" i="3"/>
  <c r="A588" i="3"/>
  <c r="A587" i="3"/>
  <c r="B587" i="3" s="1"/>
  <c r="B586" i="3"/>
  <c r="A586" i="3"/>
  <c r="A585" i="3"/>
  <c r="B585" i="3" s="1"/>
  <c r="B584" i="3"/>
  <c r="A584" i="3"/>
  <c r="A583" i="3"/>
  <c r="B583" i="3" s="1"/>
  <c r="B582" i="3"/>
  <c r="A582" i="3"/>
  <c r="A581" i="3"/>
  <c r="B581" i="3" s="1"/>
  <c r="B580" i="3"/>
  <c r="A580" i="3"/>
  <c r="A579" i="3"/>
  <c r="B579" i="3" s="1"/>
  <c r="B578" i="3"/>
  <c r="A578" i="3"/>
  <c r="A577" i="3"/>
  <c r="B577" i="3" s="1"/>
  <c r="B576" i="3"/>
  <c r="A576" i="3"/>
  <c r="A575" i="3"/>
  <c r="B575" i="3" s="1"/>
  <c r="B574" i="3"/>
  <c r="A574" i="3"/>
  <c r="A573" i="3"/>
  <c r="B573" i="3" s="1"/>
  <c r="B572" i="3"/>
  <c r="A572" i="3"/>
  <c r="A571" i="3"/>
  <c r="B571" i="3" s="1"/>
  <c r="B570" i="3"/>
  <c r="A570" i="3"/>
  <c r="A569" i="3"/>
  <c r="B569" i="3" s="1"/>
  <c r="B568" i="3"/>
  <c r="A568" i="3"/>
  <c r="A567" i="3"/>
  <c r="B567" i="3" s="1"/>
  <c r="B566" i="3"/>
  <c r="A566" i="3"/>
  <c r="A565" i="3"/>
  <c r="B565" i="3" s="1"/>
  <c r="B564" i="3"/>
  <c r="A564" i="3"/>
  <c r="A563" i="3"/>
  <c r="B563" i="3" s="1"/>
  <c r="B562" i="3"/>
  <c r="A562" i="3"/>
  <c r="A561" i="3"/>
  <c r="B561" i="3" s="1"/>
  <c r="B560" i="3"/>
  <c r="A560" i="3"/>
  <c r="A559" i="3"/>
  <c r="B559" i="3" s="1"/>
  <c r="B558" i="3"/>
  <c r="A558" i="3"/>
  <c r="A557" i="3"/>
  <c r="B557" i="3" s="1"/>
  <c r="B556" i="3"/>
  <c r="A556" i="3"/>
  <c r="A555" i="3"/>
  <c r="B555" i="3" s="1"/>
  <c r="B554" i="3"/>
  <c r="A554" i="3"/>
  <c r="A553" i="3"/>
  <c r="B553" i="3" s="1"/>
  <c r="B552" i="3"/>
  <c r="A552" i="3"/>
  <c r="A551" i="3"/>
  <c r="B551" i="3" s="1"/>
  <c r="B550" i="3"/>
  <c r="A550" i="3"/>
  <c r="A549" i="3"/>
  <c r="B549" i="3" s="1"/>
  <c r="B548" i="3"/>
  <c r="A548" i="3"/>
  <c r="A547" i="3"/>
  <c r="B547" i="3" s="1"/>
  <c r="B546" i="3"/>
  <c r="A546" i="3"/>
  <c r="A545" i="3"/>
  <c r="B545" i="3" s="1"/>
  <c r="B544" i="3"/>
  <c r="A544" i="3"/>
  <c r="A543" i="3"/>
  <c r="B543" i="3" s="1"/>
  <c r="B542" i="3"/>
  <c r="A542" i="3"/>
  <c r="A541" i="3"/>
  <c r="B541" i="3" s="1"/>
  <c r="B540" i="3"/>
  <c r="A540" i="3"/>
  <c r="A539" i="3"/>
  <c r="B539" i="3" s="1"/>
  <c r="B538" i="3"/>
  <c r="A538" i="3"/>
  <c r="A537" i="3"/>
  <c r="B537" i="3" s="1"/>
  <c r="B536" i="3"/>
  <c r="A536" i="3"/>
  <c r="A535" i="3"/>
  <c r="B535" i="3" s="1"/>
  <c r="B534" i="3"/>
  <c r="A534" i="3"/>
  <c r="A533" i="3"/>
  <c r="B533" i="3" s="1"/>
  <c r="B532" i="3"/>
  <c r="A532" i="3"/>
  <c r="A531" i="3"/>
  <c r="B531" i="3" s="1"/>
  <c r="B530" i="3"/>
  <c r="A530" i="3"/>
  <c r="A529" i="3"/>
  <c r="B529" i="3" s="1"/>
  <c r="B528" i="3"/>
  <c r="A528" i="3"/>
  <c r="A527" i="3"/>
  <c r="B527" i="3" s="1"/>
  <c r="B526" i="3"/>
  <c r="A526" i="3"/>
  <c r="A525" i="3"/>
  <c r="B525" i="3" s="1"/>
  <c r="B524" i="3"/>
  <c r="A524" i="3"/>
  <c r="A523" i="3"/>
  <c r="B523" i="3" s="1"/>
  <c r="B522" i="3"/>
  <c r="A522" i="3"/>
  <c r="A521" i="3"/>
  <c r="B521" i="3" s="1"/>
  <c r="B520" i="3"/>
  <c r="A520" i="3"/>
  <c r="A519" i="3"/>
  <c r="B519" i="3" s="1"/>
  <c r="B518" i="3"/>
  <c r="A518" i="3"/>
  <c r="A517" i="3"/>
  <c r="B517" i="3" s="1"/>
  <c r="B516" i="3"/>
  <c r="A516" i="3"/>
  <c r="A515" i="3"/>
  <c r="B515" i="3" s="1"/>
  <c r="B514" i="3"/>
  <c r="A514" i="3"/>
  <c r="A513" i="3"/>
  <c r="B513" i="3" s="1"/>
  <c r="B512" i="3"/>
  <c r="A512" i="3"/>
  <c r="A511" i="3"/>
  <c r="B511" i="3" s="1"/>
  <c r="B510" i="3"/>
  <c r="A510" i="3"/>
  <c r="A509" i="3"/>
  <c r="B509" i="3" s="1"/>
  <c r="B508" i="3"/>
  <c r="A508" i="3"/>
  <c r="A507" i="3"/>
  <c r="B507" i="3" s="1"/>
  <c r="B506" i="3"/>
  <c r="A506" i="3"/>
  <c r="A505" i="3"/>
  <c r="B505" i="3" s="1"/>
  <c r="B504" i="3"/>
  <c r="A504" i="3"/>
  <c r="A503" i="3"/>
  <c r="B503" i="3" s="1"/>
  <c r="B502" i="3"/>
  <c r="A502" i="3"/>
  <c r="A501" i="3"/>
  <c r="B501" i="3" s="1"/>
  <c r="B500" i="3"/>
  <c r="A500" i="3"/>
  <c r="A499" i="3"/>
  <c r="B499" i="3" s="1"/>
  <c r="B498" i="3"/>
  <c r="A498" i="3"/>
  <c r="A497" i="3"/>
  <c r="B497" i="3" s="1"/>
  <c r="B496" i="3"/>
  <c r="A496" i="3"/>
  <c r="A495" i="3"/>
  <c r="B495" i="3" s="1"/>
  <c r="B494" i="3"/>
  <c r="A494" i="3"/>
  <c r="A493" i="3"/>
  <c r="B493" i="3" s="1"/>
  <c r="B492" i="3"/>
  <c r="A492" i="3"/>
  <c r="A491" i="3"/>
  <c r="B491" i="3" s="1"/>
  <c r="B490" i="3"/>
  <c r="A490" i="3"/>
  <c r="A489" i="3"/>
  <c r="B489" i="3" s="1"/>
  <c r="B488" i="3"/>
  <c r="A488" i="3"/>
  <c r="A487" i="3"/>
  <c r="B487" i="3" s="1"/>
  <c r="B486" i="3"/>
  <c r="A486" i="3"/>
  <c r="A485" i="3"/>
  <c r="B485" i="3" s="1"/>
  <c r="B484" i="3"/>
  <c r="A484" i="3"/>
  <c r="A483" i="3"/>
  <c r="B483" i="3" s="1"/>
  <c r="B482" i="3"/>
  <c r="A482" i="3"/>
  <c r="A481" i="3"/>
  <c r="B481" i="3" s="1"/>
  <c r="B480" i="3"/>
  <c r="A480" i="3"/>
  <c r="A479" i="3"/>
  <c r="B479" i="3" s="1"/>
  <c r="B478" i="3"/>
  <c r="A478" i="3"/>
  <c r="A477" i="3"/>
  <c r="B477" i="3" s="1"/>
  <c r="B476" i="3"/>
  <c r="A476" i="3"/>
  <c r="A475" i="3"/>
  <c r="B475" i="3" s="1"/>
  <c r="B474" i="3"/>
  <c r="A474" i="3"/>
  <c r="A473" i="3"/>
  <c r="B473" i="3" s="1"/>
  <c r="B472" i="3"/>
  <c r="A472" i="3"/>
  <c r="A471" i="3"/>
  <c r="B471" i="3" s="1"/>
  <c r="B470" i="3"/>
  <c r="A470" i="3"/>
  <c r="A469" i="3"/>
  <c r="B469" i="3" s="1"/>
  <c r="B468" i="3"/>
  <c r="A468" i="3"/>
  <c r="A467" i="3"/>
  <c r="B467" i="3" s="1"/>
  <c r="B466" i="3"/>
  <c r="A466" i="3"/>
  <c r="A465" i="3"/>
  <c r="B465" i="3" s="1"/>
  <c r="B464" i="3"/>
  <c r="A464" i="3"/>
  <c r="A463" i="3"/>
  <c r="B463" i="3" s="1"/>
  <c r="B462" i="3"/>
  <c r="A462" i="3"/>
  <c r="A461" i="3"/>
  <c r="B461" i="3" s="1"/>
  <c r="B460" i="3"/>
  <c r="A460" i="3"/>
  <c r="A459" i="3"/>
  <c r="B459" i="3" s="1"/>
  <c r="B458" i="3"/>
  <c r="A458" i="3"/>
  <c r="A457" i="3"/>
  <c r="B457" i="3" s="1"/>
  <c r="B456" i="3"/>
  <c r="A456" i="3"/>
  <c r="A455" i="3"/>
  <c r="B455" i="3" s="1"/>
  <c r="B454" i="3"/>
  <c r="A454" i="3"/>
  <c r="A453" i="3"/>
  <c r="B453" i="3" s="1"/>
  <c r="B452" i="3"/>
  <c r="A452" i="3"/>
  <c r="A451" i="3"/>
  <c r="B451" i="3" s="1"/>
  <c r="B450" i="3"/>
  <c r="A450" i="3"/>
  <c r="A449" i="3"/>
  <c r="B449" i="3" s="1"/>
  <c r="B448" i="3"/>
  <c r="A448" i="3"/>
  <c r="A447" i="3"/>
  <c r="B447" i="3" s="1"/>
  <c r="B446" i="3"/>
  <c r="A446" i="3"/>
  <c r="A445" i="3"/>
  <c r="B445" i="3" s="1"/>
  <c r="B444" i="3"/>
  <c r="A444" i="3"/>
  <c r="A443" i="3"/>
  <c r="B443" i="3" s="1"/>
  <c r="B442" i="3"/>
  <c r="A442" i="3"/>
  <c r="A441" i="3"/>
  <c r="B441" i="3" s="1"/>
  <c r="B440" i="3"/>
  <c r="A440" i="3"/>
  <c r="A439" i="3"/>
  <c r="B439" i="3" s="1"/>
  <c r="B438" i="3"/>
  <c r="A438" i="3"/>
  <c r="A437" i="3"/>
  <c r="B437" i="3" s="1"/>
  <c r="B436" i="3"/>
  <c r="A436" i="3"/>
  <c r="A435" i="3"/>
  <c r="B435" i="3" s="1"/>
  <c r="B434" i="3"/>
  <c r="A434" i="3"/>
  <c r="A433" i="3"/>
  <c r="B433" i="3" s="1"/>
  <c r="B432" i="3"/>
  <c r="A432" i="3"/>
  <c r="A431" i="3"/>
  <c r="B431" i="3" s="1"/>
  <c r="B430" i="3"/>
  <c r="A430" i="3"/>
  <c r="A429" i="3"/>
  <c r="B429" i="3" s="1"/>
  <c r="B428" i="3"/>
  <c r="A428" i="3"/>
  <c r="A427" i="3"/>
  <c r="B427" i="3" s="1"/>
  <c r="B426" i="3"/>
  <c r="A426" i="3"/>
  <c r="A425" i="3"/>
  <c r="B425" i="3" s="1"/>
  <c r="B424" i="3"/>
  <c r="A424" i="3"/>
  <c r="A423" i="3"/>
  <c r="B423" i="3" s="1"/>
  <c r="B422" i="3"/>
  <c r="A422" i="3"/>
  <c r="A421" i="3"/>
  <c r="B421" i="3" s="1"/>
  <c r="B420" i="3"/>
  <c r="A420" i="3"/>
  <c r="A419" i="3"/>
  <c r="B419" i="3" s="1"/>
  <c r="B418" i="3"/>
  <c r="A418" i="3"/>
  <c r="A417" i="3"/>
  <c r="B417" i="3" s="1"/>
  <c r="B416" i="3"/>
  <c r="A416" i="3"/>
  <c r="A415" i="3"/>
  <c r="B415" i="3" s="1"/>
  <c r="B414" i="3"/>
  <c r="A414" i="3"/>
  <c r="A413" i="3"/>
  <c r="B413" i="3" s="1"/>
  <c r="B412" i="3"/>
  <c r="A412" i="3"/>
  <c r="A411" i="3"/>
  <c r="B411" i="3" s="1"/>
  <c r="B410" i="3"/>
  <c r="A410" i="3"/>
  <c r="A409" i="3"/>
  <c r="B409" i="3" s="1"/>
  <c r="B408" i="3"/>
  <c r="A408" i="3"/>
  <c r="A407" i="3"/>
  <c r="B407" i="3" s="1"/>
  <c r="B406" i="3"/>
  <c r="A406" i="3"/>
  <c r="A405" i="3"/>
  <c r="B405" i="3" s="1"/>
  <c r="B404" i="3"/>
  <c r="A404" i="3"/>
  <c r="A403" i="3"/>
  <c r="B403" i="3" s="1"/>
  <c r="B402" i="3"/>
  <c r="A402" i="3"/>
  <c r="A401" i="3"/>
  <c r="B401" i="3" s="1"/>
  <c r="B400" i="3"/>
  <c r="A400" i="3"/>
  <c r="A399" i="3"/>
  <c r="B399" i="3" s="1"/>
  <c r="B398" i="3"/>
  <c r="A398" i="3"/>
  <c r="A397" i="3"/>
  <c r="B397" i="3" s="1"/>
  <c r="B396" i="3"/>
  <c r="A396" i="3"/>
  <c r="A395" i="3"/>
  <c r="B395" i="3" s="1"/>
  <c r="B394" i="3"/>
  <c r="A394" i="3"/>
  <c r="A393" i="3"/>
  <c r="B393" i="3" s="1"/>
  <c r="B392" i="3"/>
  <c r="A392" i="3"/>
  <c r="A391" i="3"/>
  <c r="B391" i="3" s="1"/>
  <c r="B390" i="3"/>
  <c r="A390" i="3"/>
  <c r="A389" i="3"/>
  <c r="B389" i="3" s="1"/>
  <c r="B388" i="3"/>
  <c r="A388" i="3"/>
  <c r="A387" i="3"/>
  <c r="B387" i="3" s="1"/>
  <c r="B386" i="3"/>
  <c r="A386" i="3"/>
  <c r="A385" i="3"/>
  <c r="B385" i="3" s="1"/>
  <c r="B384" i="3"/>
  <c r="A384" i="3"/>
  <c r="A383" i="3"/>
  <c r="B383" i="3" s="1"/>
  <c r="B382" i="3"/>
  <c r="A382" i="3"/>
  <c r="A381" i="3"/>
  <c r="B381" i="3" s="1"/>
  <c r="B380" i="3"/>
  <c r="A380" i="3"/>
  <c r="A379" i="3"/>
  <c r="B379" i="3" s="1"/>
  <c r="B378" i="3"/>
  <c r="A378" i="3"/>
  <c r="A377" i="3"/>
  <c r="B377" i="3" s="1"/>
  <c r="B376" i="3"/>
  <c r="A376" i="3"/>
  <c r="A375" i="3"/>
  <c r="B375" i="3" s="1"/>
  <c r="B374" i="3"/>
  <c r="A374" i="3"/>
  <c r="A373" i="3"/>
  <c r="B373" i="3" s="1"/>
  <c r="B372" i="3"/>
  <c r="A372" i="3"/>
  <c r="A371" i="3"/>
  <c r="B371" i="3" s="1"/>
  <c r="B370" i="3"/>
  <c r="A370" i="3"/>
  <c r="A369" i="3"/>
  <c r="B369" i="3" s="1"/>
  <c r="B368" i="3"/>
  <c r="A368" i="3"/>
  <c r="A367" i="3"/>
  <c r="B367" i="3" s="1"/>
  <c r="B366" i="3"/>
  <c r="A366" i="3"/>
  <c r="A365" i="3"/>
  <c r="B365" i="3" s="1"/>
  <c r="B364" i="3"/>
  <c r="A364" i="3"/>
  <c r="A363" i="3"/>
  <c r="B363" i="3" s="1"/>
  <c r="B362" i="3"/>
  <c r="A362" i="3"/>
  <c r="A361" i="3"/>
  <c r="B361" i="3" s="1"/>
  <c r="B360" i="3"/>
  <c r="A360" i="3"/>
  <c r="A359" i="3"/>
  <c r="B359" i="3" s="1"/>
  <c r="B358" i="3"/>
  <c r="A358" i="3"/>
  <c r="A357" i="3"/>
  <c r="B357" i="3" s="1"/>
  <c r="B356" i="3"/>
  <c r="A356" i="3"/>
  <c r="A355" i="3"/>
  <c r="B355" i="3" s="1"/>
  <c r="B354" i="3"/>
  <c r="A354" i="3"/>
  <c r="A353" i="3"/>
  <c r="B353" i="3" s="1"/>
  <c r="B352" i="3"/>
  <c r="A352" i="3"/>
  <c r="A351" i="3"/>
  <c r="B351" i="3" s="1"/>
  <c r="B350" i="3"/>
  <c r="A350" i="3"/>
  <c r="A349" i="3"/>
  <c r="B349" i="3" s="1"/>
  <c r="B348" i="3"/>
  <c r="A348" i="3"/>
  <c r="A347" i="3"/>
  <c r="B347" i="3" s="1"/>
  <c r="B346" i="3"/>
  <c r="A346" i="3"/>
  <c r="A345" i="3"/>
  <c r="B345" i="3" s="1"/>
  <c r="B344" i="3"/>
  <c r="A344" i="3"/>
  <c r="A343" i="3"/>
  <c r="B343" i="3" s="1"/>
  <c r="B342" i="3"/>
  <c r="A342" i="3"/>
  <c r="A341" i="3"/>
  <c r="B341" i="3" s="1"/>
  <c r="B340" i="3"/>
  <c r="A340" i="3"/>
  <c r="A339" i="3"/>
  <c r="B339" i="3" s="1"/>
  <c r="B338" i="3"/>
  <c r="A338" i="3"/>
  <c r="A337" i="3"/>
  <c r="B337" i="3" s="1"/>
  <c r="B336" i="3"/>
  <c r="A336" i="3"/>
  <c r="A335" i="3"/>
  <c r="B335" i="3" s="1"/>
  <c r="B334" i="3"/>
  <c r="A334" i="3"/>
  <c r="A333" i="3"/>
  <c r="B333" i="3" s="1"/>
  <c r="B332" i="3"/>
  <c r="A332" i="3"/>
  <c r="A331" i="3"/>
  <c r="B331" i="3" s="1"/>
  <c r="B330" i="3"/>
  <c r="A330" i="3"/>
  <c r="A329" i="3"/>
  <c r="B329" i="3" s="1"/>
  <c r="B328" i="3"/>
  <c r="A328" i="3"/>
  <c r="A327" i="3"/>
  <c r="B327" i="3" s="1"/>
  <c r="B326" i="3"/>
  <c r="A326" i="3"/>
  <c r="A325" i="3"/>
  <c r="B325" i="3" s="1"/>
  <c r="B324" i="3"/>
  <c r="A324" i="3"/>
  <c r="A323" i="3"/>
  <c r="B323" i="3" s="1"/>
  <c r="B322" i="3"/>
  <c r="A322" i="3"/>
  <c r="A321" i="3"/>
  <c r="B321" i="3" s="1"/>
  <c r="B320" i="3"/>
  <c r="A320" i="3"/>
  <c r="A319" i="3"/>
  <c r="B319" i="3" s="1"/>
  <c r="B318" i="3"/>
  <c r="A318" i="3"/>
  <c r="A317" i="3"/>
  <c r="B317" i="3" s="1"/>
  <c r="B316" i="3"/>
  <c r="A316" i="3"/>
  <c r="A315" i="3"/>
  <c r="B315" i="3" s="1"/>
  <c r="B314" i="3"/>
  <c r="A314" i="3"/>
  <c r="A313" i="3"/>
  <c r="B313" i="3" s="1"/>
  <c r="B312" i="3"/>
  <c r="A312" i="3"/>
  <c r="A311" i="3"/>
  <c r="B311" i="3" s="1"/>
  <c r="B310" i="3"/>
  <c r="A310" i="3"/>
  <c r="A309" i="3"/>
  <c r="B309" i="3" s="1"/>
  <c r="B308" i="3"/>
  <c r="A308" i="3"/>
  <c r="A307" i="3"/>
  <c r="B307" i="3" s="1"/>
  <c r="B306" i="3"/>
  <c r="A306" i="3"/>
  <c r="A305" i="3"/>
  <c r="B305" i="3" s="1"/>
  <c r="B304" i="3"/>
  <c r="A304" i="3"/>
  <c r="A303" i="3"/>
  <c r="B303" i="3" s="1"/>
  <c r="B302" i="3"/>
  <c r="A302" i="3"/>
  <c r="A301" i="3"/>
  <c r="B301" i="3" s="1"/>
  <c r="B300" i="3"/>
  <c r="A300" i="3"/>
  <c r="A299" i="3"/>
  <c r="B299" i="3" s="1"/>
  <c r="B298" i="3"/>
  <c r="A298" i="3"/>
  <c r="A297" i="3"/>
  <c r="B297" i="3" s="1"/>
  <c r="B296" i="3"/>
  <c r="A296" i="3"/>
  <c r="A295" i="3"/>
  <c r="B295" i="3" s="1"/>
  <c r="B294" i="3"/>
  <c r="A294" i="3"/>
  <c r="A293" i="3"/>
  <c r="B293" i="3" s="1"/>
  <c r="B292" i="3"/>
  <c r="A292" i="3"/>
  <c r="A291" i="3"/>
  <c r="B291" i="3" s="1"/>
  <c r="B290" i="3"/>
  <c r="A290" i="3"/>
  <c r="A289" i="3"/>
  <c r="B289" i="3" s="1"/>
  <c r="B288" i="3"/>
  <c r="A288" i="3"/>
  <c r="A287" i="3"/>
  <c r="B287" i="3" s="1"/>
  <c r="B286" i="3"/>
  <c r="A286" i="3"/>
  <c r="A285" i="3"/>
  <c r="B285" i="3" s="1"/>
  <c r="B284" i="3"/>
  <c r="A284" i="3"/>
  <c r="A283" i="3"/>
  <c r="B283" i="3" s="1"/>
  <c r="B282" i="3"/>
  <c r="A282" i="3"/>
  <c r="A281" i="3"/>
  <c r="B281" i="3" s="1"/>
  <c r="B280" i="3"/>
  <c r="A280" i="3"/>
  <c r="A279" i="3"/>
  <c r="B279" i="3" s="1"/>
  <c r="B278" i="3"/>
  <c r="A278" i="3"/>
  <c r="A277" i="3"/>
  <c r="B277" i="3" s="1"/>
  <c r="B276" i="3"/>
  <c r="A276" i="3"/>
  <c r="A275" i="3"/>
  <c r="B275" i="3" s="1"/>
  <c r="B274" i="3"/>
  <c r="A274" i="3"/>
  <c r="A273" i="3"/>
  <c r="B273" i="3" s="1"/>
  <c r="B272" i="3"/>
  <c r="A272" i="3"/>
  <c r="A271" i="3"/>
  <c r="B271" i="3" s="1"/>
  <c r="B270" i="3"/>
  <c r="A270" i="3"/>
  <c r="A269" i="3"/>
  <c r="B269" i="3" s="1"/>
  <c r="B268" i="3"/>
  <c r="A268" i="3"/>
  <c r="A267" i="3"/>
  <c r="B267" i="3" s="1"/>
  <c r="B266" i="3"/>
  <c r="A266" i="3"/>
  <c r="A265" i="3"/>
  <c r="B265" i="3" s="1"/>
  <c r="B264" i="3"/>
  <c r="A264" i="3"/>
  <c r="A263" i="3"/>
  <c r="B263" i="3" s="1"/>
  <c r="B262" i="3"/>
  <c r="A262" i="3"/>
  <c r="A261" i="3"/>
  <c r="B261" i="3" s="1"/>
  <c r="B260" i="3"/>
  <c r="A260" i="3"/>
  <c r="A259" i="3"/>
  <c r="B259" i="3" s="1"/>
  <c r="B258" i="3"/>
  <c r="A258" i="3"/>
  <c r="A257" i="3"/>
  <c r="B257" i="3" s="1"/>
  <c r="B256" i="3"/>
  <c r="A256" i="3"/>
  <c r="A255" i="3"/>
  <c r="B255" i="3" s="1"/>
  <c r="B254" i="3"/>
  <c r="A254" i="3"/>
  <c r="A253" i="3"/>
  <c r="B253" i="3" s="1"/>
  <c r="B252" i="3"/>
  <c r="A252" i="3"/>
  <c r="A251" i="3"/>
  <c r="B251" i="3" s="1"/>
  <c r="B250" i="3"/>
  <c r="A250" i="3"/>
  <c r="A249" i="3"/>
  <c r="B249" i="3" s="1"/>
  <c r="B248" i="3"/>
  <c r="A248" i="3"/>
  <c r="A247" i="3"/>
  <c r="B247" i="3" s="1"/>
  <c r="B246" i="3"/>
  <c r="A246" i="3"/>
  <c r="A245" i="3"/>
  <c r="B245" i="3" s="1"/>
  <c r="B244" i="3"/>
  <c r="A244" i="3"/>
  <c r="A243" i="3"/>
  <c r="B243" i="3" s="1"/>
  <c r="B242" i="3"/>
  <c r="A242" i="3"/>
  <c r="A241" i="3"/>
  <c r="B241" i="3" s="1"/>
  <c r="B240" i="3"/>
  <c r="A240" i="3"/>
  <c r="A239" i="3"/>
  <c r="B239" i="3" s="1"/>
  <c r="B238" i="3"/>
  <c r="A238" i="3"/>
  <c r="A237" i="3"/>
  <c r="B237" i="3" s="1"/>
  <c r="B236" i="3"/>
  <c r="A236" i="3"/>
  <c r="A235" i="3"/>
  <c r="B235" i="3" s="1"/>
  <c r="B234" i="3"/>
  <c r="A234" i="3"/>
  <c r="A233" i="3"/>
  <c r="B233" i="3" s="1"/>
  <c r="B232" i="3"/>
  <c r="A232" i="3"/>
  <c r="A231" i="3"/>
  <c r="B231" i="3" s="1"/>
  <c r="B230" i="3"/>
  <c r="A230" i="3"/>
  <c r="A229" i="3"/>
  <c r="B229" i="3" s="1"/>
  <c r="B228" i="3"/>
  <c r="A228" i="3"/>
  <c r="A227" i="3"/>
  <c r="B227" i="3" s="1"/>
  <c r="B226" i="3"/>
  <c r="A226" i="3"/>
  <c r="A225" i="3"/>
  <c r="B225" i="3" s="1"/>
  <c r="B224" i="3"/>
  <c r="A224" i="3"/>
  <c r="A223" i="3"/>
  <c r="B223" i="3" s="1"/>
  <c r="B222" i="3"/>
  <c r="A222" i="3"/>
  <c r="A221" i="3"/>
  <c r="B221" i="3" s="1"/>
  <c r="B220" i="3"/>
  <c r="A220" i="3"/>
  <c r="A219" i="3"/>
  <c r="B219" i="3" s="1"/>
  <c r="B218" i="3"/>
  <c r="A218" i="3"/>
  <c r="A217" i="3"/>
  <c r="B217" i="3" s="1"/>
  <c r="B216" i="3"/>
  <c r="A216" i="3"/>
  <c r="A215" i="3"/>
  <c r="B215" i="3" s="1"/>
  <c r="B214" i="3"/>
  <c r="A214" i="3"/>
  <c r="A213" i="3"/>
  <c r="B213" i="3" s="1"/>
  <c r="B212" i="3"/>
  <c r="A212" i="3"/>
  <c r="A211" i="3"/>
  <c r="B211" i="3" s="1"/>
  <c r="B210" i="3"/>
  <c r="A210" i="3"/>
  <c r="A209" i="3"/>
  <c r="B209" i="3" s="1"/>
  <c r="B208" i="3"/>
  <c r="A208" i="3"/>
  <c r="A207" i="3"/>
  <c r="B207" i="3" s="1"/>
  <c r="B206" i="3"/>
  <c r="A206" i="3"/>
  <c r="A205" i="3"/>
  <c r="B205" i="3" s="1"/>
  <c r="B204" i="3"/>
  <c r="A204" i="3"/>
  <c r="A203" i="3"/>
  <c r="B203" i="3" s="1"/>
  <c r="B202" i="3"/>
  <c r="A202" i="3"/>
  <c r="A201" i="3"/>
  <c r="B201" i="3" s="1"/>
  <c r="B200" i="3"/>
  <c r="A200" i="3"/>
  <c r="A199" i="3"/>
  <c r="B199" i="3" s="1"/>
  <c r="B198" i="3"/>
  <c r="A198" i="3"/>
  <c r="A197" i="3"/>
  <c r="B197" i="3" s="1"/>
  <c r="B196" i="3"/>
  <c r="A196" i="3"/>
  <c r="A195" i="3"/>
  <c r="B195" i="3" s="1"/>
  <c r="B194" i="3"/>
  <c r="A194" i="3"/>
  <c r="A193" i="3"/>
  <c r="B193" i="3" s="1"/>
  <c r="B192" i="3"/>
  <c r="A192" i="3"/>
  <c r="A191" i="3"/>
  <c r="B191" i="3" s="1"/>
  <c r="B190" i="3"/>
  <c r="A190" i="3"/>
  <c r="A189" i="3"/>
  <c r="B189" i="3" s="1"/>
  <c r="B188" i="3"/>
  <c r="A188" i="3"/>
  <c r="A187" i="3"/>
  <c r="B187" i="3" s="1"/>
  <c r="B186" i="3"/>
  <c r="A186" i="3"/>
  <c r="A185" i="3"/>
  <c r="B185" i="3" s="1"/>
  <c r="B184" i="3"/>
  <c r="A184" i="3"/>
  <c r="A183" i="3"/>
  <c r="B183" i="3" s="1"/>
  <c r="B182" i="3"/>
  <c r="A182" i="3"/>
  <c r="A181" i="3"/>
  <c r="B181" i="3" s="1"/>
  <c r="B180" i="3"/>
  <c r="A180" i="3"/>
  <c r="A179" i="3"/>
  <c r="B179" i="3" s="1"/>
  <c r="B178" i="3"/>
  <c r="A178" i="3"/>
  <c r="A177" i="3"/>
  <c r="B177" i="3" s="1"/>
  <c r="B176" i="3"/>
  <c r="A176" i="3"/>
  <c r="A175" i="3"/>
  <c r="B175" i="3" s="1"/>
  <c r="B174" i="3"/>
  <c r="A174" i="3"/>
  <c r="A173" i="3"/>
  <c r="B173" i="3" s="1"/>
  <c r="B172" i="3"/>
  <c r="A172" i="3"/>
  <c r="A171" i="3"/>
  <c r="B171" i="3" s="1"/>
  <c r="B170" i="3"/>
  <c r="A170" i="3"/>
  <c r="A169" i="3"/>
  <c r="B169" i="3" s="1"/>
  <c r="B168" i="3"/>
  <c r="A168" i="3"/>
  <c r="A167" i="3"/>
  <c r="B167" i="3" s="1"/>
  <c r="B166" i="3"/>
  <c r="A166" i="3"/>
  <c r="A165" i="3"/>
  <c r="B165" i="3" s="1"/>
  <c r="B164" i="3"/>
  <c r="A164" i="3"/>
  <c r="A163" i="3"/>
  <c r="B163" i="3" s="1"/>
  <c r="B162" i="3"/>
  <c r="A162" i="3"/>
  <c r="A161" i="3"/>
  <c r="B161" i="3" s="1"/>
  <c r="B160" i="3"/>
  <c r="A160" i="3"/>
  <c r="A159" i="3"/>
  <c r="B159" i="3" s="1"/>
  <c r="B158" i="3"/>
  <c r="A158" i="3"/>
  <c r="A157" i="3"/>
  <c r="B157" i="3" s="1"/>
  <c r="B156" i="3"/>
  <c r="A156" i="3"/>
  <c r="A155" i="3"/>
  <c r="B155" i="3" s="1"/>
  <c r="B154" i="3"/>
  <c r="A154" i="3"/>
  <c r="A153" i="3"/>
  <c r="B153" i="3" s="1"/>
  <c r="B152" i="3"/>
  <c r="A152" i="3"/>
  <c r="A151" i="3"/>
  <c r="B151" i="3" s="1"/>
  <c r="B150" i="3"/>
  <c r="A150" i="3"/>
  <c r="A149" i="3"/>
  <c r="B149" i="3" s="1"/>
  <c r="B148" i="3"/>
  <c r="A148" i="3"/>
  <c r="A147" i="3"/>
  <c r="B147" i="3" s="1"/>
  <c r="B146" i="3"/>
  <c r="A146" i="3"/>
  <c r="A145" i="3"/>
  <c r="B145" i="3" s="1"/>
  <c r="B144" i="3"/>
  <c r="A144" i="3"/>
  <c r="A143" i="3"/>
  <c r="B143" i="3" s="1"/>
  <c r="B142" i="3"/>
  <c r="A142" i="3"/>
  <c r="A141" i="3"/>
  <c r="B141" i="3" s="1"/>
  <c r="B140" i="3"/>
  <c r="A140" i="3"/>
  <c r="A139" i="3"/>
  <c r="B139" i="3" s="1"/>
  <c r="B138" i="3"/>
  <c r="A138" i="3"/>
  <c r="A137" i="3"/>
  <c r="B137" i="3" s="1"/>
  <c r="B136" i="3"/>
  <c r="A136" i="3"/>
  <c r="A135" i="3"/>
  <c r="B135" i="3" s="1"/>
  <c r="B134" i="3"/>
  <c r="A134" i="3"/>
  <c r="A133" i="3"/>
  <c r="B133" i="3" s="1"/>
  <c r="B132" i="3"/>
  <c r="A132" i="3"/>
  <c r="A131" i="3"/>
  <c r="B131" i="3" s="1"/>
  <c r="B130" i="3"/>
  <c r="A130" i="3"/>
  <c r="A129" i="3"/>
  <c r="B129" i="3" s="1"/>
  <c r="B128" i="3"/>
  <c r="A128" i="3"/>
  <c r="A127" i="3"/>
  <c r="B127" i="3" s="1"/>
  <c r="B126" i="3"/>
  <c r="A126" i="3"/>
  <c r="A125" i="3"/>
  <c r="B125" i="3" s="1"/>
  <c r="B124" i="3"/>
  <c r="A124" i="3"/>
  <c r="A123" i="3"/>
  <c r="B123" i="3" s="1"/>
  <c r="B122" i="3"/>
  <c r="A122" i="3"/>
  <c r="A121" i="3"/>
  <c r="B121" i="3" s="1"/>
  <c r="B120" i="3"/>
  <c r="A120" i="3"/>
  <c r="A119" i="3"/>
  <c r="B119" i="3" s="1"/>
  <c r="B118" i="3"/>
  <c r="A118" i="3"/>
  <c r="A117" i="3"/>
  <c r="B117" i="3" s="1"/>
  <c r="B116" i="3"/>
  <c r="A116" i="3"/>
  <c r="A115" i="3"/>
  <c r="B115" i="3" s="1"/>
  <c r="B114" i="3"/>
  <c r="A114" i="3"/>
  <c r="A113" i="3"/>
  <c r="B113" i="3" s="1"/>
  <c r="B112" i="3"/>
  <c r="A112" i="3"/>
  <c r="A111" i="3"/>
  <c r="B111" i="3" s="1"/>
  <c r="B110" i="3"/>
  <c r="A110" i="3"/>
  <c r="A109" i="3"/>
  <c r="B109" i="3" s="1"/>
  <c r="B108" i="3"/>
  <c r="A108" i="3"/>
  <c r="A107" i="3"/>
  <c r="B107" i="3" s="1"/>
  <c r="B106" i="3"/>
  <c r="A106" i="3"/>
  <c r="A105" i="3"/>
  <c r="B105" i="3" s="1"/>
  <c r="B104" i="3"/>
  <c r="A104" i="3"/>
  <c r="A103" i="3"/>
  <c r="B103" i="3" s="1"/>
  <c r="B102" i="3"/>
  <c r="A102" i="3"/>
  <c r="A101" i="3"/>
  <c r="B101" i="3" s="1"/>
  <c r="B100" i="3"/>
  <c r="A100" i="3"/>
  <c r="A99" i="3"/>
  <c r="B99" i="3" s="1"/>
  <c r="B98" i="3"/>
  <c r="A98" i="3"/>
  <c r="A97" i="3"/>
  <c r="B97" i="3" s="1"/>
  <c r="B96" i="3"/>
  <c r="A96" i="3"/>
  <c r="A95" i="3"/>
  <c r="B95" i="3" s="1"/>
  <c r="B94" i="3"/>
  <c r="A94" i="3"/>
  <c r="A93" i="3"/>
  <c r="B93" i="3" s="1"/>
  <c r="B92" i="3"/>
  <c r="A92" i="3"/>
  <c r="A91" i="3"/>
  <c r="B91" i="3" s="1"/>
  <c r="B90" i="3"/>
  <c r="A90" i="3"/>
  <c r="A89" i="3"/>
  <c r="B89" i="3" s="1"/>
  <c r="B88" i="3"/>
  <c r="A88" i="3"/>
  <c r="A87" i="3"/>
  <c r="B87" i="3" s="1"/>
  <c r="B86" i="3"/>
  <c r="A86" i="3"/>
  <c r="A85" i="3"/>
  <c r="B85" i="3" s="1"/>
  <c r="B84" i="3"/>
  <c r="A84" i="3"/>
  <c r="A83" i="3"/>
  <c r="B83" i="3" s="1"/>
  <c r="B82" i="3"/>
  <c r="A82" i="3"/>
  <c r="A81" i="3"/>
  <c r="B81" i="3" s="1"/>
  <c r="B80" i="3"/>
  <c r="A80" i="3"/>
  <c r="A79" i="3"/>
  <c r="B79" i="3" s="1"/>
  <c r="B78" i="3"/>
  <c r="A78" i="3"/>
  <c r="A77" i="3"/>
  <c r="B77" i="3" s="1"/>
  <c r="B76" i="3"/>
  <c r="A76" i="3"/>
  <c r="A75" i="3"/>
  <c r="B75" i="3" s="1"/>
  <c r="B74" i="3"/>
  <c r="A74" i="3"/>
  <c r="A73" i="3"/>
  <c r="B73" i="3" s="1"/>
  <c r="B72" i="3"/>
  <c r="A72" i="3"/>
  <c r="A71" i="3"/>
  <c r="B71" i="3" s="1"/>
  <c r="B70" i="3"/>
  <c r="A70" i="3"/>
  <c r="A69" i="3"/>
  <c r="B69" i="3" s="1"/>
  <c r="B68" i="3"/>
  <c r="A68" i="3"/>
  <c r="A67" i="3"/>
  <c r="B67" i="3" s="1"/>
  <c r="B66" i="3"/>
  <c r="A66" i="3"/>
  <c r="A65" i="3"/>
  <c r="B65" i="3" s="1"/>
  <c r="B64" i="3"/>
  <c r="A64" i="3"/>
  <c r="A63" i="3"/>
  <c r="B63" i="3" s="1"/>
  <c r="B62" i="3"/>
  <c r="A62" i="3"/>
  <c r="A61" i="3"/>
  <c r="B61" i="3" s="1"/>
  <c r="B60" i="3"/>
  <c r="A60" i="3"/>
  <c r="A59" i="3"/>
  <c r="B59" i="3" s="1"/>
  <c r="B58" i="3"/>
  <c r="A58" i="3"/>
  <c r="A57" i="3"/>
  <c r="B57" i="3" s="1"/>
  <c r="B56" i="3"/>
  <c r="A56" i="3"/>
  <c r="A55" i="3"/>
  <c r="B55" i="3" s="1"/>
  <c r="B54" i="3"/>
  <c r="A54" i="3"/>
  <c r="A53" i="3"/>
  <c r="B53" i="3" s="1"/>
  <c r="B52" i="3"/>
  <c r="A52" i="3"/>
  <c r="A51" i="3"/>
  <c r="B51" i="3" s="1"/>
  <c r="B50" i="3"/>
  <c r="A50" i="3"/>
  <c r="A49" i="3"/>
  <c r="B49" i="3" s="1"/>
  <c r="B48" i="3"/>
  <c r="A48" i="3"/>
  <c r="A47" i="3"/>
  <c r="B47" i="3" s="1"/>
  <c r="B46" i="3"/>
  <c r="A46" i="3"/>
  <c r="A45" i="3"/>
  <c r="B45" i="3" s="1"/>
  <c r="B44" i="3"/>
  <c r="A44" i="3"/>
  <c r="A43" i="3"/>
  <c r="B43" i="3" s="1"/>
  <c r="B42" i="3"/>
  <c r="A42" i="3"/>
  <c r="B41" i="3"/>
  <c r="A40" i="3"/>
  <c r="B39" i="3"/>
  <c r="A39" i="3"/>
  <c r="A38" i="3"/>
  <c r="F39" i="14" s="1"/>
  <c r="H39" i="14" s="1"/>
  <c r="G39" i="14" s="1"/>
  <c r="B37" i="3"/>
  <c r="A37" i="3"/>
  <c r="A36" i="3"/>
  <c r="B35" i="3"/>
  <c r="A35" i="3"/>
  <c r="A34" i="3"/>
  <c r="B33" i="3"/>
  <c r="A33" i="3"/>
  <c r="A32" i="3"/>
  <c r="B31" i="3"/>
  <c r="A31" i="3"/>
  <c r="B30" i="3"/>
  <c r="B29" i="3"/>
  <c r="A29" i="3"/>
  <c r="A28" i="3"/>
  <c r="B28" i="3" s="1"/>
  <c r="B27" i="3"/>
  <c r="A27" i="3"/>
  <c r="F28" i="7" s="1"/>
  <c r="H28" i="7" s="1"/>
  <c r="G28" i="7" s="1"/>
  <c r="A26" i="3"/>
  <c r="B26" i="3" s="1"/>
  <c r="B25" i="3"/>
  <c r="A25" i="3"/>
  <c r="A24" i="3"/>
  <c r="B24" i="3" s="1"/>
  <c r="B23" i="3"/>
  <c r="A23" i="3"/>
  <c r="A22" i="3"/>
  <c r="A22" i="5" s="1"/>
  <c r="B21" i="3"/>
  <c r="A21" i="3"/>
  <c r="A20" i="3"/>
  <c r="B20" i="3" s="1"/>
  <c r="B19" i="3"/>
  <c r="A19" i="3"/>
  <c r="A18" i="3"/>
  <c r="B18" i="3" s="1"/>
  <c r="B17" i="3"/>
  <c r="A17" i="3"/>
  <c r="A16" i="3"/>
  <c r="B16" i="3" s="1"/>
  <c r="B15" i="3"/>
  <c r="A15" i="3"/>
  <c r="A14" i="3"/>
  <c r="A14" i="5" s="1"/>
  <c r="B13" i="3"/>
  <c r="A13" i="3"/>
  <c r="A12" i="3"/>
  <c r="B12" i="3" s="1"/>
  <c r="B11" i="3"/>
  <c r="A11" i="3"/>
  <c r="A10" i="3"/>
  <c r="A9" i="3"/>
  <c r="B9" i="3" s="1"/>
  <c r="B8" i="3"/>
  <c r="A8" i="3"/>
  <c r="B7" i="3"/>
  <c r="A7" i="3"/>
  <c r="F8" i="7" s="1"/>
  <c r="H8" i="7" s="1"/>
  <c r="G8" i="7" s="1"/>
  <c r="A6" i="3"/>
  <c r="A6" i="5" s="1"/>
  <c r="A5" i="3"/>
  <c r="B5" i="3" s="1"/>
  <c r="B4" i="3"/>
  <c r="A4" i="3"/>
  <c r="B3" i="3"/>
  <c r="A3" i="3"/>
  <c r="A2" i="3"/>
  <c r="F3" i="11" s="1"/>
  <c r="H3" i="11" s="1"/>
  <c r="G3" i="11" s="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9" i="3" s="1"/>
  <c r="E2" i="3" l="1"/>
  <c r="F5" i="28"/>
  <c r="H5" i="28" s="1"/>
  <c r="G5" i="28" s="1"/>
  <c r="F5" i="29"/>
  <c r="H5" i="29" s="1"/>
  <c r="G5" i="29" s="1"/>
  <c r="F5" i="27"/>
  <c r="H5" i="27" s="1"/>
  <c r="G5" i="27" s="1"/>
  <c r="F5" i="26"/>
  <c r="H5" i="26" s="1"/>
  <c r="G5" i="26" s="1"/>
  <c r="F5" i="25"/>
  <c r="H5" i="25" s="1"/>
  <c r="G5" i="25" s="1"/>
  <c r="F5" i="24"/>
  <c r="H5" i="24" s="1"/>
  <c r="G5" i="24" s="1"/>
  <c r="F5" i="23"/>
  <c r="H5" i="23" s="1"/>
  <c r="G5" i="23" s="1"/>
  <c r="F5" i="22"/>
  <c r="H5" i="22" s="1"/>
  <c r="G5" i="22" s="1"/>
  <c r="F5" i="15"/>
  <c r="H5" i="15" s="1"/>
  <c r="G5" i="15" s="1"/>
  <c r="F5" i="17"/>
  <c r="H5" i="17" s="1"/>
  <c r="G5" i="17" s="1"/>
  <c r="F5" i="21"/>
  <c r="H5" i="21" s="1"/>
  <c r="G5" i="21" s="1"/>
  <c r="F5" i="20"/>
  <c r="H5" i="20" s="1"/>
  <c r="G5" i="20" s="1"/>
  <c r="F5" i="19"/>
  <c r="H5" i="19" s="1"/>
  <c r="G5" i="19" s="1"/>
  <c r="F5" i="18"/>
  <c r="H5" i="18" s="1"/>
  <c r="G5" i="18" s="1"/>
  <c r="F5" i="14"/>
  <c r="H5" i="14" s="1"/>
  <c r="G5" i="14" s="1"/>
  <c r="F5" i="16"/>
  <c r="H5" i="16" s="1"/>
  <c r="G5" i="16" s="1"/>
  <c r="F5" i="9"/>
  <c r="H5" i="9" s="1"/>
  <c r="G5" i="9" s="1"/>
  <c r="F5" i="8"/>
  <c r="H5" i="8" s="1"/>
  <c r="G5" i="8" s="1"/>
  <c r="F5" i="12"/>
  <c r="H5" i="12" s="1"/>
  <c r="G5" i="12" s="1"/>
  <c r="F5" i="11"/>
  <c r="H5" i="11" s="1"/>
  <c r="G5" i="11" s="1"/>
  <c r="F5" i="10"/>
  <c r="H5" i="10" s="1"/>
  <c r="G5" i="10" s="1"/>
  <c r="F5" i="6"/>
  <c r="H5" i="6" s="1"/>
  <c r="G5" i="6" s="1"/>
  <c r="F5" i="13"/>
  <c r="H5" i="13" s="1"/>
  <c r="G5" i="13" s="1"/>
  <c r="E6" i="3"/>
  <c r="F9" i="28"/>
  <c r="H9" i="28" s="1"/>
  <c r="G9" i="28" s="1"/>
  <c r="F9" i="29"/>
  <c r="H9" i="29" s="1"/>
  <c r="G9" i="29" s="1"/>
  <c r="F9" i="27"/>
  <c r="H9" i="27" s="1"/>
  <c r="G9" i="27" s="1"/>
  <c r="F9" i="26"/>
  <c r="H9" i="26" s="1"/>
  <c r="G9" i="26" s="1"/>
  <c r="F9" i="25"/>
  <c r="H9" i="25" s="1"/>
  <c r="G9" i="25" s="1"/>
  <c r="F9" i="24"/>
  <c r="H9" i="24" s="1"/>
  <c r="G9" i="24" s="1"/>
  <c r="F9" i="23"/>
  <c r="H9" i="23" s="1"/>
  <c r="G9" i="23" s="1"/>
  <c r="F9" i="22"/>
  <c r="H9" i="22" s="1"/>
  <c r="G9" i="22" s="1"/>
  <c r="F9" i="15"/>
  <c r="H9" i="15" s="1"/>
  <c r="G9" i="15" s="1"/>
  <c r="F9" i="17"/>
  <c r="H9" i="17" s="1"/>
  <c r="G9" i="17" s="1"/>
  <c r="F9" i="21"/>
  <c r="H9" i="21" s="1"/>
  <c r="G9" i="21" s="1"/>
  <c r="F9" i="20"/>
  <c r="H9" i="20" s="1"/>
  <c r="G9" i="20" s="1"/>
  <c r="F9" i="19"/>
  <c r="H9" i="19" s="1"/>
  <c r="G9" i="19" s="1"/>
  <c r="F9" i="14"/>
  <c r="H9" i="14" s="1"/>
  <c r="G9" i="14" s="1"/>
  <c r="F9" i="16"/>
  <c r="H9" i="16" s="1"/>
  <c r="G9" i="16" s="1"/>
  <c r="F9" i="9"/>
  <c r="H9" i="9" s="1"/>
  <c r="G9" i="9" s="1"/>
  <c r="F9" i="8"/>
  <c r="H9" i="8" s="1"/>
  <c r="G9" i="8" s="1"/>
  <c r="F9" i="6"/>
  <c r="H9" i="6" s="1"/>
  <c r="G9" i="6" s="1"/>
  <c r="F9" i="18"/>
  <c r="H9" i="18" s="1"/>
  <c r="G9" i="18" s="1"/>
  <c r="F9" i="12"/>
  <c r="H9" i="12" s="1"/>
  <c r="G9" i="12" s="1"/>
  <c r="F9" i="11"/>
  <c r="H9" i="11" s="1"/>
  <c r="G9" i="11" s="1"/>
  <c r="F9" i="13"/>
  <c r="H9" i="13" s="1"/>
  <c r="G9" i="13" s="1"/>
  <c r="F9" i="10"/>
  <c r="H9" i="10" s="1"/>
  <c r="G9" i="10" s="1"/>
  <c r="E10" i="3"/>
  <c r="B14" i="3"/>
  <c r="B22" i="3"/>
  <c r="F32" i="28"/>
  <c r="H32" i="28" s="1"/>
  <c r="G32" i="28" s="1"/>
  <c r="F32" i="27"/>
  <c r="H32" i="27" s="1"/>
  <c r="G32" i="27" s="1"/>
  <c r="F32" i="29"/>
  <c r="H32" i="29" s="1"/>
  <c r="G32" i="29" s="1"/>
  <c r="F32" i="23"/>
  <c r="H32" i="23" s="1"/>
  <c r="G32" i="23" s="1"/>
  <c r="F32" i="26"/>
  <c r="H32" i="26" s="1"/>
  <c r="G32" i="26" s="1"/>
  <c r="F32" i="25"/>
  <c r="H32" i="25" s="1"/>
  <c r="G32" i="25" s="1"/>
  <c r="F32" i="24"/>
  <c r="H32" i="24" s="1"/>
  <c r="G32" i="24" s="1"/>
  <c r="F32" i="22"/>
  <c r="H32" i="22" s="1"/>
  <c r="G32" i="22" s="1"/>
  <c r="F32" i="15"/>
  <c r="H32" i="15" s="1"/>
  <c r="G32" i="15" s="1"/>
  <c r="F32" i="20"/>
  <c r="H32" i="20" s="1"/>
  <c r="G32" i="20" s="1"/>
  <c r="F32" i="19"/>
  <c r="H32" i="19" s="1"/>
  <c r="G32" i="19" s="1"/>
  <c r="F32" i="18"/>
  <c r="H32" i="18" s="1"/>
  <c r="G32" i="18" s="1"/>
  <c r="F32" i="14"/>
  <c r="H32" i="14" s="1"/>
  <c r="G32" i="14" s="1"/>
  <c r="F32" i="21"/>
  <c r="H32" i="21" s="1"/>
  <c r="G32" i="21" s="1"/>
  <c r="F32" i="17"/>
  <c r="H32" i="17" s="1"/>
  <c r="G32" i="17" s="1"/>
  <c r="F32" i="10"/>
  <c r="H32" i="10" s="1"/>
  <c r="G32" i="10" s="1"/>
  <c r="F32" i="9"/>
  <c r="H32" i="9" s="1"/>
  <c r="G32" i="9" s="1"/>
  <c r="F32" i="8"/>
  <c r="H32" i="8" s="1"/>
  <c r="G32" i="8" s="1"/>
  <c r="F32" i="16"/>
  <c r="H32" i="16" s="1"/>
  <c r="G32" i="16" s="1"/>
  <c r="F32" i="13"/>
  <c r="H32" i="13" s="1"/>
  <c r="G32" i="13" s="1"/>
  <c r="F32" i="11"/>
  <c r="H32" i="11" s="1"/>
  <c r="G32" i="11" s="1"/>
  <c r="F32" i="12"/>
  <c r="H32" i="12" s="1"/>
  <c r="G32" i="12" s="1"/>
  <c r="A31" i="5"/>
  <c r="F34" i="28"/>
  <c r="H34" i="28" s="1"/>
  <c r="G34" i="28" s="1"/>
  <c r="F34" i="27"/>
  <c r="H34" i="27" s="1"/>
  <c r="G34" i="27" s="1"/>
  <c r="F34" i="29"/>
  <c r="H34" i="29" s="1"/>
  <c r="G34" i="29" s="1"/>
  <c r="F34" i="23"/>
  <c r="H34" i="23" s="1"/>
  <c r="G34" i="23" s="1"/>
  <c r="F34" i="26"/>
  <c r="H34" i="26" s="1"/>
  <c r="G34" i="26" s="1"/>
  <c r="F34" i="25"/>
  <c r="H34" i="25" s="1"/>
  <c r="G34" i="25" s="1"/>
  <c r="F34" i="24"/>
  <c r="H34" i="24" s="1"/>
  <c r="G34" i="24" s="1"/>
  <c r="F34" i="22"/>
  <c r="H34" i="22" s="1"/>
  <c r="G34" i="22" s="1"/>
  <c r="F34" i="15"/>
  <c r="H34" i="15" s="1"/>
  <c r="G34" i="15" s="1"/>
  <c r="F34" i="18"/>
  <c r="H34" i="18" s="1"/>
  <c r="G34" i="18" s="1"/>
  <c r="F34" i="17"/>
  <c r="H34" i="17" s="1"/>
  <c r="G34" i="17" s="1"/>
  <c r="F34" i="16"/>
  <c r="H34" i="16" s="1"/>
  <c r="G34" i="16" s="1"/>
  <c r="F34" i="20"/>
  <c r="H34" i="20" s="1"/>
  <c r="G34" i="20" s="1"/>
  <c r="F34" i="19"/>
  <c r="H34" i="19" s="1"/>
  <c r="G34" i="19" s="1"/>
  <c r="F34" i="14"/>
  <c r="H34" i="14" s="1"/>
  <c r="G34" i="14" s="1"/>
  <c r="F34" i="10"/>
  <c r="H34" i="10" s="1"/>
  <c r="G34" i="10" s="1"/>
  <c r="F34" i="9"/>
  <c r="H34" i="9" s="1"/>
  <c r="G34" i="9" s="1"/>
  <c r="F34" i="8"/>
  <c r="H34" i="8" s="1"/>
  <c r="G34" i="8" s="1"/>
  <c r="F34" i="13"/>
  <c r="H34" i="13" s="1"/>
  <c r="G34" i="13" s="1"/>
  <c r="F34" i="12"/>
  <c r="H34" i="12" s="1"/>
  <c r="G34" i="12" s="1"/>
  <c r="F34" i="7"/>
  <c r="H34" i="7" s="1"/>
  <c r="G34" i="7" s="1"/>
  <c r="F34" i="21"/>
  <c r="H34" i="21" s="1"/>
  <c r="G34" i="21" s="1"/>
  <c r="F34" i="11"/>
  <c r="H34" i="11" s="1"/>
  <c r="G34" i="11" s="1"/>
  <c r="F36" i="28"/>
  <c r="H36" i="28" s="1"/>
  <c r="G36" i="28" s="1"/>
  <c r="F36" i="27"/>
  <c r="H36" i="27" s="1"/>
  <c r="G36" i="27" s="1"/>
  <c r="F36" i="23"/>
  <c r="H36" i="23" s="1"/>
  <c r="G36" i="23" s="1"/>
  <c r="F36" i="29"/>
  <c r="H36" i="29" s="1"/>
  <c r="G36" i="29" s="1"/>
  <c r="F36" i="26"/>
  <c r="H36" i="26" s="1"/>
  <c r="G36" i="26" s="1"/>
  <c r="F36" i="25"/>
  <c r="H36" i="25" s="1"/>
  <c r="G36" i="25" s="1"/>
  <c r="F36" i="24"/>
  <c r="H36" i="24" s="1"/>
  <c r="G36" i="24" s="1"/>
  <c r="F36" i="22"/>
  <c r="H36" i="22" s="1"/>
  <c r="G36" i="22" s="1"/>
  <c r="F36" i="15"/>
  <c r="H36" i="15" s="1"/>
  <c r="G36" i="15" s="1"/>
  <c r="F36" i="20"/>
  <c r="H36" i="20" s="1"/>
  <c r="G36" i="20" s="1"/>
  <c r="F36" i="19"/>
  <c r="H36" i="19" s="1"/>
  <c r="G36" i="19" s="1"/>
  <c r="F36" i="18"/>
  <c r="H36" i="18" s="1"/>
  <c r="G36" i="18" s="1"/>
  <c r="F36" i="14"/>
  <c r="H36" i="14" s="1"/>
  <c r="G36" i="14" s="1"/>
  <c r="F36" i="21"/>
  <c r="H36" i="21" s="1"/>
  <c r="G36" i="21" s="1"/>
  <c r="F36" i="17"/>
  <c r="H36" i="17" s="1"/>
  <c r="G36" i="17" s="1"/>
  <c r="F36" i="10"/>
  <c r="H36" i="10" s="1"/>
  <c r="G36" i="10" s="1"/>
  <c r="F36" i="9"/>
  <c r="H36" i="9" s="1"/>
  <c r="G36" i="9" s="1"/>
  <c r="F36" i="8"/>
  <c r="H36" i="8" s="1"/>
  <c r="G36" i="8" s="1"/>
  <c r="F36" i="13"/>
  <c r="H36" i="13" s="1"/>
  <c r="G36" i="13" s="1"/>
  <c r="F36" i="11"/>
  <c r="H36" i="11" s="1"/>
  <c r="G36" i="11" s="1"/>
  <c r="F36" i="12"/>
  <c r="H36" i="12" s="1"/>
  <c r="G36" i="12" s="1"/>
  <c r="F38" i="28"/>
  <c r="H38" i="28" s="1"/>
  <c r="G38" i="28" s="1"/>
  <c r="F38" i="27"/>
  <c r="H38" i="27" s="1"/>
  <c r="G38" i="27" s="1"/>
  <c r="F38" i="29"/>
  <c r="H38" i="29" s="1"/>
  <c r="G38" i="29" s="1"/>
  <c r="F38" i="23"/>
  <c r="H38" i="23" s="1"/>
  <c r="G38" i="23" s="1"/>
  <c r="F38" i="26"/>
  <c r="H38" i="26" s="1"/>
  <c r="G38" i="26" s="1"/>
  <c r="F38" i="25"/>
  <c r="H38" i="25" s="1"/>
  <c r="G38" i="25" s="1"/>
  <c r="F38" i="24"/>
  <c r="H38" i="24" s="1"/>
  <c r="G38" i="24" s="1"/>
  <c r="F38" i="22"/>
  <c r="H38" i="22" s="1"/>
  <c r="G38" i="22" s="1"/>
  <c r="F38" i="15"/>
  <c r="H38" i="15" s="1"/>
  <c r="G38" i="15" s="1"/>
  <c r="F38" i="18"/>
  <c r="H38" i="18" s="1"/>
  <c r="G38" i="18" s="1"/>
  <c r="F38" i="17"/>
  <c r="H38" i="17" s="1"/>
  <c r="G38" i="17" s="1"/>
  <c r="F38" i="16"/>
  <c r="H38" i="16" s="1"/>
  <c r="G38" i="16" s="1"/>
  <c r="F38" i="20"/>
  <c r="H38" i="20" s="1"/>
  <c r="G38" i="20" s="1"/>
  <c r="F38" i="21"/>
  <c r="H38" i="21" s="1"/>
  <c r="G38" i="21" s="1"/>
  <c r="F38" i="19"/>
  <c r="H38" i="19" s="1"/>
  <c r="G38" i="19" s="1"/>
  <c r="F38" i="14"/>
  <c r="H38" i="14" s="1"/>
  <c r="G38" i="14" s="1"/>
  <c r="F38" i="10"/>
  <c r="H38" i="10" s="1"/>
  <c r="G38" i="10" s="1"/>
  <c r="F38" i="9"/>
  <c r="H38" i="9" s="1"/>
  <c r="G38" i="9" s="1"/>
  <c r="F38" i="8"/>
  <c r="H38" i="8" s="1"/>
  <c r="G38" i="8" s="1"/>
  <c r="F38" i="6"/>
  <c r="H38" i="6" s="1"/>
  <c r="G38" i="6" s="1"/>
  <c r="F38" i="13"/>
  <c r="H38" i="13" s="1"/>
  <c r="G38" i="13" s="1"/>
  <c r="F38" i="12"/>
  <c r="H38" i="12" s="1"/>
  <c r="G38" i="12" s="1"/>
  <c r="A37" i="5"/>
  <c r="F38" i="11"/>
  <c r="H38" i="11" s="1"/>
  <c r="G38" i="11" s="1"/>
  <c r="F38" i="7"/>
  <c r="H38" i="7" s="1"/>
  <c r="G38" i="7" s="1"/>
  <c r="F40" i="28"/>
  <c r="H40" i="28" s="1"/>
  <c r="G40" i="28" s="1"/>
  <c r="F40" i="27"/>
  <c r="H40" i="27" s="1"/>
  <c r="G40" i="27" s="1"/>
  <c r="F40" i="29"/>
  <c r="H40" i="29" s="1"/>
  <c r="G40" i="29" s="1"/>
  <c r="F40" i="23"/>
  <c r="H40" i="23" s="1"/>
  <c r="G40" i="23" s="1"/>
  <c r="F40" i="26"/>
  <c r="H40" i="26" s="1"/>
  <c r="G40" i="26" s="1"/>
  <c r="F40" i="25"/>
  <c r="H40" i="25" s="1"/>
  <c r="G40" i="25" s="1"/>
  <c r="F40" i="24"/>
  <c r="H40" i="24" s="1"/>
  <c r="G40" i="24" s="1"/>
  <c r="F40" i="22"/>
  <c r="H40" i="22" s="1"/>
  <c r="G40" i="22" s="1"/>
  <c r="F40" i="15"/>
  <c r="H40" i="15" s="1"/>
  <c r="G40" i="15" s="1"/>
  <c r="F40" i="20"/>
  <c r="H40" i="20" s="1"/>
  <c r="G40" i="20" s="1"/>
  <c r="F40" i="19"/>
  <c r="H40" i="19" s="1"/>
  <c r="G40" i="19" s="1"/>
  <c r="F40" i="18"/>
  <c r="H40" i="18" s="1"/>
  <c r="G40" i="18" s="1"/>
  <c r="F40" i="14"/>
  <c r="H40" i="14" s="1"/>
  <c r="G40" i="14" s="1"/>
  <c r="F40" i="21"/>
  <c r="H40" i="21" s="1"/>
  <c r="G40" i="21" s="1"/>
  <c r="F40" i="17"/>
  <c r="H40" i="17" s="1"/>
  <c r="G40" i="17" s="1"/>
  <c r="F40" i="10"/>
  <c r="H40" i="10" s="1"/>
  <c r="G40" i="10" s="1"/>
  <c r="F40" i="9"/>
  <c r="H40" i="9" s="1"/>
  <c r="G40" i="9" s="1"/>
  <c r="F40" i="8"/>
  <c r="H40" i="8" s="1"/>
  <c r="G40" i="8" s="1"/>
  <c r="F40" i="6"/>
  <c r="H40" i="6" s="1"/>
  <c r="G40" i="6" s="1"/>
  <c r="F40" i="13"/>
  <c r="H40" i="13" s="1"/>
  <c r="G40" i="13" s="1"/>
  <c r="F40" i="11"/>
  <c r="H40" i="11" s="1"/>
  <c r="G40" i="11" s="1"/>
  <c r="F40" i="7"/>
  <c r="H40" i="7" s="1"/>
  <c r="G40" i="7" s="1"/>
  <c r="F40" i="12"/>
  <c r="H40" i="12" s="1"/>
  <c r="G40" i="12" s="1"/>
  <c r="F40" i="16"/>
  <c r="H40" i="16" s="1"/>
  <c r="G40" i="16" s="1"/>
  <c r="K22" i="5"/>
  <c r="A38" i="5"/>
  <c r="F36" i="7"/>
  <c r="H36" i="7" s="1"/>
  <c r="G36" i="7" s="1"/>
  <c r="H42" i="10"/>
  <c r="G42" i="10" s="1"/>
  <c r="H45" i="11"/>
  <c r="G45" i="11" s="1"/>
  <c r="F36" i="16"/>
  <c r="H36" i="16" s="1"/>
  <c r="G36" i="16" s="1"/>
  <c r="E4" i="3"/>
  <c r="F7" i="28"/>
  <c r="H7" i="28" s="1"/>
  <c r="G7" i="28" s="1"/>
  <c r="F7" i="27"/>
  <c r="H7" i="27" s="1"/>
  <c r="G7" i="27" s="1"/>
  <c r="F7" i="29"/>
  <c r="H7" i="29" s="1"/>
  <c r="G7" i="29" s="1"/>
  <c r="F7" i="26"/>
  <c r="H7" i="26" s="1"/>
  <c r="G7" i="26" s="1"/>
  <c r="F7" i="25"/>
  <c r="H7" i="25" s="1"/>
  <c r="G7" i="25" s="1"/>
  <c r="F7" i="24"/>
  <c r="H7" i="24" s="1"/>
  <c r="G7" i="24" s="1"/>
  <c r="F7" i="23"/>
  <c r="H7" i="23" s="1"/>
  <c r="G7" i="23" s="1"/>
  <c r="F7" i="22"/>
  <c r="H7" i="22" s="1"/>
  <c r="G7" i="22" s="1"/>
  <c r="F7" i="15"/>
  <c r="H7" i="15" s="1"/>
  <c r="G7" i="15" s="1"/>
  <c r="F7" i="19"/>
  <c r="H7" i="19" s="1"/>
  <c r="G7" i="19" s="1"/>
  <c r="F7" i="21"/>
  <c r="H7" i="21" s="1"/>
  <c r="G7" i="21" s="1"/>
  <c r="F7" i="18"/>
  <c r="H7" i="18" s="1"/>
  <c r="G7" i="18" s="1"/>
  <c r="F7" i="17"/>
  <c r="H7" i="17" s="1"/>
  <c r="G7" i="17" s="1"/>
  <c r="F7" i="16"/>
  <c r="H7" i="16" s="1"/>
  <c r="G7" i="16" s="1"/>
  <c r="F7" i="14"/>
  <c r="H7" i="14" s="1"/>
  <c r="G7" i="14" s="1"/>
  <c r="F7" i="20"/>
  <c r="H7" i="20" s="1"/>
  <c r="G7" i="20" s="1"/>
  <c r="F7" i="9"/>
  <c r="H7" i="9" s="1"/>
  <c r="G7" i="9" s="1"/>
  <c r="F7" i="8"/>
  <c r="H7" i="8" s="1"/>
  <c r="G7" i="8" s="1"/>
  <c r="F7" i="7"/>
  <c r="H7" i="7" s="1"/>
  <c r="G7" i="7" s="1"/>
  <c r="F7" i="12"/>
  <c r="H7" i="12" s="1"/>
  <c r="G7" i="12" s="1"/>
  <c r="F7" i="13"/>
  <c r="H7" i="13" s="1"/>
  <c r="G7" i="13" s="1"/>
  <c r="E8" i="3"/>
  <c r="F11" i="28"/>
  <c r="H11" i="28" s="1"/>
  <c r="G11" i="28" s="1"/>
  <c r="F11" i="27"/>
  <c r="H11" i="27" s="1"/>
  <c r="G11" i="27" s="1"/>
  <c r="F11" i="29"/>
  <c r="H11" i="29" s="1"/>
  <c r="G11" i="29" s="1"/>
  <c r="F11" i="26"/>
  <c r="H11" i="26" s="1"/>
  <c r="G11" i="26" s="1"/>
  <c r="F11" i="25"/>
  <c r="H11" i="25" s="1"/>
  <c r="G11" i="25" s="1"/>
  <c r="F11" i="24"/>
  <c r="H11" i="24" s="1"/>
  <c r="G11" i="24" s="1"/>
  <c r="F11" i="23"/>
  <c r="H11" i="23" s="1"/>
  <c r="G11" i="23" s="1"/>
  <c r="F11" i="22"/>
  <c r="H11" i="22" s="1"/>
  <c r="G11" i="22" s="1"/>
  <c r="F11" i="15"/>
  <c r="H11" i="15" s="1"/>
  <c r="G11" i="15" s="1"/>
  <c r="F11" i="19"/>
  <c r="H11" i="19" s="1"/>
  <c r="G11" i="19" s="1"/>
  <c r="F11" i="21"/>
  <c r="H11" i="21" s="1"/>
  <c r="G11" i="21" s="1"/>
  <c r="F11" i="18"/>
  <c r="H11" i="18" s="1"/>
  <c r="G11" i="18" s="1"/>
  <c r="F11" i="17"/>
  <c r="H11" i="17" s="1"/>
  <c r="G11" i="17" s="1"/>
  <c r="F11" i="16"/>
  <c r="H11" i="16" s="1"/>
  <c r="G11" i="16" s="1"/>
  <c r="F11" i="14"/>
  <c r="H11" i="14" s="1"/>
  <c r="G11" i="14" s="1"/>
  <c r="F11" i="9"/>
  <c r="H11" i="9" s="1"/>
  <c r="G11" i="9" s="1"/>
  <c r="F11" i="8"/>
  <c r="H11" i="8" s="1"/>
  <c r="G11" i="8" s="1"/>
  <c r="F11" i="12"/>
  <c r="H11" i="12" s="1"/>
  <c r="G11" i="12" s="1"/>
  <c r="F11" i="10"/>
  <c r="H11" i="10" s="1"/>
  <c r="G11" i="10" s="1"/>
  <c r="F11" i="20"/>
  <c r="H11" i="20" s="1"/>
  <c r="G11" i="20" s="1"/>
  <c r="F11" i="13"/>
  <c r="H11" i="13" s="1"/>
  <c r="G11" i="13" s="1"/>
  <c r="F11" i="6"/>
  <c r="H11" i="6" s="1"/>
  <c r="G11" i="6" s="1"/>
  <c r="F33" i="28"/>
  <c r="H33" i="28" s="1"/>
  <c r="G33" i="28" s="1"/>
  <c r="F33" i="29"/>
  <c r="H33" i="29" s="1"/>
  <c r="G33" i="29" s="1"/>
  <c r="F33" i="27"/>
  <c r="H33" i="27" s="1"/>
  <c r="G33" i="27" s="1"/>
  <c r="F33" i="23"/>
  <c r="H33" i="23" s="1"/>
  <c r="G33" i="23" s="1"/>
  <c r="F33" i="26"/>
  <c r="H33" i="26" s="1"/>
  <c r="G33" i="26" s="1"/>
  <c r="F33" i="25"/>
  <c r="H33" i="25" s="1"/>
  <c r="G33" i="25" s="1"/>
  <c r="F33" i="24"/>
  <c r="H33" i="24" s="1"/>
  <c r="G33" i="24" s="1"/>
  <c r="F33" i="22"/>
  <c r="H33" i="22" s="1"/>
  <c r="G33" i="22" s="1"/>
  <c r="F33" i="15"/>
  <c r="H33" i="15" s="1"/>
  <c r="G33" i="15" s="1"/>
  <c r="F33" i="17"/>
  <c r="H33" i="17" s="1"/>
  <c r="G33" i="17" s="1"/>
  <c r="F33" i="21"/>
  <c r="H33" i="21" s="1"/>
  <c r="G33" i="21" s="1"/>
  <c r="F33" i="20"/>
  <c r="H33" i="20" s="1"/>
  <c r="G33" i="20" s="1"/>
  <c r="F33" i="19"/>
  <c r="H33" i="19" s="1"/>
  <c r="G33" i="19" s="1"/>
  <c r="F33" i="16"/>
  <c r="H33" i="16" s="1"/>
  <c r="G33" i="16" s="1"/>
  <c r="F33" i="18"/>
  <c r="H33" i="18" s="1"/>
  <c r="G33" i="18" s="1"/>
  <c r="F33" i="14"/>
  <c r="H33" i="14" s="1"/>
  <c r="G33" i="14" s="1"/>
  <c r="F33" i="10"/>
  <c r="H33" i="10" s="1"/>
  <c r="G33" i="10" s="1"/>
  <c r="F33" i="9"/>
  <c r="H33" i="9" s="1"/>
  <c r="G33" i="9" s="1"/>
  <c r="F33" i="8"/>
  <c r="H33" i="8" s="1"/>
  <c r="G33" i="8" s="1"/>
  <c r="F33" i="12"/>
  <c r="H33" i="12" s="1"/>
  <c r="G33" i="12" s="1"/>
  <c r="F33" i="11"/>
  <c r="H33" i="11" s="1"/>
  <c r="G33" i="11" s="1"/>
  <c r="F33" i="13"/>
  <c r="H33" i="13" s="1"/>
  <c r="G33" i="13" s="1"/>
  <c r="F35" i="28"/>
  <c r="H35" i="28" s="1"/>
  <c r="G35" i="28" s="1"/>
  <c r="F35" i="27"/>
  <c r="H35" i="27" s="1"/>
  <c r="G35" i="27" s="1"/>
  <c r="F35" i="29"/>
  <c r="H35" i="29" s="1"/>
  <c r="G35" i="29" s="1"/>
  <c r="F35" i="23"/>
  <c r="H35" i="23" s="1"/>
  <c r="G35" i="23" s="1"/>
  <c r="F35" i="26"/>
  <c r="H35" i="26" s="1"/>
  <c r="G35" i="26" s="1"/>
  <c r="F35" i="25"/>
  <c r="H35" i="25" s="1"/>
  <c r="G35" i="25" s="1"/>
  <c r="F35" i="24"/>
  <c r="H35" i="24" s="1"/>
  <c r="G35" i="24" s="1"/>
  <c r="F35" i="22"/>
  <c r="H35" i="22" s="1"/>
  <c r="G35" i="22" s="1"/>
  <c r="F35" i="15"/>
  <c r="H35" i="15" s="1"/>
  <c r="G35" i="15" s="1"/>
  <c r="F35" i="19"/>
  <c r="H35" i="19" s="1"/>
  <c r="G35" i="19" s="1"/>
  <c r="F35" i="21"/>
  <c r="H35" i="21" s="1"/>
  <c r="G35" i="21" s="1"/>
  <c r="F35" i="18"/>
  <c r="H35" i="18" s="1"/>
  <c r="G35" i="18" s="1"/>
  <c r="F35" i="17"/>
  <c r="H35" i="17" s="1"/>
  <c r="G35" i="17" s="1"/>
  <c r="F35" i="16"/>
  <c r="H35" i="16" s="1"/>
  <c r="G35" i="16" s="1"/>
  <c r="F35" i="14"/>
  <c r="H35" i="14" s="1"/>
  <c r="G35" i="14" s="1"/>
  <c r="F35" i="10"/>
  <c r="H35" i="10" s="1"/>
  <c r="G35" i="10" s="1"/>
  <c r="F35" i="9"/>
  <c r="H35" i="9" s="1"/>
  <c r="G35" i="9" s="1"/>
  <c r="F35" i="8"/>
  <c r="H35" i="8" s="1"/>
  <c r="G35" i="8" s="1"/>
  <c r="F35" i="12"/>
  <c r="H35" i="12" s="1"/>
  <c r="G35" i="12" s="1"/>
  <c r="A34" i="5"/>
  <c r="F35" i="13"/>
  <c r="H35" i="13" s="1"/>
  <c r="G35" i="13" s="1"/>
  <c r="F35" i="7"/>
  <c r="H35" i="7" s="1"/>
  <c r="G35" i="7" s="1"/>
  <c r="F37" i="28"/>
  <c r="H37" i="28" s="1"/>
  <c r="G37" i="28" s="1"/>
  <c r="F37" i="29"/>
  <c r="H37" i="29" s="1"/>
  <c r="G37" i="29" s="1"/>
  <c r="F37" i="27"/>
  <c r="H37" i="27" s="1"/>
  <c r="G37" i="27" s="1"/>
  <c r="F37" i="23"/>
  <c r="H37" i="23" s="1"/>
  <c r="G37" i="23" s="1"/>
  <c r="F37" i="26"/>
  <c r="H37" i="26" s="1"/>
  <c r="G37" i="26" s="1"/>
  <c r="F37" i="25"/>
  <c r="H37" i="25" s="1"/>
  <c r="G37" i="25" s="1"/>
  <c r="F37" i="24"/>
  <c r="H37" i="24" s="1"/>
  <c r="G37" i="24" s="1"/>
  <c r="F37" i="22"/>
  <c r="H37" i="22" s="1"/>
  <c r="G37" i="22" s="1"/>
  <c r="F37" i="15"/>
  <c r="H37" i="15" s="1"/>
  <c r="G37" i="15" s="1"/>
  <c r="F37" i="17"/>
  <c r="H37" i="17" s="1"/>
  <c r="G37" i="17" s="1"/>
  <c r="F37" i="21"/>
  <c r="H37" i="21" s="1"/>
  <c r="G37" i="21" s="1"/>
  <c r="F37" i="20"/>
  <c r="H37" i="20" s="1"/>
  <c r="G37" i="20" s="1"/>
  <c r="F37" i="19"/>
  <c r="H37" i="19" s="1"/>
  <c r="G37" i="19" s="1"/>
  <c r="F37" i="18"/>
  <c r="H37" i="18" s="1"/>
  <c r="G37" i="18" s="1"/>
  <c r="F37" i="14"/>
  <c r="H37" i="14" s="1"/>
  <c r="G37" i="14" s="1"/>
  <c r="F37" i="16"/>
  <c r="H37" i="16" s="1"/>
  <c r="G37" i="16" s="1"/>
  <c r="F37" i="10"/>
  <c r="H37" i="10" s="1"/>
  <c r="G37" i="10" s="1"/>
  <c r="F37" i="9"/>
  <c r="H37" i="9" s="1"/>
  <c r="G37" i="9" s="1"/>
  <c r="F37" i="8"/>
  <c r="H37" i="8" s="1"/>
  <c r="G37" i="8" s="1"/>
  <c r="F37" i="12"/>
  <c r="H37" i="12" s="1"/>
  <c r="G37" i="12" s="1"/>
  <c r="F37" i="11"/>
  <c r="H37" i="11" s="1"/>
  <c r="G37" i="11" s="1"/>
  <c r="F37" i="7"/>
  <c r="H37" i="7" s="1"/>
  <c r="G37" i="7" s="1"/>
  <c r="F37" i="13"/>
  <c r="H37" i="13" s="1"/>
  <c r="G37" i="13" s="1"/>
  <c r="A36" i="5"/>
  <c r="F39" i="28"/>
  <c r="H39" i="28" s="1"/>
  <c r="G39" i="28" s="1"/>
  <c r="F39" i="27"/>
  <c r="H39" i="27" s="1"/>
  <c r="G39" i="27" s="1"/>
  <c r="F39" i="29"/>
  <c r="H39" i="29" s="1"/>
  <c r="G39" i="29" s="1"/>
  <c r="F39" i="23"/>
  <c r="H39" i="23" s="1"/>
  <c r="G39" i="23" s="1"/>
  <c r="F39" i="26"/>
  <c r="H39" i="26" s="1"/>
  <c r="G39" i="26" s="1"/>
  <c r="F39" i="25"/>
  <c r="H39" i="25" s="1"/>
  <c r="G39" i="25" s="1"/>
  <c r="F39" i="24"/>
  <c r="H39" i="24" s="1"/>
  <c r="G39" i="24" s="1"/>
  <c r="F39" i="22"/>
  <c r="H39" i="22" s="1"/>
  <c r="G39" i="22" s="1"/>
  <c r="F39" i="15"/>
  <c r="H39" i="15" s="1"/>
  <c r="G39" i="15" s="1"/>
  <c r="F39" i="19"/>
  <c r="H39" i="19" s="1"/>
  <c r="G39" i="19" s="1"/>
  <c r="F39" i="21"/>
  <c r="H39" i="21" s="1"/>
  <c r="G39" i="21" s="1"/>
  <c r="F39" i="18"/>
  <c r="H39" i="18" s="1"/>
  <c r="G39" i="18" s="1"/>
  <c r="F39" i="17"/>
  <c r="H39" i="17" s="1"/>
  <c r="G39" i="17" s="1"/>
  <c r="F39" i="16"/>
  <c r="H39" i="16" s="1"/>
  <c r="G39" i="16" s="1"/>
  <c r="F39" i="20"/>
  <c r="H39" i="20" s="1"/>
  <c r="G39" i="20" s="1"/>
  <c r="F39" i="10"/>
  <c r="H39" i="10" s="1"/>
  <c r="G39" i="10" s="1"/>
  <c r="F39" i="9"/>
  <c r="H39" i="9" s="1"/>
  <c r="G39" i="9" s="1"/>
  <c r="F39" i="8"/>
  <c r="H39" i="8" s="1"/>
  <c r="G39" i="8" s="1"/>
  <c r="F39" i="6"/>
  <c r="H39" i="6" s="1"/>
  <c r="G39" i="6" s="1"/>
  <c r="F39" i="12"/>
  <c r="H39" i="12" s="1"/>
  <c r="G39" i="12" s="1"/>
  <c r="F39" i="13"/>
  <c r="H39" i="13" s="1"/>
  <c r="G39" i="13" s="1"/>
  <c r="F41" i="28"/>
  <c r="H41" i="28" s="1"/>
  <c r="G41" i="28" s="1"/>
  <c r="F41" i="27"/>
  <c r="H41" i="27" s="1"/>
  <c r="G41" i="27" s="1"/>
  <c r="F41" i="29"/>
  <c r="H41" i="29" s="1"/>
  <c r="G41" i="29" s="1"/>
  <c r="F41" i="23"/>
  <c r="H41" i="23" s="1"/>
  <c r="G41" i="23" s="1"/>
  <c r="F41" i="26"/>
  <c r="H41" i="26" s="1"/>
  <c r="G41" i="26" s="1"/>
  <c r="F41" i="25"/>
  <c r="H41" i="25" s="1"/>
  <c r="G41" i="25" s="1"/>
  <c r="F41" i="24"/>
  <c r="H41" i="24" s="1"/>
  <c r="G41" i="24" s="1"/>
  <c r="F41" i="22"/>
  <c r="H41" i="22" s="1"/>
  <c r="G41" i="22" s="1"/>
  <c r="F41" i="15"/>
  <c r="H41" i="15" s="1"/>
  <c r="G41" i="15" s="1"/>
  <c r="F41" i="17"/>
  <c r="H41" i="17" s="1"/>
  <c r="G41" i="17" s="1"/>
  <c r="F41" i="21"/>
  <c r="H41" i="21" s="1"/>
  <c r="G41" i="21" s="1"/>
  <c r="F41" i="20"/>
  <c r="H41" i="20" s="1"/>
  <c r="G41" i="20" s="1"/>
  <c r="F41" i="19"/>
  <c r="H41" i="19" s="1"/>
  <c r="G41" i="19" s="1"/>
  <c r="F41" i="16"/>
  <c r="H41" i="16" s="1"/>
  <c r="G41" i="16" s="1"/>
  <c r="F41" i="18"/>
  <c r="H41" i="18" s="1"/>
  <c r="G41" i="18" s="1"/>
  <c r="F41" i="14"/>
  <c r="H41" i="14" s="1"/>
  <c r="G41" i="14" s="1"/>
  <c r="F41" i="10"/>
  <c r="H41" i="10" s="1"/>
  <c r="G41" i="10" s="1"/>
  <c r="F41" i="9"/>
  <c r="H41" i="9" s="1"/>
  <c r="G41" i="9" s="1"/>
  <c r="F41" i="8"/>
  <c r="H41" i="8" s="1"/>
  <c r="G41" i="8" s="1"/>
  <c r="F41" i="6"/>
  <c r="H41" i="6" s="1"/>
  <c r="G41" i="6" s="1"/>
  <c r="F41" i="12"/>
  <c r="H41" i="12" s="1"/>
  <c r="G41" i="12" s="1"/>
  <c r="F41" i="11"/>
  <c r="H41" i="11" s="1"/>
  <c r="G41" i="11" s="1"/>
  <c r="F41" i="7"/>
  <c r="H41" i="7" s="1"/>
  <c r="G41" i="7" s="1"/>
  <c r="F41" i="13"/>
  <c r="H41" i="13" s="1"/>
  <c r="G41" i="13" s="1"/>
  <c r="B2" i="3"/>
  <c r="E3" i="3"/>
  <c r="F6" i="28"/>
  <c r="H6" i="28" s="1"/>
  <c r="G6" i="28" s="1"/>
  <c r="F6" i="27"/>
  <c r="H6" i="27" s="1"/>
  <c r="G6" i="27" s="1"/>
  <c r="F6" i="29"/>
  <c r="H6" i="29" s="1"/>
  <c r="G6" i="29" s="1"/>
  <c r="F6" i="26"/>
  <c r="H6" i="26" s="1"/>
  <c r="G6" i="26" s="1"/>
  <c r="F6" i="25"/>
  <c r="H6" i="25" s="1"/>
  <c r="G6" i="25" s="1"/>
  <c r="F6" i="24"/>
  <c r="H6" i="24" s="1"/>
  <c r="G6" i="24" s="1"/>
  <c r="F6" i="23"/>
  <c r="H6" i="23" s="1"/>
  <c r="G6" i="23" s="1"/>
  <c r="F6" i="22"/>
  <c r="H6" i="22" s="1"/>
  <c r="G6" i="22" s="1"/>
  <c r="F6" i="15"/>
  <c r="H6" i="15" s="1"/>
  <c r="G6" i="15" s="1"/>
  <c r="F6" i="18"/>
  <c r="H6" i="18" s="1"/>
  <c r="G6" i="18" s="1"/>
  <c r="F6" i="17"/>
  <c r="H6" i="17" s="1"/>
  <c r="G6" i="17" s="1"/>
  <c r="F6" i="16"/>
  <c r="H6" i="16" s="1"/>
  <c r="G6" i="16" s="1"/>
  <c r="F6" i="20"/>
  <c r="H6" i="20" s="1"/>
  <c r="G6" i="20" s="1"/>
  <c r="F6" i="14"/>
  <c r="H6" i="14" s="1"/>
  <c r="G6" i="14" s="1"/>
  <c r="F6" i="21"/>
  <c r="H6" i="21" s="1"/>
  <c r="G6" i="21" s="1"/>
  <c r="F6" i="9"/>
  <c r="H6" i="9" s="1"/>
  <c r="G6" i="9" s="1"/>
  <c r="F6" i="8"/>
  <c r="H6" i="8" s="1"/>
  <c r="G6" i="8" s="1"/>
  <c r="F6" i="19"/>
  <c r="H6" i="19" s="1"/>
  <c r="G6" i="19" s="1"/>
  <c r="F6" i="13"/>
  <c r="H6" i="13" s="1"/>
  <c r="G6" i="13" s="1"/>
  <c r="F6" i="12"/>
  <c r="H6" i="12" s="1"/>
  <c r="G6" i="12" s="1"/>
  <c r="F6" i="11"/>
  <c r="H6" i="11" s="1"/>
  <c r="G6" i="11" s="1"/>
  <c r="F6" i="10"/>
  <c r="H6" i="10" s="1"/>
  <c r="G6" i="10" s="1"/>
  <c r="A5" i="5"/>
  <c r="B6" i="3"/>
  <c r="E7" i="3"/>
  <c r="F10" i="28"/>
  <c r="H10" i="28" s="1"/>
  <c r="G10" i="28" s="1"/>
  <c r="F10" i="27"/>
  <c r="H10" i="27" s="1"/>
  <c r="G10" i="27" s="1"/>
  <c r="F10" i="29"/>
  <c r="H10" i="29" s="1"/>
  <c r="G10" i="29" s="1"/>
  <c r="F10" i="26"/>
  <c r="H10" i="26" s="1"/>
  <c r="G10" i="26" s="1"/>
  <c r="F10" i="25"/>
  <c r="H10" i="25" s="1"/>
  <c r="G10" i="25" s="1"/>
  <c r="F10" i="24"/>
  <c r="H10" i="24" s="1"/>
  <c r="G10" i="24" s="1"/>
  <c r="F10" i="23"/>
  <c r="H10" i="23" s="1"/>
  <c r="G10" i="23" s="1"/>
  <c r="F10" i="22"/>
  <c r="H10" i="22" s="1"/>
  <c r="G10" i="22" s="1"/>
  <c r="F10" i="15"/>
  <c r="H10" i="15" s="1"/>
  <c r="G10" i="15" s="1"/>
  <c r="F10" i="18"/>
  <c r="H10" i="18" s="1"/>
  <c r="G10" i="18" s="1"/>
  <c r="F10" i="17"/>
  <c r="H10" i="17" s="1"/>
  <c r="G10" i="17" s="1"/>
  <c r="F10" i="16"/>
  <c r="H10" i="16" s="1"/>
  <c r="G10" i="16" s="1"/>
  <c r="F10" i="20"/>
  <c r="H10" i="20" s="1"/>
  <c r="G10" i="20" s="1"/>
  <c r="F10" i="14"/>
  <c r="H10" i="14" s="1"/>
  <c r="G10" i="14" s="1"/>
  <c r="F10" i="21"/>
  <c r="H10" i="21" s="1"/>
  <c r="G10" i="21" s="1"/>
  <c r="F10" i="19"/>
  <c r="H10" i="19" s="1"/>
  <c r="G10" i="19" s="1"/>
  <c r="F10" i="9"/>
  <c r="H10" i="9" s="1"/>
  <c r="G10" i="9" s="1"/>
  <c r="F10" i="8"/>
  <c r="H10" i="8" s="1"/>
  <c r="G10" i="8" s="1"/>
  <c r="F10" i="13"/>
  <c r="H10" i="13" s="1"/>
  <c r="G10" i="13" s="1"/>
  <c r="F10" i="12"/>
  <c r="H10" i="12" s="1"/>
  <c r="G10" i="12" s="1"/>
  <c r="F10" i="6"/>
  <c r="H10" i="6" s="1"/>
  <c r="G10" i="6" s="1"/>
  <c r="F10" i="11"/>
  <c r="H10" i="11" s="1"/>
  <c r="G10" i="11" s="1"/>
  <c r="F10" i="7"/>
  <c r="H10" i="7" s="1"/>
  <c r="G10" i="7" s="1"/>
  <c r="A9" i="5"/>
  <c r="B10" i="3"/>
  <c r="F13" i="28"/>
  <c r="H13" i="28" s="1"/>
  <c r="G13" i="28" s="1"/>
  <c r="F13" i="29"/>
  <c r="H13" i="29" s="1"/>
  <c r="G13" i="29" s="1"/>
  <c r="F13" i="27"/>
  <c r="H13" i="27" s="1"/>
  <c r="G13" i="27" s="1"/>
  <c r="F13" i="26"/>
  <c r="H13" i="26" s="1"/>
  <c r="G13" i="26" s="1"/>
  <c r="F13" i="25"/>
  <c r="H13" i="25" s="1"/>
  <c r="G13" i="25" s="1"/>
  <c r="F13" i="24"/>
  <c r="H13" i="24" s="1"/>
  <c r="G13" i="24" s="1"/>
  <c r="F13" i="23"/>
  <c r="H13" i="23" s="1"/>
  <c r="G13" i="23" s="1"/>
  <c r="F13" i="22"/>
  <c r="H13" i="22" s="1"/>
  <c r="G13" i="22" s="1"/>
  <c r="F13" i="15"/>
  <c r="H13" i="15" s="1"/>
  <c r="G13" i="15" s="1"/>
  <c r="F13" i="17"/>
  <c r="H13" i="17" s="1"/>
  <c r="G13" i="17" s="1"/>
  <c r="F13" i="21"/>
  <c r="H13" i="21" s="1"/>
  <c r="G13" i="21" s="1"/>
  <c r="F13" i="20"/>
  <c r="H13" i="20" s="1"/>
  <c r="G13" i="20" s="1"/>
  <c r="F13" i="19"/>
  <c r="H13" i="19" s="1"/>
  <c r="G13" i="19" s="1"/>
  <c r="F13" i="14"/>
  <c r="H13" i="14" s="1"/>
  <c r="G13" i="14" s="1"/>
  <c r="F13" i="18"/>
  <c r="H13" i="18" s="1"/>
  <c r="G13" i="18" s="1"/>
  <c r="F13" i="16"/>
  <c r="H13" i="16" s="1"/>
  <c r="G13" i="16" s="1"/>
  <c r="F13" i="9"/>
  <c r="H13" i="9" s="1"/>
  <c r="G13" i="9" s="1"/>
  <c r="F13" i="8"/>
  <c r="H13" i="8" s="1"/>
  <c r="G13" i="8" s="1"/>
  <c r="F13" i="12"/>
  <c r="H13" i="12" s="1"/>
  <c r="G13" i="12" s="1"/>
  <c r="F13" i="11"/>
  <c r="H13" i="11" s="1"/>
  <c r="G13" i="11" s="1"/>
  <c r="F13" i="10"/>
  <c r="H13" i="10" s="1"/>
  <c r="G13" i="10" s="1"/>
  <c r="F13" i="7"/>
  <c r="H13" i="7" s="1"/>
  <c r="G13" i="7" s="1"/>
  <c r="F13" i="6"/>
  <c r="H13" i="6" s="1"/>
  <c r="G13" i="6" s="1"/>
  <c r="F13" i="13"/>
  <c r="H13" i="13" s="1"/>
  <c r="G13" i="13" s="1"/>
  <c r="F15" i="28"/>
  <c r="H15" i="28" s="1"/>
  <c r="G15" i="28" s="1"/>
  <c r="F15" i="27"/>
  <c r="H15" i="27" s="1"/>
  <c r="G15" i="27" s="1"/>
  <c r="F15" i="29"/>
  <c r="H15" i="29" s="1"/>
  <c r="G15" i="29" s="1"/>
  <c r="F15" i="26"/>
  <c r="H15" i="26" s="1"/>
  <c r="G15" i="26" s="1"/>
  <c r="F15" i="25"/>
  <c r="H15" i="25" s="1"/>
  <c r="G15" i="25" s="1"/>
  <c r="F15" i="24"/>
  <c r="H15" i="24" s="1"/>
  <c r="G15" i="24" s="1"/>
  <c r="F15" i="23"/>
  <c r="H15" i="23" s="1"/>
  <c r="G15" i="23" s="1"/>
  <c r="F15" i="22"/>
  <c r="H15" i="22" s="1"/>
  <c r="G15" i="22" s="1"/>
  <c r="F15" i="15"/>
  <c r="H15" i="15" s="1"/>
  <c r="G15" i="15" s="1"/>
  <c r="F15" i="19"/>
  <c r="H15" i="19" s="1"/>
  <c r="G15" i="19" s="1"/>
  <c r="F15" i="21"/>
  <c r="H15" i="21" s="1"/>
  <c r="G15" i="21" s="1"/>
  <c r="F15" i="18"/>
  <c r="H15" i="18" s="1"/>
  <c r="G15" i="18" s="1"/>
  <c r="F15" i="17"/>
  <c r="H15" i="17" s="1"/>
  <c r="G15" i="17" s="1"/>
  <c r="F15" i="16"/>
  <c r="H15" i="16" s="1"/>
  <c r="G15" i="16" s="1"/>
  <c r="F15" i="14"/>
  <c r="H15" i="14" s="1"/>
  <c r="G15" i="14" s="1"/>
  <c r="F15" i="20"/>
  <c r="H15" i="20" s="1"/>
  <c r="G15" i="20" s="1"/>
  <c r="F15" i="9"/>
  <c r="H15" i="9" s="1"/>
  <c r="G15" i="9" s="1"/>
  <c r="F15" i="8"/>
  <c r="H15" i="8" s="1"/>
  <c r="G15" i="8" s="1"/>
  <c r="F15" i="12"/>
  <c r="H15" i="12" s="1"/>
  <c r="G15" i="12" s="1"/>
  <c r="F15" i="10"/>
  <c r="H15" i="10" s="1"/>
  <c r="G15" i="10" s="1"/>
  <c r="F15" i="13"/>
  <c r="H15" i="13" s="1"/>
  <c r="G15" i="13" s="1"/>
  <c r="F17" i="28"/>
  <c r="H17" i="28" s="1"/>
  <c r="G17" i="28" s="1"/>
  <c r="F17" i="29"/>
  <c r="H17" i="29" s="1"/>
  <c r="G17" i="29" s="1"/>
  <c r="F17" i="27"/>
  <c r="H17" i="27" s="1"/>
  <c r="G17" i="27" s="1"/>
  <c r="F17" i="26"/>
  <c r="H17" i="26" s="1"/>
  <c r="G17" i="26" s="1"/>
  <c r="F17" i="25"/>
  <c r="H17" i="25" s="1"/>
  <c r="G17" i="25" s="1"/>
  <c r="F17" i="24"/>
  <c r="H17" i="24" s="1"/>
  <c r="G17" i="24" s="1"/>
  <c r="F17" i="23"/>
  <c r="H17" i="23" s="1"/>
  <c r="G17" i="23" s="1"/>
  <c r="F17" i="22"/>
  <c r="H17" i="22" s="1"/>
  <c r="G17" i="22" s="1"/>
  <c r="F17" i="15"/>
  <c r="H17" i="15" s="1"/>
  <c r="G17" i="15" s="1"/>
  <c r="F17" i="17"/>
  <c r="H17" i="17" s="1"/>
  <c r="G17" i="17" s="1"/>
  <c r="F17" i="21"/>
  <c r="H17" i="21" s="1"/>
  <c r="G17" i="21" s="1"/>
  <c r="F17" i="20"/>
  <c r="H17" i="20" s="1"/>
  <c r="G17" i="20" s="1"/>
  <c r="F17" i="19"/>
  <c r="H17" i="19" s="1"/>
  <c r="G17" i="19" s="1"/>
  <c r="F17" i="14"/>
  <c r="H17" i="14" s="1"/>
  <c r="G17" i="14" s="1"/>
  <c r="F17" i="16"/>
  <c r="H17" i="16" s="1"/>
  <c r="G17" i="16" s="1"/>
  <c r="F17" i="10"/>
  <c r="H17" i="10" s="1"/>
  <c r="G17" i="10" s="1"/>
  <c r="F17" i="9"/>
  <c r="H17" i="9" s="1"/>
  <c r="G17" i="9" s="1"/>
  <c r="F17" i="8"/>
  <c r="H17" i="8" s="1"/>
  <c r="G17" i="8" s="1"/>
  <c r="F17" i="12"/>
  <c r="H17" i="12" s="1"/>
  <c r="G17" i="12" s="1"/>
  <c r="F17" i="11"/>
  <c r="H17" i="11" s="1"/>
  <c r="G17" i="11" s="1"/>
  <c r="F17" i="7"/>
  <c r="H17" i="7" s="1"/>
  <c r="G17" i="7" s="1"/>
  <c r="F17" i="6"/>
  <c r="H17" i="6" s="1"/>
  <c r="G17" i="6" s="1"/>
  <c r="F17" i="13"/>
  <c r="H17" i="13" s="1"/>
  <c r="G17" i="13" s="1"/>
  <c r="F19" i="28"/>
  <c r="H19" i="28" s="1"/>
  <c r="G19" i="28" s="1"/>
  <c r="F19" i="27"/>
  <c r="H19" i="27" s="1"/>
  <c r="G19" i="27" s="1"/>
  <c r="F19" i="29"/>
  <c r="H19" i="29" s="1"/>
  <c r="G19" i="29" s="1"/>
  <c r="F19" i="26"/>
  <c r="H19" i="26" s="1"/>
  <c r="G19" i="26" s="1"/>
  <c r="F19" i="25"/>
  <c r="H19" i="25" s="1"/>
  <c r="G19" i="25" s="1"/>
  <c r="F19" i="24"/>
  <c r="H19" i="24" s="1"/>
  <c r="G19" i="24" s="1"/>
  <c r="F19" i="23"/>
  <c r="H19" i="23" s="1"/>
  <c r="G19" i="23" s="1"/>
  <c r="F19" i="22"/>
  <c r="H19" i="22" s="1"/>
  <c r="G19" i="22" s="1"/>
  <c r="F19" i="15"/>
  <c r="H19" i="15" s="1"/>
  <c r="G19" i="15" s="1"/>
  <c r="F19" i="19"/>
  <c r="H19" i="19" s="1"/>
  <c r="G19" i="19" s="1"/>
  <c r="F19" i="21"/>
  <c r="H19" i="21" s="1"/>
  <c r="G19" i="21" s="1"/>
  <c r="F19" i="18"/>
  <c r="H19" i="18" s="1"/>
  <c r="G19" i="18" s="1"/>
  <c r="F19" i="17"/>
  <c r="H19" i="17" s="1"/>
  <c r="G19" i="17" s="1"/>
  <c r="F19" i="16"/>
  <c r="H19" i="16" s="1"/>
  <c r="G19" i="16" s="1"/>
  <c r="F19" i="14"/>
  <c r="H19" i="14" s="1"/>
  <c r="G19" i="14" s="1"/>
  <c r="F19" i="10"/>
  <c r="H19" i="10" s="1"/>
  <c r="G19" i="10" s="1"/>
  <c r="F19" i="9"/>
  <c r="H19" i="9" s="1"/>
  <c r="G19" i="9" s="1"/>
  <c r="F19" i="8"/>
  <c r="H19" i="8" s="1"/>
  <c r="G19" i="8" s="1"/>
  <c r="F19" i="20"/>
  <c r="H19" i="20" s="1"/>
  <c r="G19" i="20" s="1"/>
  <c r="F19" i="12"/>
  <c r="H19" i="12" s="1"/>
  <c r="G19" i="12" s="1"/>
  <c r="A18" i="5"/>
  <c r="F19" i="13"/>
  <c r="H19" i="13" s="1"/>
  <c r="G19" i="13" s="1"/>
  <c r="F21" i="28"/>
  <c r="H21" i="28" s="1"/>
  <c r="G21" i="28" s="1"/>
  <c r="F21" i="29"/>
  <c r="H21" i="29" s="1"/>
  <c r="G21" i="29" s="1"/>
  <c r="F21" i="27"/>
  <c r="H21" i="27" s="1"/>
  <c r="G21" i="27" s="1"/>
  <c r="F21" i="26"/>
  <c r="H21" i="26" s="1"/>
  <c r="G21" i="26" s="1"/>
  <c r="F21" i="25"/>
  <c r="H21" i="25" s="1"/>
  <c r="G21" i="25" s="1"/>
  <c r="F21" i="24"/>
  <c r="H21" i="24" s="1"/>
  <c r="G21" i="24" s="1"/>
  <c r="F21" i="23"/>
  <c r="H21" i="23" s="1"/>
  <c r="G21" i="23" s="1"/>
  <c r="F21" i="22"/>
  <c r="H21" i="22" s="1"/>
  <c r="G21" i="22" s="1"/>
  <c r="F21" i="15"/>
  <c r="H21" i="15" s="1"/>
  <c r="G21" i="15" s="1"/>
  <c r="F21" i="17"/>
  <c r="H21" i="17" s="1"/>
  <c r="G21" i="17" s="1"/>
  <c r="F21" i="21"/>
  <c r="H21" i="21" s="1"/>
  <c r="G21" i="21" s="1"/>
  <c r="F21" i="20"/>
  <c r="H21" i="20" s="1"/>
  <c r="G21" i="20" s="1"/>
  <c r="F21" i="19"/>
  <c r="H21" i="19" s="1"/>
  <c r="G21" i="19" s="1"/>
  <c r="F21" i="14"/>
  <c r="H21" i="14" s="1"/>
  <c r="G21" i="14" s="1"/>
  <c r="F21" i="18"/>
  <c r="H21" i="18" s="1"/>
  <c r="G21" i="18" s="1"/>
  <c r="F21" i="16"/>
  <c r="H21" i="16" s="1"/>
  <c r="G21" i="16" s="1"/>
  <c r="F21" i="10"/>
  <c r="H21" i="10" s="1"/>
  <c r="G21" i="10" s="1"/>
  <c r="F21" i="9"/>
  <c r="H21" i="9" s="1"/>
  <c r="G21" i="9" s="1"/>
  <c r="F21" i="8"/>
  <c r="H21" i="8" s="1"/>
  <c r="G21" i="8" s="1"/>
  <c r="F21" i="12"/>
  <c r="H21" i="12" s="1"/>
  <c r="G21" i="12" s="1"/>
  <c r="F21" i="11"/>
  <c r="H21" i="11" s="1"/>
  <c r="G21" i="11" s="1"/>
  <c r="F21" i="6"/>
  <c r="H21" i="6" s="1"/>
  <c r="G21" i="6" s="1"/>
  <c r="F21" i="13"/>
  <c r="H21" i="13" s="1"/>
  <c r="G21" i="13" s="1"/>
  <c r="F21" i="7"/>
  <c r="H21" i="7" s="1"/>
  <c r="G21" i="7" s="1"/>
  <c r="A20" i="5"/>
  <c r="F23" i="28"/>
  <c r="H23" i="28" s="1"/>
  <c r="G23" i="28" s="1"/>
  <c r="F23" i="27"/>
  <c r="H23" i="27" s="1"/>
  <c r="G23" i="27" s="1"/>
  <c r="F23" i="29"/>
  <c r="H23" i="29" s="1"/>
  <c r="G23" i="29" s="1"/>
  <c r="F23" i="26"/>
  <c r="H23" i="26" s="1"/>
  <c r="G23" i="26" s="1"/>
  <c r="F23" i="25"/>
  <c r="H23" i="25" s="1"/>
  <c r="G23" i="25" s="1"/>
  <c r="F23" i="24"/>
  <c r="H23" i="24" s="1"/>
  <c r="G23" i="24" s="1"/>
  <c r="F23" i="23"/>
  <c r="H23" i="23" s="1"/>
  <c r="G23" i="23" s="1"/>
  <c r="F23" i="22"/>
  <c r="H23" i="22" s="1"/>
  <c r="G23" i="22" s="1"/>
  <c r="F23" i="15"/>
  <c r="H23" i="15" s="1"/>
  <c r="G23" i="15" s="1"/>
  <c r="F23" i="19"/>
  <c r="H23" i="19" s="1"/>
  <c r="G23" i="19" s="1"/>
  <c r="F23" i="21"/>
  <c r="H23" i="21" s="1"/>
  <c r="G23" i="21" s="1"/>
  <c r="F23" i="18"/>
  <c r="H23" i="18" s="1"/>
  <c r="G23" i="18" s="1"/>
  <c r="F23" i="17"/>
  <c r="H23" i="17" s="1"/>
  <c r="G23" i="17" s="1"/>
  <c r="F23" i="16"/>
  <c r="H23" i="16" s="1"/>
  <c r="G23" i="16" s="1"/>
  <c r="F23" i="20"/>
  <c r="H23" i="20" s="1"/>
  <c r="G23" i="20" s="1"/>
  <c r="F23" i="10"/>
  <c r="H23" i="10" s="1"/>
  <c r="G23" i="10" s="1"/>
  <c r="F23" i="9"/>
  <c r="H23" i="9" s="1"/>
  <c r="G23" i="9" s="1"/>
  <c r="F23" i="8"/>
  <c r="H23" i="8" s="1"/>
  <c r="G23" i="8" s="1"/>
  <c r="F23" i="12"/>
  <c r="H23" i="12" s="1"/>
  <c r="G23" i="12" s="1"/>
  <c r="F23" i="13"/>
  <c r="H23" i="13" s="1"/>
  <c r="G23" i="13" s="1"/>
  <c r="F23" i="7"/>
  <c r="H23" i="7" s="1"/>
  <c r="G23" i="7" s="1"/>
  <c r="F25" i="28"/>
  <c r="H25" i="28" s="1"/>
  <c r="G25" i="28" s="1"/>
  <c r="F25" i="29"/>
  <c r="H25" i="29" s="1"/>
  <c r="G25" i="29" s="1"/>
  <c r="F25" i="27"/>
  <c r="H25" i="27" s="1"/>
  <c r="G25" i="27" s="1"/>
  <c r="F25" i="26"/>
  <c r="H25" i="26" s="1"/>
  <c r="G25" i="26" s="1"/>
  <c r="F25" i="25"/>
  <c r="H25" i="25" s="1"/>
  <c r="G25" i="25" s="1"/>
  <c r="F25" i="24"/>
  <c r="H25" i="24" s="1"/>
  <c r="G25" i="24" s="1"/>
  <c r="F25" i="23"/>
  <c r="H25" i="23" s="1"/>
  <c r="G25" i="23" s="1"/>
  <c r="F25" i="22"/>
  <c r="H25" i="22" s="1"/>
  <c r="G25" i="22" s="1"/>
  <c r="F25" i="15"/>
  <c r="H25" i="15" s="1"/>
  <c r="G25" i="15" s="1"/>
  <c r="F25" i="17"/>
  <c r="H25" i="17" s="1"/>
  <c r="G25" i="17" s="1"/>
  <c r="F25" i="21"/>
  <c r="H25" i="21" s="1"/>
  <c r="G25" i="21" s="1"/>
  <c r="F25" i="20"/>
  <c r="H25" i="20" s="1"/>
  <c r="G25" i="20" s="1"/>
  <c r="F25" i="19"/>
  <c r="H25" i="19" s="1"/>
  <c r="G25" i="19" s="1"/>
  <c r="F25" i="16"/>
  <c r="H25" i="16" s="1"/>
  <c r="G25" i="16" s="1"/>
  <c r="F25" i="14"/>
  <c r="H25" i="14" s="1"/>
  <c r="G25" i="14" s="1"/>
  <c r="F25" i="10"/>
  <c r="H25" i="10" s="1"/>
  <c r="G25" i="10" s="1"/>
  <c r="F25" i="9"/>
  <c r="H25" i="9" s="1"/>
  <c r="G25" i="9" s="1"/>
  <c r="F25" i="8"/>
  <c r="H25" i="8" s="1"/>
  <c r="G25" i="8" s="1"/>
  <c r="F25" i="7"/>
  <c r="H25" i="7" s="1"/>
  <c r="G25" i="7" s="1"/>
  <c r="F25" i="18"/>
  <c r="H25" i="18" s="1"/>
  <c r="G25" i="18" s="1"/>
  <c r="F25" i="12"/>
  <c r="H25" i="12" s="1"/>
  <c r="G25" i="12" s="1"/>
  <c r="F25" i="11"/>
  <c r="H25" i="11" s="1"/>
  <c r="G25" i="11" s="1"/>
  <c r="F25" i="6"/>
  <c r="H25" i="6" s="1"/>
  <c r="G25" i="6" s="1"/>
  <c r="F25" i="13"/>
  <c r="H25" i="13" s="1"/>
  <c r="G25" i="13" s="1"/>
  <c r="F27" i="28"/>
  <c r="H27" i="28" s="1"/>
  <c r="G27" i="28" s="1"/>
  <c r="F27" i="27"/>
  <c r="H27" i="27" s="1"/>
  <c r="G27" i="27" s="1"/>
  <c r="F27" i="29"/>
  <c r="H27" i="29" s="1"/>
  <c r="G27" i="29" s="1"/>
  <c r="F27" i="26"/>
  <c r="H27" i="26" s="1"/>
  <c r="G27" i="26" s="1"/>
  <c r="F27" i="25"/>
  <c r="H27" i="25" s="1"/>
  <c r="G27" i="25" s="1"/>
  <c r="F27" i="24"/>
  <c r="H27" i="24" s="1"/>
  <c r="G27" i="24" s="1"/>
  <c r="F27" i="23"/>
  <c r="H27" i="23" s="1"/>
  <c r="G27" i="23" s="1"/>
  <c r="F27" i="22"/>
  <c r="H27" i="22" s="1"/>
  <c r="G27" i="22" s="1"/>
  <c r="F27" i="15"/>
  <c r="H27" i="15" s="1"/>
  <c r="G27" i="15" s="1"/>
  <c r="F27" i="19"/>
  <c r="H27" i="19" s="1"/>
  <c r="G27" i="19" s="1"/>
  <c r="F27" i="21"/>
  <c r="H27" i="21" s="1"/>
  <c r="G27" i="21" s="1"/>
  <c r="F27" i="18"/>
  <c r="H27" i="18" s="1"/>
  <c r="G27" i="18" s="1"/>
  <c r="F27" i="17"/>
  <c r="H27" i="17" s="1"/>
  <c r="G27" i="17" s="1"/>
  <c r="F27" i="16"/>
  <c r="H27" i="16" s="1"/>
  <c r="G27" i="16" s="1"/>
  <c r="F27" i="14"/>
  <c r="H27" i="14" s="1"/>
  <c r="G27" i="14" s="1"/>
  <c r="F27" i="10"/>
  <c r="H27" i="10" s="1"/>
  <c r="G27" i="10" s="1"/>
  <c r="F27" i="9"/>
  <c r="H27" i="9" s="1"/>
  <c r="G27" i="9" s="1"/>
  <c r="F27" i="8"/>
  <c r="H27" i="8" s="1"/>
  <c r="G27" i="8" s="1"/>
  <c r="F27" i="12"/>
  <c r="H27" i="12" s="1"/>
  <c r="G27" i="12" s="1"/>
  <c r="A26" i="5"/>
  <c r="F27" i="20"/>
  <c r="H27" i="20" s="1"/>
  <c r="G27" i="20" s="1"/>
  <c r="F27" i="13"/>
  <c r="H27" i="13" s="1"/>
  <c r="G27" i="13" s="1"/>
  <c r="F27" i="7"/>
  <c r="H27" i="7" s="1"/>
  <c r="G27" i="7" s="1"/>
  <c r="F29" i="28"/>
  <c r="H29" i="28" s="1"/>
  <c r="G29" i="28" s="1"/>
  <c r="F29" i="29"/>
  <c r="H29" i="29" s="1"/>
  <c r="G29" i="29" s="1"/>
  <c r="F29" i="27"/>
  <c r="H29" i="27" s="1"/>
  <c r="G29" i="27" s="1"/>
  <c r="F29" i="26"/>
  <c r="H29" i="26" s="1"/>
  <c r="G29" i="26" s="1"/>
  <c r="F29" i="25"/>
  <c r="H29" i="25" s="1"/>
  <c r="G29" i="25" s="1"/>
  <c r="F29" i="24"/>
  <c r="H29" i="24" s="1"/>
  <c r="G29" i="24" s="1"/>
  <c r="F29" i="23"/>
  <c r="H29" i="23" s="1"/>
  <c r="G29" i="23" s="1"/>
  <c r="F29" i="22"/>
  <c r="H29" i="22" s="1"/>
  <c r="G29" i="22" s="1"/>
  <c r="F29" i="15"/>
  <c r="H29" i="15" s="1"/>
  <c r="G29" i="15" s="1"/>
  <c r="F29" i="17"/>
  <c r="H29" i="17" s="1"/>
  <c r="G29" i="17" s="1"/>
  <c r="F29" i="21"/>
  <c r="H29" i="21" s="1"/>
  <c r="G29" i="21" s="1"/>
  <c r="F29" i="20"/>
  <c r="H29" i="20" s="1"/>
  <c r="G29" i="20" s="1"/>
  <c r="F29" i="19"/>
  <c r="H29" i="19" s="1"/>
  <c r="G29" i="19" s="1"/>
  <c r="F29" i="14"/>
  <c r="H29" i="14" s="1"/>
  <c r="G29" i="14" s="1"/>
  <c r="F29" i="18"/>
  <c r="H29" i="18" s="1"/>
  <c r="G29" i="18" s="1"/>
  <c r="F29" i="16"/>
  <c r="H29" i="16" s="1"/>
  <c r="G29" i="16" s="1"/>
  <c r="F29" i="10"/>
  <c r="H29" i="10" s="1"/>
  <c r="G29" i="10" s="1"/>
  <c r="F29" i="9"/>
  <c r="H29" i="9" s="1"/>
  <c r="G29" i="9" s="1"/>
  <c r="F29" i="8"/>
  <c r="H29" i="8" s="1"/>
  <c r="G29" i="8" s="1"/>
  <c r="F29" i="12"/>
  <c r="H29" i="12" s="1"/>
  <c r="G29" i="12" s="1"/>
  <c r="F29" i="11"/>
  <c r="H29" i="11" s="1"/>
  <c r="G29" i="11" s="1"/>
  <c r="F29" i="6"/>
  <c r="H29" i="6" s="1"/>
  <c r="G29" i="6" s="1"/>
  <c r="F29" i="13"/>
  <c r="H29" i="13" s="1"/>
  <c r="G29" i="13" s="1"/>
  <c r="A28" i="5"/>
  <c r="B32" i="3"/>
  <c r="B34" i="3"/>
  <c r="B36" i="3"/>
  <c r="B38" i="3"/>
  <c r="B40" i="3"/>
  <c r="A12" i="5"/>
  <c r="H42" i="5"/>
  <c r="F3" i="6"/>
  <c r="H3" i="6" s="1"/>
  <c r="G3" i="6" s="1"/>
  <c r="F7" i="6"/>
  <c r="H7" i="6" s="1"/>
  <c r="G7" i="6" s="1"/>
  <c r="F15" i="6"/>
  <c r="H15" i="6" s="1"/>
  <c r="G15" i="6" s="1"/>
  <c r="F19" i="6"/>
  <c r="H19" i="6" s="1"/>
  <c r="G19" i="6" s="1"/>
  <c r="F23" i="6"/>
  <c r="H23" i="6" s="1"/>
  <c r="G23" i="6" s="1"/>
  <c r="F27" i="6"/>
  <c r="H27" i="6" s="1"/>
  <c r="G27" i="6" s="1"/>
  <c r="F33" i="6"/>
  <c r="H33" i="6" s="1"/>
  <c r="G33" i="6" s="1"/>
  <c r="F35" i="6"/>
  <c r="H35" i="6" s="1"/>
  <c r="G35" i="6" s="1"/>
  <c r="F37" i="6"/>
  <c r="H37" i="6" s="1"/>
  <c r="G37" i="6" s="1"/>
  <c r="H16" i="7"/>
  <c r="G16" i="7" s="1"/>
  <c r="H20" i="7"/>
  <c r="G20" i="7" s="1"/>
  <c r="H31" i="7"/>
  <c r="G31" i="7" s="1"/>
  <c r="F33" i="7"/>
  <c r="H33" i="7" s="1"/>
  <c r="G33" i="7" s="1"/>
  <c r="F7" i="10"/>
  <c r="H7" i="10" s="1"/>
  <c r="G7" i="10" s="1"/>
  <c r="F10" i="10"/>
  <c r="H10" i="10" s="1"/>
  <c r="G10" i="10" s="1"/>
  <c r="F7" i="11"/>
  <c r="H7" i="11" s="1"/>
  <c r="G7" i="11" s="1"/>
  <c r="F15" i="11"/>
  <c r="H15" i="11" s="1"/>
  <c r="G15" i="11" s="1"/>
  <c r="F23" i="11"/>
  <c r="H23" i="11" s="1"/>
  <c r="G23" i="11" s="1"/>
  <c r="H31" i="11"/>
  <c r="G31" i="11" s="1"/>
  <c r="F39" i="11"/>
  <c r="H39" i="11" s="1"/>
  <c r="G39" i="11" s="1"/>
  <c r="H44" i="12"/>
  <c r="G44" i="12" s="1"/>
  <c r="H43" i="12"/>
  <c r="G43" i="12" s="1"/>
  <c r="H43" i="17"/>
  <c r="G43" i="17" s="1"/>
  <c r="H45" i="17"/>
  <c r="G45" i="17" s="1"/>
  <c r="H42" i="17"/>
  <c r="G42" i="17" s="1"/>
  <c r="H44" i="17"/>
  <c r="G44" i="17" s="1"/>
  <c r="F35" i="20"/>
  <c r="H35" i="20" s="1"/>
  <c r="G35" i="20" s="1"/>
  <c r="F4" i="28"/>
  <c r="H4" i="28" s="1"/>
  <c r="G4" i="28" s="1"/>
  <c r="F4" i="27"/>
  <c r="H4" i="27" s="1"/>
  <c r="G4" i="27" s="1"/>
  <c r="F4" i="29"/>
  <c r="H4" i="29" s="1"/>
  <c r="G4" i="29" s="1"/>
  <c r="F4" i="26"/>
  <c r="H4" i="26" s="1"/>
  <c r="G4" i="26" s="1"/>
  <c r="F4" i="25"/>
  <c r="H4" i="25" s="1"/>
  <c r="G4" i="25" s="1"/>
  <c r="F4" i="24"/>
  <c r="H4" i="24" s="1"/>
  <c r="G4" i="24" s="1"/>
  <c r="F4" i="23"/>
  <c r="H4" i="23" s="1"/>
  <c r="G4" i="23" s="1"/>
  <c r="F4" i="22"/>
  <c r="H4" i="22" s="1"/>
  <c r="G4" i="22" s="1"/>
  <c r="F4" i="15"/>
  <c r="H4" i="15" s="1"/>
  <c r="G4" i="15" s="1"/>
  <c r="F4" i="20"/>
  <c r="H4" i="20" s="1"/>
  <c r="G4" i="20" s="1"/>
  <c r="F4" i="19"/>
  <c r="H4" i="19" s="1"/>
  <c r="G4" i="19" s="1"/>
  <c r="F4" i="18"/>
  <c r="H4" i="18" s="1"/>
  <c r="G4" i="18" s="1"/>
  <c r="F4" i="16"/>
  <c r="H4" i="16" s="1"/>
  <c r="G4" i="16" s="1"/>
  <c r="F4" i="21"/>
  <c r="H4" i="21" s="1"/>
  <c r="G4" i="21" s="1"/>
  <c r="F4" i="17"/>
  <c r="H4" i="17" s="1"/>
  <c r="G4" i="17" s="1"/>
  <c r="F4" i="14"/>
  <c r="H4" i="14" s="1"/>
  <c r="G4" i="14" s="1"/>
  <c r="F4" i="9"/>
  <c r="H4" i="9" s="1"/>
  <c r="G4" i="9" s="1"/>
  <c r="F4" i="8"/>
  <c r="H4" i="8" s="1"/>
  <c r="G4" i="8" s="1"/>
  <c r="F4" i="13"/>
  <c r="H4" i="13" s="1"/>
  <c r="G4" i="13" s="1"/>
  <c r="F4" i="11"/>
  <c r="H4" i="11" s="1"/>
  <c r="G4" i="11" s="1"/>
  <c r="F4" i="10"/>
  <c r="H4" i="10" s="1"/>
  <c r="G4" i="10" s="1"/>
  <c r="F4" i="12"/>
  <c r="H4" i="12" s="1"/>
  <c r="G4" i="12" s="1"/>
  <c r="F4" i="7"/>
  <c r="H4" i="7" s="1"/>
  <c r="G4" i="7" s="1"/>
  <c r="A3" i="5"/>
  <c r="E5" i="3"/>
  <c r="F8" i="28"/>
  <c r="H8" i="28" s="1"/>
  <c r="G8" i="28" s="1"/>
  <c r="F8" i="27"/>
  <c r="H8" i="27" s="1"/>
  <c r="G8" i="27" s="1"/>
  <c r="F8" i="29"/>
  <c r="H8" i="29" s="1"/>
  <c r="G8" i="29" s="1"/>
  <c r="F8" i="26"/>
  <c r="H8" i="26" s="1"/>
  <c r="G8" i="26" s="1"/>
  <c r="F8" i="25"/>
  <c r="H8" i="25" s="1"/>
  <c r="G8" i="25" s="1"/>
  <c r="F8" i="24"/>
  <c r="H8" i="24" s="1"/>
  <c r="G8" i="24" s="1"/>
  <c r="F8" i="23"/>
  <c r="H8" i="23" s="1"/>
  <c r="G8" i="23" s="1"/>
  <c r="F8" i="22"/>
  <c r="H8" i="22" s="1"/>
  <c r="G8" i="22" s="1"/>
  <c r="F8" i="15"/>
  <c r="H8" i="15" s="1"/>
  <c r="G8" i="15" s="1"/>
  <c r="F8" i="20"/>
  <c r="H8" i="20" s="1"/>
  <c r="G8" i="20" s="1"/>
  <c r="F8" i="19"/>
  <c r="H8" i="19" s="1"/>
  <c r="G8" i="19" s="1"/>
  <c r="F8" i="18"/>
  <c r="H8" i="18" s="1"/>
  <c r="G8" i="18" s="1"/>
  <c r="F8" i="14"/>
  <c r="H8" i="14" s="1"/>
  <c r="G8" i="14" s="1"/>
  <c r="F8" i="16"/>
  <c r="H8" i="16" s="1"/>
  <c r="G8" i="16" s="1"/>
  <c r="F8" i="9"/>
  <c r="H8" i="9" s="1"/>
  <c r="G8" i="9" s="1"/>
  <c r="F8" i="8"/>
  <c r="H8" i="8" s="1"/>
  <c r="G8" i="8" s="1"/>
  <c r="F8" i="21"/>
  <c r="H8" i="21" s="1"/>
  <c r="G8" i="21" s="1"/>
  <c r="F8" i="17"/>
  <c r="H8" i="17" s="1"/>
  <c r="G8" i="17" s="1"/>
  <c r="F8" i="13"/>
  <c r="H8" i="13" s="1"/>
  <c r="G8" i="13" s="1"/>
  <c r="F8" i="11"/>
  <c r="H8" i="11" s="1"/>
  <c r="G8" i="11" s="1"/>
  <c r="F8" i="10"/>
  <c r="H8" i="10" s="1"/>
  <c r="G8" i="10" s="1"/>
  <c r="F8" i="12"/>
  <c r="H8" i="12" s="1"/>
  <c r="G8" i="12" s="1"/>
  <c r="F8" i="6"/>
  <c r="H8" i="6" s="1"/>
  <c r="G8" i="6" s="1"/>
  <c r="A7" i="5"/>
  <c r="F12" i="28"/>
  <c r="H12" i="28" s="1"/>
  <c r="G12" i="28" s="1"/>
  <c r="F12" i="27"/>
  <c r="H12" i="27" s="1"/>
  <c r="G12" i="27" s="1"/>
  <c r="F12" i="29"/>
  <c r="H12" i="29" s="1"/>
  <c r="G12" i="29" s="1"/>
  <c r="F12" i="26"/>
  <c r="H12" i="26" s="1"/>
  <c r="G12" i="26" s="1"/>
  <c r="F12" i="25"/>
  <c r="H12" i="25" s="1"/>
  <c r="G12" i="25" s="1"/>
  <c r="F12" i="24"/>
  <c r="H12" i="24" s="1"/>
  <c r="G12" i="24" s="1"/>
  <c r="F12" i="23"/>
  <c r="H12" i="23" s="1"/>
  <c r="G12" i="23" s="1"/>
  <c r="F12" i="22"/>
  <c r="H12" i="22" s="1"/>
  <c r="G12" i="22" s="1"/>
  <c r="F12" i="15"/>
  <c r="H12" i="15" s="1"/>
  <c r="G12" i="15" s="1"/>
  <c r="F12" i="20"/>
  <c r="H12" i="20" s="1"/>
  <c r="G12" i="20" s="1"/>
  <c r="F12" i="19"/>
  <c r="H12" i="19" s="1"/>
  <c r="G12" i="19" s="1"/>
  <c r="F12" i="18"/>
  <c r="H12" i="18" s="1"/>
  <c r="G12" i="18" s="1"/>
  <c r="F12" i="14"/>
  <c r="H12" i="14" s="1"/>
  <c r="G12" i="14" s="1"/>
  <c r="F12" i="16"/>
  <c r="H12" i="16" s="1"/>
  <c r="G12" i="16" s="1"/>
  <c r="F12" i="21"/>
  <c r="H12" i="21" s="1"/>
  <c r="G12" i="21" s="1"/>
  <c r="F12" i="17"/>
  <c r="H12" i="17" s="1"/>
  <c r="G12" i="17" s="1"/>
  <c r="F12" i="9"/>
  <c r="H12" i="9" s="1"/>
  <c r="G12" i="9" s="1"/>
  <c r="F12" i="8"/>
  <c r="H12" i="8" s="1"/>
  <c r="G12" i="8" s="1"/>
  <c r="F12" i="13"/>
  <c r="H12" i="13" s="1"/>
  <c r="G12" i="13" s="1"/>
  <c r="F12" i="11"/>
  <c r="H12" i="11" s="1"/>
  <c r="G12" i="11" s="1"/>
  <c r="F12" i="12"/>
  <c r="H12" i="12" s="1"/>
  <c r="G12" i="12" s="1"/>
  <c r="F12" i="10"/>
  <c r="H12" i="10" s="1"/>
  <c r="G12" i="10" s="1"/>
  <c r="A11" i="5"/>
  <c r="F14" i="28"/>
  <c r="H14" i="28" s="1"/>
  <c r="G14" i="28" s="1"/>
  <c r="F14" i="27"/>
  <c r="H14" i="27" s="1"/>
  <c r="G14" i="27" s="1"/>
  <c r="F14" i="29"/>
  <c r="H14" i="29" s="1"/>
  <c r="G14" i="29" s="1"/>
  <c r="F14" i="26"/>
  <c r="H14" i="26" s="1"/>
  <c r="G14" i="26" s="1"/>
  <c r="F14" i="25"/>
  <c r="H14" i="25" s="1"/>
  <c r="G14" i="25" s="1"/>
  <c r="F14" i="24"/>
  <c r="H14" i="24" s="1"/>
  <c r="G14" i="24" s="1"/>
  <c r="F14" i="23"/>
  <c r="H14" i="23" s="1"/>
  <c r="G14" i="23" s="1"/>
  <c r="F14" i="22"/>
  <c r="H14" i="22" s="1"/>
  <c r="G14" i="22" s="1"/>
  <c r="F14" i="15"/>
  <c r="H14" i="15" s="1"/>
  <c r="G14" i="15" s="1"/>
  <c r="F14" i="18"/>
  <c r="H14" i="18" s="1"/>
  <c r="G14" i="18" s="1"/>
  <c r="F14" i="17"/>
  <c r="H14" i="17" s="1"/>
  <c r="G14" i="17" s="1"/>
  <c r="F14" i="16"/>
  <c r="H14" i="16" s="1"/>
  <c r="G14" i="16" s="1"/>
  <c r="F14" i="20"/>
  <c r="H14" i="20" s="1"/>
  <c r="G14" i="20" s="1"/>
  <c r="F14" i="14"/>
  <c r="H14" i="14" s="1"/>
  <c r="G14" i="14" s="1"/>
  <c r="F14" i="21"/>
  <c r="H14" i="21" s="1"/>
  <c r="G14" i="21" s="1"/>
  <c r="F14" i="9"/>
  <c r="H14" i="9" s="1"/>
  <c r="G14" i="9" s="1"/>
  <c r="F14" i="8"/>
  <c r="H14" i="8" s="1"/>
  <c r="G14" i="8" s="1"/>
  <c r="F14" i="13"/>
  <c r="H14" i="13" s="1"/>
  <c r="G14" i="13" s="1"/>
  <c r="F14" i="12"/>
  <c r="H14" i="12" s="1"/>
  <c r="G14" i="12" s="1"/>
  <c r="F14" i="10"/>
  <c r="H14" i="10" s="1"/>
  <c r="G14" i="10" s="1"/>
  <c r="F14" i="19"/>
  <c r="H14" i="19" s="1"/>
  <c r="G14" i="19" s="1"/>
  <c r="F14" i="11"/>
  <c r="H14" i="11" s="1"/>
  <c r="G14" i="11" s="1"/>
  <c r="F14" i="7"/>
  <c r="H14" i="7" s="1"/>
  <c r="G14" i="7" s="1"/>
  <c r="F14" i="6"/>
  <c r="H14" i="6" s="1"/>
  <c r="G14" i="6" s="1"/>
  <c r="A13" i="5"/>
  <c r="F16" i="28"/>
  <c r="H16" i="28" s="1"/>
  <c r="G16" i="28" s="1"/>
  <c r="F16" i="27"/>
  <c r="H16" i="27" s="1"/>
  <c r="G16" i="27" s="1"/>
  <c r="F16" i="29"/>
  <c r="H16" i="29" s="1"/>
  <c r="G16" i="29" s="1"/>
  <c r="F16" i="26"/>
  <c r="H16" i="26" s="1"/>
  <c r="G16" i="26" s="1"/>
  <c r="F16" i="25"/>
  <c r="H16" i="25" s="1"/>
  <c r="G16" i="25" s="1"/>
  <c r="F16" i="24"/>
  <c r="H16" i="24" s="1"/>
  <c r="G16" i="24" s="1"/>
  <c r="F16" i="23"/>
  <c r="H16" i="23" s="1"/>
  <c r="G16" i="23" s="1"/>
  <c r="F16" i="22"/>
  <c r="H16" i="22" s="1"/>
  <c r="G16" i="22" s="1"/>
  <c r="F16" i="15"/>
  <c r="H16" i="15" s="1"/>
  <c r="G16" i="15" s="1"/>
  <c r="F16" i="20"/>
  <c r="H16" i="20" s="1"/>
  <c r="G16" i="20" s="1"/>
  <c r="F16" i="19"/>
  <c r="H16" i="19" s="1"/>
  <c r="G16" i="19" s="1"/>
  <c r="F16" i="18"/>
  <c r="H16" i="18" s="1"/>
  <c r="G16" i="18" s="1"/>
  <c r="F16" i="14"/>
  <c r="H16" i="14" s="1"/>
  <c r="G16" i="14" s="1"/>
  <c r="F16" i="16"/>
  <c r="H16" i="16" s="1"/>
  <c r="G16" i="16" s="1"/>
  <c r="F16" i="10"/>
  <c r="H16" i="10" s="1"/>
  <c r="G16" i="10" s="1"/>
  <c r="F16" i="9"/>
  <c r="H16" i="9" s="1"/>
  <c r="G16" i="9" s="1"/>
  <c r="F16" i="8"/>
  <c r="H16" i="8" s="1"/>
  <c r="G16" i="8" s="1"/>
  <c r="F16" i="13"/>
  <c r="H16" i="13" s="1"/>
  <c r="G16" i="13" s="1"/>
  <c r="F16" i="11"/>
  <c r="H16" i="11" s="1"/>
  <c r="G16" i="11" s="1"/>
  <c r="F16" i="12"/>
  <c r="H16" i="12" s="1"/>
  <c r="G16" i="12" s="1"/>
  <c r="F16" i="17"/>
  <c r="H16" i="17" s="1"/>
  <c r="G16" i="17" s="1"/>
  <c r="A15" i="5"/>
  <c r="F18" i="28"/>
  <c r="H18" i="28" s="1"/>
  <c r="G18" i="28" s="1"/>
  <c r="F18" i="27"/>
  <c r="H18" i="27" s="1"/>
  <c r="G18" i="27" s="1"/>
  <c r="F18" i="29"/>
  <c r="H18" i="29" s="1"/>
  <c r="G18" i="29" s="1"/>
  <c r="F18" i="26"/>
  <c r="H18" i="26" s="1"/>
  <c r="G18" i="26" s="1"/>
  <c r="F18" i="25"/>
  <c r="H18" i="25" s="1"/>
  <c r="G18" i="25" s="1"/>
  <c r="F18" i="24"/>
  <c r="H18" i="24" s="1"/>
  <c r="G18" i="24" s="1"/>
  <c r="F18" i="23"/>
  <c r="H18" i="23" s="1"/>
  <c r="G18" i="23" s="1"/>
  <c r="F18" i="22"/>
  <c r="H18" i="22" s="1"/>
  <c r="G18" i="22" s="1"/>
  <c r="F18" i="15"/>
  <c r="H18" i="15" s="1"/>
  <c r="G18" i="15" s="1"/>
  <c r="F18" i="18"/>
  <c r="H18" i="18" s="1"/>
  <c r="G18" i="18" s="1"/>
  <c r="F18" i="17"/>
  <c r="H18" i="17" s="1"/>
  <c r="G18" i="17" s="1"/>
  <c r="F18" i="16"/>
  <c r="H18" i="16" s="1"/>
  <c r="G18" i="16" s="1"/>
  <c r="F18" i="20"/>
  <c r="H18" i="20" s="1"/>
  <c r="G18" i="20" s="1"/>
  <c r="F18" i="14"/>
  <c r="H18" i="14" s="1"/>
  <c r="G18" i="14" s="1"/>
  <c r="F18" i="21"/>
  <c r="H18" i="21" s="1"/>
  <c r="G18" i="21" s="1"/>
  <c r="F18" i="19"/>
  <c r="H18" i="19" s="1"/>
  <c r="G18" i="19" s="1"/>
  <c r="F18" i="10"/>
  <c r="H18" i="10" s="1"/>
  <c r="G18" i="10" s="1"/>
  <c r="F18" i="9"/>
  <c r="H18" i="9" s="1"/>
  <c r="G18" i="9" s="1"/>
  <c r="F18" i="8"/>
  <c r="H18" i="8" s="1"/>
  <c r="G18" i="8" s="1"/>
  <c r="F18" i="13"/>
  <c r="H18" i="13" s="1"/>
  <c r="G18" i="13" s="1"/>
  <c r="F18" i="12"/>
  <c r="H18" i="12" s="1"/>
  <c r="G18" i="12" s="1"/>
  <c r="F18" i="11"/>
  <c r="H18" i="11" s="1"/>
  <c r="G18" i="11" s="1"/>
  <c r="F18" i="7"/>
  <c r="H18" i="7" s="1"/>
  <c r="G18" i="7" s="1"/>
  <c r="F18" i="6"/>
  <c r="H18" i="6" s="1"/>
  <c r="G18" i="6" s="1"/>
  <c r="F20" i="28"/>
  <c r="H20" i="28" s="1"/>
  <c r="G20" i="28" s="1"/>
  <c r="F20" i="27"/>
  <c r="H20" i="27" s="1"/>
  <c r="G20" i="27" s="1"/>
  <c r="F20" i="26"/>
  <c r="H20" i="26" s="1"/>
  <c r="G20" i="26" s="1"/>
  <c r="F20" i="25"/>
  <c r="H20" i="25" s="1"/>
  <c r="G20" i="25" s="1"/>
  <c r="F20" i="24"/>
  <c r="H20" i="24" s="1"/>
  <c r="G20" i="24" s="1"/>
  <c r="F20" i="29"/>
  <c r="H20" i="29" s="1"/>
  <c r="G20" i="29" s="1"/>
  <c r="F20" i="23"/>
  <c r="H20" i="23" s="1"/>
  <c r="G20" i="23" s="1"/>
  <c r="F20" i="22"/>
  <c r="H20" i="22" s="1"/>
  <c r="G20" i="22" s="1"/>
  <c r="F20" i="15"/>
  <c r="H20" i="15" s="1"/>
  <c r="G20" i="15" s="1"/>
  <c r="F20" i="20"/>
  <c r="H20" i="20" s="1"/>
  <c r="G20" i="20" s="1"/>
  <c r="F20" i="19"/>
  <c r="H20" i="19" s="1"/>
  <c r="G20" i="19" s="1"/>
  <c r="F20" i="18"/>
  <c r="H20" i="18" s="1"/>
  <c r="G20" i="18" s="1"/>
  <c r="F20" i="14"/>
  <c r="H20" i="14" s="1"/>
  <c r="G20" i="14" s="1"/>
  <c r="F20" i="16"/>
  <c r="H20" i="16" s="1"/>
  <c r="G20" i="16" s="1"/>
  <c r="F20" i="21"/>
  <c r="H20" i="21" s="1"/>
  <c r="G20" i="21" s="1"/>
  <c r="F20" i="17"/>
  <c r="H20" i="17" s="1"/>
  <c r="G20" i="17" s="1"/>
  <c r="F20" i="10"/>
  <c r="H20" i="10" s="1"/>
  <c r="G20" i="10" s="1"/>
  <c r="F20" i="9"/>
  <c r="H20" i="9" s="1"/>
  <c r="G20" i="9" s="1"/>
  <c r="F20" i="8"/>
  <c r="H20" i="8" s="1"/>
  <c r="G20" i="8" s="1"/>
  <c r="F20" i="13"/>
  <c r="H20" i="13" s="1"/>
  <c r="G20" i="13" s="1"/>
  <c r="F20" i="11"/>
  <c r="H20" i="11" s="1"/>
  <c r="G20" i="11" s="1"/>
  <c r="F20" i="12"/>
  <c r="H20" i="12" s="1"/>
  <c r="G20" i="12" s="1"/>
  <c r="F22" i="28"/>
  <c r="H22" i="28" s="1"/>
  <c r="G22" i="28" s="1"/>
  <c r="F22" i="27"/>
  <c r="H22" i="27" s="1"/>
  <c r="G22" i="27" s="1"/>
  <c r="F22" i="29"/>
  <c r="H22" i="29" s="1"/>
  <c r="G22" i="29" s="1"/>
  <c r="F22" i="26"/>
  <c r="H22" i="26" s="1"/>
  <c r="G22" i="26" s="1"/>
  <c r="F22" i="25"/>
  <c r="H22" i="25" s="1"/>
  <c r="G22" i="25" s="1"/>
  <c r="F22" i="24"/>
  <c r="H22" i="24" s="1"/>
  <c r="G22" i="24" s="1"/>
  <c r="F22" i="23"/>
  <c r="H22" i="23" s="1"/>
  <c r="G22" i="23" s="1"/>
  <c r="F22" i="22"/>
  <c r="H22" i="22" s="1"/>
  <c r="G22" i="22" s="1"/>
  <c r="F22" i="15"/>
  <c r="H22" i="15" s="1"/>
  <c r="G22" i="15" s="1"/>
  <c r="F22" i="18"/>
  <c r="H22" i="18" s="1"/>
  <c r="G22" i="18" s="1"/>
  <c r="F22" i="17"/>
  <c r="H22" i="17" s="1"/>
  <c r="G22" i="17" s="1"/>
  <c r="F22" i="16"/>
  <c r="H22" i="16" s="1"/>
  <c r="G22" i="16" s="1"/>
  <c r="F22" i="20"/>
  <c r="H22" i="20" s="1"/>
  <c r="G22" i="20" s="1"/>
  <c r="F22" i="21"/>
  <c r="H22" i="21" s="1"/>
  <c r="G22" i="21" s="1"/>
  <c r="F22" i="14"/>
  <c r="H22" i="14" s="1"/>
  <c r="G22" i="14" s="1"/>
  <c r="F22" i="10"/>
  <c r="H22" i="10" s="1"/>
  <c r="G22" i="10" s="1"/>
  <c r="F22" i="9"/>
  <c r="H22" i="9" s="1"/>
  <c r="G22" i="9" s="1"/>
  <c r="F22" i="8"/>
  <c r="H22" i="8" s="1"/>
  <c r="G22" i="8" s="1"/>
  <c r="F22" i="19"/>
  <c r="H22" i="19" s="1"/>
  <c r="G22" i="19" s="1"/>
  <c r="F22" i="13"/>
  <c r="H22" i="13" s="1"/>
  <c r="G22" i="13" s="1"/>
  <c r="F22" i="12"/>
  <c r="H22" i="12" s="1"/>
  <c r="G22" i="12" s="1"/>
  <c r="A21" i="5"/>
  <c r="F22" i="11"/>
  <c r="H22" i="11" s="1"/>
  <c r="G22" i="11" s="1"/>
  <c r="F22" i="7"/>
  <c r="H22" i="7" s="1"/>
  <c r="G22" i="7" s="1"/>
  <c r="F22" i="6"/>
  <c r="H22" i="6" s="1"/>
  <c r="G22" i="6" s="1"/>
  <c r="F24" i="28"/>
  <c r="H24" i="28" s="1"/>
  <c r="G24" i="28" s="1"/>
  <c r="F24" i="27"/>
  <c r="H24" i="27" s="1"/>
  <c r="G24" i="27" s="1"/>
  <c r="F24" i="29"/>
  <c r="H24" i="29" s="1"/>
  <c r="G24" i="29" s="1"/>
  <c r="F24" i="26"/>
  <c r="H24" i="26" s="1"/>
  <c r="G24" i="26" s="1"/>
  <c r="F24" i="25"/>
  <c r="H24" i="25" s="1"/>
  <c r="G24" i="25" s="1"/>
  <c r="F24" i="24"/>
  <c r="H24" i="24" s="1"/>
  <c r="G24" i="24" s="1"/>
  <c r="F24" i="23"/>
  <c r="H24" i="23" s="1"/>
  <c r="G24" i="23" s="1"/>
  <c r="F24" i="22"/>
  <c r="H24" i="22" s="1"/>
  <c r="G24" i="22" s="1"/>
  <c r="F24" i="15"/>
  <c r="H24" i="15" s="1"/>
  <c r="G24" i="15" s="1"/>
  <c r="F24" i="20"/>
  <c r="H24" i="20" s="1"/>
  <c r="G24" i="20" s="1"/>
  <c r="F24" i="19"/>
  <c r="H24" i="19" s="1"/>
  <c r="G24" i="19" s="1"/>
  <c r="F24" i="18"/>
  <c r="H24" i="18" s="1"/>
  <c r="G24" i="18" s="1"/>
  <c r="F24" i="14"/>
  <c r="H24" i="14" s="1"/>
  <c r="G24" i="14" s="1"/>
  <c r="F24" i="16"/>
  <c r="H24" i="16" s="1"/>
  <c r="G24" i="16" s="1"/>
  <c r="F24" i="10"/>
  <c r="H24" i="10" s="1"/>
  <c r="G24" i="10" s="1"/>
  <c r="F24" i="9"/>
  <c r="H24" i="9" s="1"/>
  <c r="G24" i="9" s="1"/>
  <c r="F24" i="8"/>
  <c r="H24" i="8" s="1"/>
  <c r="G24" i="8" s="1"/>
  <c r="F24" i="17"/>
  <c r="H24" i="17" s="1"/>
  <c r="G24" i="17" s="1"/>
  <c r="F24" i="13"/>
  <c r="H24" i="13" s="1"/>
  <c r="G24" i="13" s="1"/>
  <c r="F24" i="11"/>
  <c r="H24" i="11" s="1"/>
  <c r="G24" i="11" s="1"/>
  <c r="F24" i="12"/>
  <c r="H24" i="12" s="1"/>
  <c r="G24" i="12" s="1"/>
  <c r="F24" i="21"/>
  <c r="H24" i="21" s="1"/>
  <c r="G24" i="21" s="1"/>
  <c r="F24" i="7"/>
  <c r="H24" i="7" s="1"/>
  <c r="G24" i="7" s="1"/>
  <c r="A23" i="5"/>
  <c r="F26" i="28"/>
  <c r="H26" i="28" s="1"/>
  <c r="G26" i="28" s="1"/>
  <c r="F26" i="27"/>
  <c r="H26" i="27" s="1"/>
  <c r="G26" i="27" s="1"/>
  <c r="F26" i="29"/>
  <c r="H26" i="29" s="1"/>
  <c r="G26" i="29" s="1"/>
  <c r="F26" i="26"/>
  <c r="H26" i="26" s="1"/>
  <c r="G26" i="26" s="1"/>
  <c r="F26" i="25"/>
  <c r="H26" i="25" s="1"/>
  <c r="G26" i="25" s="1"/>
  <c r="F26" i="24"/>
  <c r="H26" i="24" s="1"/>
  <c r="G26" i="24" s="1"/>
  <c r="F26" i="23"/>
  <c r="H26" i="23" s="1"/>
  <c r="G26" i="23" s="1"/>
  <c r="F26" i="22"/>
  <c r="H26" i="22" s="1"/>
  <c r="G26" i="22" s="1"/>
  <c r="F26" i="15"/>
  <c r="H26" i="15" s="1"/>
  <c r="G26" i="15" s="1"/>
  <c r="F26" i="18"/>
  <c r="H26" i="18" s="1"/>
  <c r="G26" i="18" s="1"/>
  <c r="F26" i="17"/>
  <c r="H26" i="17" s="1"/>
  <c r="G26" i="17" s="1"/>
  <c r="F26" i="16"/>
  <c r="H26" i="16" s="1"/>
  <c r="G26" i="16" s="1"/>
  <c r="F26" i="20"/>
  <c r="H26" i="20" s="1"/>
  <c r="G26" i="20" s="1"/>
  <c r="F26" i="21"/>
  <c r="H26" i="21" s="1"/>
  <c r="G26" i="21" s="1"/>
  <c r="F26" i="14"/>
  <c r="H26" i="14" s="1"/>
  <c r="G26" i="14" s="1"/>
  <c r="F26" i="19"/>
  <c r="H26" i="19" s="1"/>
  <c r="G26" i="19" s="1"/>
  <c r="F26" i="10"/>
  <c r="H26" i="10" s="1"/>
  <c r="G26" i="10" s="1"/>
  <c r="F26" i="9"/>
  <c r="H26" i="9" s="1"/>
  <c r="G26" i="9" s="1"/>
  <c r="F26" i="8"/>
  <c r="H26" i="8" s="1"/>
  <c r="G26" i="8" s="1"/>
  <c r="F26" i="13"/>
  <c r="H26" i="13" s="1"/>
  <c r="G26" i="13" s="1"/>
  <c r="F26" i="12"/>
  <c r="H26" i="12" s="1"/>
  <c r="G26" i="12" s="1"/>
  <c r="F26" i="7"/>
  <c r="H26" i="7" s="1"/>
  <c r="G26" i="7" s="1"/>
  <c r="F26" i="11"/>
  <c r="H26" i="11" s="1"/>
  <c r="G26" i="11" s="1"/>
  <c r="F26" i="6"/>
  <c r="H26" i="6" s="1"/>
  <c r="G26" i="6" s="1"/>
  <c r="F28" i="28"/>
  <c r="H28" i="28" s="1"/>
  <c r="G28" i="28" s="1"/>
  <c r="F28" i="27"/>
  <c r="H28" i="27" s="1"/>
  <c r="G28" i="27" s="1"/>
  <c r="F28" i="26"/>
  <c r="H28" i="26" s="1"/>
  <c r="G28" i="26" s="1"/>
  <c r="F28" i="25"/>
  <c r="H28" i="25" s="1"/>
  <c r="G28" i="25" s="1"/>
  <c r="F28" i="24"/>
  <c r="H28" i="24" s="1"/>
  <c r="G28" i="24" s="1"/>
  <c r="F28" i="23"/>
  <c r="H28" i="23" s="1"/>
  <c r="G28" i="23" s="1"/>
  <c r="F28" i="22"/>
  <c r="H28" i="22" s="1"/>
  <c r="G28" i="22" s="1"/>
  <c r="F28" i="15"/>
  <c r="H28" i="15" s="1"/>
  <c r="G28" i="15" s="1"/>
  <c r="F28" i="29"/>
  <c r="H28" i="29" s="1"/>
  <c r="G28" i="29" s="1"/>
  <c r="F28" i="20"/>
  <c r="H28" i="20" s="1"/>
  <c r="G28" i="20" s="1"/>
  <c r="F28" i="19"/>
  <c r="H28" i="19" s="1"/>
  <c r="G28" i="19" s="1"/>
  <c r="F28" i="18"/>
  <c r="H28" i="18" s="1"/>
  <c r="G28" i="18" s="1"/>
  <c r="F28" i="14"/>
  <c r="H28" i="14" s="1"/>
  <c r="G28" i="14" s="1"/>
  <c r="F28" i="16"/>
  <c r="H28" i="16" s="1"/>
  <c r="G28" i="16" s="1"/>
  <c r="F28" i="21"/>
  <c r="H28" i="21" s="1"/>
  <c r="G28" i="21" s="1"/>
  <c r="F28" i="17"/>
  <c r="H28" i="17" s="1"/>
  <c r="G28" i="17" s="1"/>
  <c r="F28" i="10"/>
  <c r="H28" i="10" s="1"/>
  <c r="G28" i="10" s="1"/>
  <c r="F28" i="9"/>
  <c r="H28" i="9" s="1"/>
  <c r="G28" i="9" s="1"/>
  <c r="F28" i="8"/>
  <c r="H28" i="8" s="1"/>
  <c r="G28" i="8" s="1"/>
  <c r="F28" i="13"/>
  <c r="H28" i="13" s="1"/>
  <c r="G28" i="13" s="1"/>
  <c r="F28" i="11"/>
  <c r="H28" i="11" s="1"/>
  <c r="G28" i="11" s="1"/>
  <c r="F28" i="12"/>
  <c r="H28" i="12" s="1"/>
  <c r="G28" i="12" s="1"/>
  <c r="F30" i="28"/>
  <c r="H30" i="28" s="1"/>
  <c r="G30" i="28" s="1"/>
  <c r="F30" i="27"/>
  <c r="H30" i="27" s="1"/>
  <c r="G30" i="27" s="1"/>
  <c r="F30" i="29"/>
  <c r="H30" i="29" s="1"/>
  <c r="G30" i="29" s="1"/>
  <c r="F30" i="23"/>
  <c r="H30" i="23" s="1"/>
  <c r="G30" i="23" s="1"/>
  <c r="F30" i="26"/>
  <c r="H30" i="26" s="1"/>
  <c r="G30" i="26" s="1"/>
  <c r="F30" i="25"/>
  <c r="H30" i="25" s="1"/>
  <c r="G30" i="25" s="1"/>
  <c r="F30" i="24"/>
  <c r="H30" i="24" s="1"/>
  <c r="G30" i="24" s="1"/>
  <c r="F30" i="22"/>
  <c r="H30" i="22" s="1"/>
  <c r="G30" i="22" s="1"/>
  <c r="F30" i="15"/>
  <c r="H30" i="15" s="1"/>
  <c r="G30" i="15" s="1"/>
  <c r="F30" i="18"/>
  <c r="H30" i="18" s="1"/>
  <c r="G30" i="18" s="1"/>
  <c r="F30" i="17"/>
  <c r="H30" i="17" s="1"/>
  <c r="G30" i="17" s="1"/>
  <c r="F30" i="16"/>
  <c r="H30" i="16" s="1"/>
  <c r="G30" i="16" s="1"/>
  <c r="F30" i="20"/>
  <c r="H30" i="20" s="1"/>
  <c r="G30" i="20" s="1"/>
  <c r="F30" i="21"/>
  <c r="H30" i="21" s="1"/>
  <c r="G30" i="21" s="1"/>
  <c r="F30" i="14"/>
  <c r="H30" i="14" s="1"/>
  <c r="G30" i="14" s="1"/>
  <c r="F30" i="10"/>
  <c r="H30" i="10" s="1"/>
  <c r="G30" i="10" s="1"/>
  <c r="F30" i="9"/>
  <c r="H30" i="9" s="1"/>
  <c r="G30" i="9" s="1"/>
  <c r="F30" i="8"/>
  <c r="H30" i="8" s="1"/>
  <c r="G30" i="8" s="1"/>
  <c r="F30" i="13"/>
  <c r="H30" i="13" s="1"/>
  <c r="G30" i="13" s="1"/>
  <c r="F30" i="12"/>
  <c r="H30" i="12" s="1"/>
  <c r="G30" i="12" s="1"/>
  <c r="F30" i="7"/>
  <c r="H30" i="7" s="1"/>
  <c r="G30" i="7" s="1"/>
  <c r="A29" i="5"/>
  <c r="F30" i="19"/>
  <c r="H30" i="19" s="1"/>
  <c r="G30" i="19" s="1"/>
  <c r="F30" i="11"/>
  <c r="H30" i="11" s="1"/>
  <c r="G30" i="11" s="1"/>
  <c r="A8" i="5"/>
  <c r="A16" i="5"/>
  <c r="A24" i="5"/>
  <c r="A32" i="5"/>
  <c r="F4" i="6"/>
  <c r="H4" i="6" s="1"/>
  <c r="G4" i="6" s="1"/>
  <c r="F6" i="6"/>
  <c r="H6" i="6" s="1"/>
  <c r="G6" i="6" s="1"/>
  <c r="F12" i="6"/>
  <c r="H12" i="6" s="1"/>
  <c r="G12" i="6" s="1"/>
  <c r="F16" i="6"/>
  <c r="H16" i="6" s="1"/>
  <c r="G16" i="6" s="1"/>
  <c r="F20" i="6"/>
  <c r="H20" i="6" s="1"/>
  <c r="G20" i="6" s="1"/>
  <c r="F24" i="6"/>
  <c r="H24" i="6" s="1"/>
  <c r="G24" i="6" s="1"/>
  <c r="F28" i="6"/>
  <c r="H28" i="6" s="1"/>
  <c r="G28" i="6" s="1"/>
  <c r="F30" i="6"/>
  <c r="H30" i="6" s="1"/>
  <c r="G30" i="6" s="1"/>
  <c r="F32" i="6"/>
  <c r="H32" i="6" s="1"/>
  <c r="G32" i="6" s="1"/>
  <c r="F34" i="6"/>
  <c r="H34" i="6" s="1"/>
  <c r="G34" i="6" s="1"/>
  <c r="F36" i="6"/>
  <c r="H36" i="6" s="1"/>
  <c r="G36" i="6" s="1"/>
  <c r="H45" i="7"/>
  <c r="G45" i="7" s="1"/>
  <c r="F6" i="7"/>
  <c r="H6" i="7" s="1"/>
  <c r="G6" i="7" s="1"/>
  <c r="F11" i="7"/>
  <c r="H11" i="7" s="1"/>
  <c r="G11" i="7" s="1"/>
  <c r="F15" i="7"/>
  <c r="H15" i="7" s="1"/>
  <c r="G15" i="7" s="1"/>
  <c r="F19" i="7"/>
  <c r="H19" i="7" s="1"/>
  <c r="G19" i="7" s="1"/>
  <c r="F32" i="7"/>
  <c r="H32" i="7" s="1"/>
  <c r="G32" i="7" s="1"/>
  <c r="H44" i="8"/>
  <c r="G44" i="8" s="1"/>
  <c r="H43" i="8"/>
  <c r="G43" i="8" s="1"/>
  <c r="H31" i="8"/>
  <c r="G31" i="8" s="1"/>
  <c r="H42" i="8"/>
  <c r="G42" i="8" s="1"/>
  <c r="H44" i="9"/>
  <c r="G44" i="9" s="1"/>
  <c r="H43" i="9"/>
  <c r="G43" i="9" s="1"/>
  <c r="H31" i="9"/>
  <c r="G31" i="9" s="1"/>
  <c r="H42" i="9"/>
  <c r="G42" i="9" s="1"/>
  <c r="F3" i="10"/>
  <c r="H3" i="10" s="1"/>
  <c r="G3" i="10" s="1"/>
  <c r="F11" i="11"/>
  <c r="H11" i="11" s="1"/>
  <c r="G11" i="11" s="1"/>
  <c r="F19" i="11"/>
  <c r="H19" i="11" s="1"/>
  <c r="G19" i="11" s="1"/>
  <c r="F27" i="11"/>
  <c r="H27" i="11" s="1"/>
  <c r="G27" i="11" s="1"/>
  <c r="F35" i="11"/>
  <c r="H35" i="11" s="1"/>
  <c r="G35" i="11" s="1"/>
  <c r="H42" i="12"/>
  <c r="G42" i="12" s="1"/>
  <c r="F23" i="14"/>
  <c r="H23" i="14" s="1"/>
  <c r="G23" i="14" s="1"/>
  <c r="F17" i="18"/>
  <c r="H17" i="18" s="1"/>
  <c r="G17" i="18" s="1"/>
  <c r="F16" i="21"/>
  <c r="H16" i="21" s="1"/>
  <c r="G16" i="21" s="1"/>
  <c r="F3" i="28"/>
  <c r="H3" i="28" s="1"/>
  <c r="G3" i="28" s="1"/>
  <c r="F3" i="27"/>
  <c r="H3" i="27" s="1"/>
  <c r="G3" i="27" s="1"/>
  <c r="F3" i="29"/>
  <c r="H3" i="29" s="1"/>
  <c r="G3" i="29" s="1"/>
  <c r="F3" i="26"/>
  <c r="H3" i="26" s="1"/>
  <c r="G3" i="26" s="1"/>
  <c r="F3" i="25"/>
  <c r="H3" i="25" s="1"/>
  <c r="G3" i="25" s="1"/>
  <c r="F3" i="24"/>
  <c r="H3" i="24" s="1"/>
  <c r="G3" i="24" s="1"/>
  <c r="F3" i="23"/>
  <c r="H3" i="23" s="1"/>
  <c r="G3" i="23" s="1"/>
  <c r="F3" i="22"/>
  <c r="H3" i="22" s="1"/>
  <c r="G3" i="22" s="1"/>
  <c r="F3" i="15"/>
  <c r="H3" i="15" s="1"/>
  <c r="G3" i="15" s="1"/>
  <c r="F3" i="19"/>
  <c r="H3" i="19" s="1"/>
  <c r="G3" i="19" s="1"/>
  <c r="F3" i="21"/>
  <c r="H3" i="21" s="1"/>
  <c r="G3" i="21" s="1"/>
  <c r="F3" i="18"/>
  <c r="H3" i="18" s="1"/>
  <c r="G3" i="18" s="1"/>
  <c r="F3" i="17"/>
  <c r="H3" i="17" s="1"/>
  <c r="G3" i="17" s="1"/>
  <c r="F3" i="16"/>
  <c r="H3" i="16" s="1"/>
  <c r="G3" i="16" s="1"/>
  <c r="F3" i="14"/>
  <c r="H3" i="14" s="1"/>
  <c r="G3" i="14" s="1"/>
  <c r="F3" i="9"/>
  <c r="H3" i="9" s="1"/>
  <c r="G3" i="9" s="1"/>
  <c r="F3" i="8"/>
  <c r="H3" i="8" s="1"/>
  <c r="G3" i="8" s="1"/>
  <c r="F3" i="20"/>
  <c r="H3" i="20" s="1"/>
  <c r="G3" i="20" s="1"/>
  <c r="F3" i="12"/>
  <c r="H3" i="12" s="1"/>
  <c r="G3" i="12" s="1"/>
  <c r="F3" i="7"/>
  <c r="H3" i="7" s="1"/>
  <c r="G3" i="7" s="1"/>
  <c r="F3" i="13"/>
  <c r="H3" i="13" s="1"/>
  <c r="G3" i="13" s="1"/>
  <c r="A2" i="5"/>
  <c r="A10" i="5"/>
  <c r="A17" i="5"/>
  <c r="A19" i="5"/>
  <c r="A25" i="5"/>
  <c r="A27" i="5"/>
  <c r="A33" i="5"/>
  <c r="A35" i="5"/>
  <c r="H44" i="6"/>
  <c r="G44" i="6" s="1"/>
  <c r="H42" i="6"/>
  <c r="G42" i="6" s="1"/>
  <c r="F5" i="7"/>
  <c r="H5" i="7" s="1"/>
  <c r="G5" i="7" s="1"/>
  <c r="F9" i="7"/>
  <c r="H9" i="7" s="1"/>
  <c r="G9" i="7" s="1"/>
  <c r="F29" i="7"/>
  <c r="H29" i="7" s="1"/>
  <c r="G29" i="7" s="1"/>
  <c r="F39" i="7"/>
  <c r="H39" i="7" s="1"/>
  <c r="G39" i="7" s="1"/>
  <c r="H31" i="12"/>
  <c r="G31" i="12" s="1"/>
  <c r="H44" i="7"/>
  <c r="G44" i="7" s="1"/>
  <c r="H42" i="7"/>
  <c r="G42" i="7" s="1"/>
  <c r="H45" i="10"/>
  <c r="G45" i="10" s="1"/>
  <c r="H42" i="11"/>
  <c r="G42" i="11" s="1"/>
  <c r="H43" i="11"/>
  <c r="G43" i="11" s="1"/>
  <c r="H45" i="12"/>
  <c r="G45" i="12" s="1"/>
  <c r="H31" i="13"/>
  <c r="G31" i="13" s="1"/>
  <c r="H44" i="14"/>
  <c r="G44" i="14" s="1"/>
  <c r="H45" i="14"/>
  <c r="G45" i="14" s="1"/>
  <c r="H43" i="14"/>
  <c r="G43" i="14" s="1"/>
  <c r="H31" i="14"/>
  <c r="G31" i="14" s="1"/>
  <c r="H45" i="16"/>
  <c r="G45" i="16" s="1"/>
  <c r="H44" i="10"/>
  <c r="G44" i="10" s="1"/>
  <c r="H42" i="13"/>
  <c r="G42" i="13" s="1"/>
  <c r="H43" i="13"/>
  <c r="G43" i="13" s="1"/>
  <c r="H43" i="15"/>
  <c r="G43" i="15" s="1"/>
  <c r="H43" i="16"/>
  <c r="G43" i="16" s="1"/>
  <c r="H44" i="16"/>
  <c r="G44" i="16" s="1"/>
  <c r="H42" i="14"/>
  <c r="G42" i="14" s="1"/>
  <c r="H31" i="17"/>
  <c r="G31" i="17" s="1"/>
  <c r="H42" i="19"/>
  <c r="G42" i="19" s="1"/>
  <c r="H44" i="19"/>
  <c r="G44" i="19" s="1"/>
  <c r="H44" i="20"/>
  <c r="G44" i="20" s="1"/>
  <c r="H43" i="20"/>
  <c r="G43" i="20" s="1"/>
  <c r="H31" i="22"/>
  <c r="G31" i="22" s="1"/>
  <c r="H31" i="15"/>
  <c r="G31" i="15" s="1"/>
  <c r="H31" i="16"/>
  <c r="G31" i="16" s="1"/>
  <c r="H45" i="18"/>
  <c r="G45" i="18" s="1"/>
  <c r="H44" i="18"/>
  <c r="G44" i="18" s="1"/>
  <c r="H42" i="20"/>
  <c r="G42" i="20" s="1"/>
  <c r="H45" i="21"/>
  <c r="G45" i="21" s="1"/>
  <c r="H43" i="21"/>
  <c r="G43" i="21" s="1"/>
  <c r="H44" i="21"/>
  <c r="G44" i="21" s="1"/>
  <c r="H44" i="15"/>
  <c r="G44" i="15" s="1"/>
  <c r="H45" i="15"/>
  <c r="G45" i="15" s="1"/>
  <c r="H42" i="16"/>
  <c r="G42" i="16" s="1"/>
  <c r="H31" i="18"/>
  <c r="G31" i="18" s="1"/>
  <c r="H45" i="19"/>
  <c r="G45" i="19" s="1"/>
  <c r="H31" i="21"/>
  <c r="G31" i="21" s="1"/>
  <c r="H43" i="23"/>
  <c r="G43" i="23" s="1"/>
  <c r="H42" i="18"/>
  <c r="G42" i="18" s="1"/>
  <c r="H31" i="19"/>
  <c r="G31" i="19" s="1"/>
  <c r="H45" i="20"/>
  <c r="G45" i="20" s="1"/>
  <c r="H44" i="22"/>
  <c r="G44" i="22" s="1"/>
  <c r="H43" i="22"/>
  <c r="G43" i="22" s="1"/>
  <c r="H42" i="23"/>
  <c r="G42" i="23" s="1"/>
  <c r="H45" i="22"/>
  <c r="G45" i="22" s="1"/>
  <c r="H43" i="24"/>
  <c r="G43" i="24" s="1"/>
  <c r="H44" i="24"/>
  <c r="G44" i="24" s="1"/>
  <c r="H45" i="24"/>
  <c r="G45" i="24" s="1"/>
  <c r="H42" i="24"/>
  <c r="G42" i="24" s="1"/>
  <c r="H44" i="25"/>
  <c r="G44" i="25" s="1"/>
  <c r="H43" i="25"/>
  <c r="G43" i="25" s="1"/>
  <c r="H42" i="25"/>
  <c r="G42" i="25" s="1"/>
  <c r="H44" i="23"/>
  <c r="G44" i="23" s="1"/>
  <c r="H45" i="23"/>
  <c r="G45" i="23" s="1"/>
  <c r="H44" i="28"/>
  <c r="G44" i="28" s="1"/>
  <c r="H42" i="28"/>
  <c r="G42" i="28" s="1"/>
  <c r="H43" i="28"/>
  <c r="G43" i="28" s="1"/>
  <c r="H31" i="28"/>
  <c r="G31" i="28" s="1"/>
  <c r="H45" i="28"/>
  <c r="G45" i="28" s="1"/>
  <c r="G42" i="26"/>
  <c r="G44" i="26"/>
  <c r="H44" i="27"/>
  <c r="G44" i="27" s="1"/>
  <c r="H42" i="27"/>
  <c r="G42" i="27" s="1"/>
  <c r="H43" i="27"/>
  <c r="G43" i="27" s="1"/>
  <c r="H31" i="27"/>
  <c r="G31" i="27" s="1"/>
  <c r="H45" i="29"/>
  <c r="G45" i="29" s="1"/>
  <c r="H43" i="29"/>
  <c r="G43" i="29" s="1"/>
  <c r="H44" i="29"/>
  <c r="G44" i="29" s="1"/>
  <c r="H31" i="29"/>
  <c r="G31" i="29" s="1"/>
  <c r="H42" i="29"/>
  <c r="G42" i="29" s="1"/>
  <c r="K40" i="5" l="1"/>
  <c r="L8" i="5" l="1"/>
  <c r="L14" i="5"/>
  <c r="L6" i="5"/>
  <c r="L37" i="5"/>
  <c r="L35" i="5"/>
  <c r="L29" i="5"/>
  <c r="L27" i="5"/>
  <c r="L21" i="5"/>
  <c r="L19" i="5"/>
  <c r="L40" i="5" s="1"/>
  <c r="L10" i="5"/>
  <c r="L2" i="5"/>
  <c r="L4" i="5"/>
  <c r="L39" i="5"/>
  <c r="L23" i="5"/>
  <c r="L13" i="5"/>
  <c r="L16" i="5"/>
  <c r="L26" i="5"/>
  <c r="L3" i="5"/>
  <c r="L17" i="5"/>
  <c r="L25" i="5"/>
  <c r="L33" i="5"/>
  <c r="L12" i="5"/>
  <c r="L38" i="5"/>
  <c r="L7" i="5"/>
  <c r="L31" i="5"/>
  <c r="L18" i="5"/>
  <c r="L15" i="5"/>
  <c r="L5" i="5"/>
  <c r="L9" i="5"/>
  <c r="L32" i="5"/>
  <c r="L11" i="5"/>
  <c r="L20" i="5"/>
  <c r="L28" i="5"/>
  <c r="L36" i="5"/>
  <c r="L30" i="5"/>
  <c r="L24" i="5"/>
  <c r="L34" i="5"/>
  <c r="L22" i="5"/>
  <c r="I46" i="8"/>
  <c r="I46" i="7"/>
  <c r="I47" i="6"/>
</calcChain>
</file>

<file path=xl/sharedStrings.xml><?xml version="1.0" encoding="utf-8"?>
<sst xmlns="http://schemas.openxmlformats.org/spreadsheetml/2006/main" count="11716" uniqueCount="3139">
  <si>
    <t>Disciplina</t>
  </si>
  <si>
    <t>ÁREAS FUNCIONAIS BLOX</t>
  </si>
  <si>
    <t>Areás do Conhecimento</t>
  </si>
  <si>
    <t>Área Funcional</t>
  </si>
  <si>
    <t>ID</t>
  </si>
  <si>
    <t>ÁREA DETALHADA (Sub-Área)</t>
  </si>
  <si>
    <t>Área de Conhecimento</t>
  </si>
  <si>
    <t>SUGESTÕES</t>
  </si>
  <si>
    <t>CURSO OCDE (unidade curricular)</t>
  </si>
  <si>
    <t>Educação</t>
  </si>
  <si>
    <t>Acompanhamento de Carreira/ Estágio Supervisionado</t>
  </si>
  <si>
    <t>010</t>
  </si>
  <si>
    <t>Programas genéricos e certificações sem definições pormenorizadas</t>
  </si>
  <si>
    <t>Programas Genéricos</t>
  </si>
  <si>
    <t>080</t>
  </si>
  <si>
    <t>Programas básicos e certificações</t>
  </si>
  <si>
    <t>Processos de Alfabetização</t>
  </si>
  <si>
    <t>090</t>
  </si>
  <si>
    <t>Alfabetização e aritmética</t>
  </si>
  <si>
    <t>Formação de Professores</t>
  </si>
  <si>
    <t>140</t>
  </si>
  <si>
    <t>Formação de Professores e Ciências da Educação (cursos gerais)</t>
  </si>
  <si>
    <t>140E01</t>
  </si>
  <si>
    <t>Tecnologias aplicadas à Educação</t>
  </si>
  <si>
    <t>Educação a distância</t>
  </si>
  <si>
    <t>140E02</t>
  </si>
  <si>
    <t>Educação e comunicação</t>
  </si>
  <si>
    <t>140T01</t>
  </si>
  <si>
    <t>Tecnologia da educação</t>
  </si>
  <si>
    <t>Aconselhamento e orientação profissional</t>
  </si>
  <si>
    <t>140T02</t>
  </si>
  <si>
    <t>Treinamento e Desenvolvimento de Recursos Humanos</t>
  </si>
  <si>
    <t>Treinamento e desenvolvimento de recursos humanos</t>
  </si>
  <si>
    <t>Gestão Educacional</t>
  </si>
  <si>
    <t>142</t>
  </si>
  <si>
    <t>Ciência da educação</t>
  </si>
  <si>
    <t>142A01</t>
  </si>
  <si>
    <t>Administração educacional</t>
  </si>
  <si>
    <t>Processos de Avaliação Educacionais</t>
  </si>
  <si>
    <t>142A02</t>
  </si>
  <si>
    <t>Ciências da Educação, Currículo, Didática e Pedagogia</t>
  </si>
  <si>
    <t>Avaliação educacional, testes e medidas educacionais - doutores</t>
  </si>
  <si>
    <t>142A03</t>
  </si>
  <si>
    <t>Avaliação educacional, testes e medidas educacionais - mestres</t>
  </si>
  <si>
    <t>142C01</t>
  </si>
  <si>
    <t>Currículos e Programas Educacionais</t>
  </si>
  <si>
    <t>142C02</t>
  </si>
  <si>
    <t>Currículos e programas</t>
  </si>
  <si>
    <t>Didática</t>
  </si>
  <si>
    <t>142D01</t>
  </si>
  <si>
    <t>Educação de Jovens e Adultos</t>
  </si>
  <si>
    <t>142E01</t>
  </si>
  <si>
    <t>Educação de jovens e adultos</t>
  </si>
  <si>
    <t>Educação Especial</t>
  </si>
  <si>
    <t>142E02</t>
  </si>
  <si>
    <t>Educação especial</t>
  </si>
  <si>
    <t>Educação Infantil</t>
  </si>
  <si>
    <t>142E03</t>
  </si>
  <si>
    <t>Educação infantil</t>
  </si>
  <si>
    <t>Educação Organizacional</t>
  </si>
  <si>
    <t>142E04</t>
  </si>
  <si>
    <t>Educação e Pedagogia Organizacional</t>
  </si>
  <si>
    <t>Educação organizacional</t>
  </si>
  <si>
    <t>142I01</t>
  </si>
  <si>
    <t>Inspeção escolar</t>
  </si>
  <si>
    <t>Processos de Gestão e Orientação Educacionais</t>
  </si>
  <si>
    <t>142O01</t>
  </si>
  <si>
    <t>Orientação educacional</t>
  </si>
  <si>
    <t>142P01</t>
  </si>
  <si>
    <t>Pedagogia</t>
  </si>
  <si>
    <t>Metodologia e Pesquisa Científica</t>
  </si>
  <si>
    <t>142P02</t>
  </si>
  <si>
    <t>Pesquisa educacional</t>
  </si>
  <si>
    <t>Psicopedagogia</t>
  </si>
  <si>
    <t>142P03</t>
  </si>
  <si>
    <t>142S01</t>
  </si>
  <si>
    <t>Supervisão educacional</t>
  </si>
  <si>
    <t>Formação de professor de creche</t>
  </si>
  <si>
    <t>143</t>
  </si>
  <si>
    <t>Formação de professores de educação infantil</t>
  </si>
  <si>
    <t>143F01</t>
  </si>
  <si>
    <t>Formação de professores de educação básica</t>
  </si>
  <si>
    <t>Formação de Professores de Educação Infantil</t>
  </si>
  <si>
    <t>Educação Infantil e PréEscola</t>
  </si>
  <si>
    <t>Acting e Animação 2D</t>
  </si>
  <si>
    <t>143F02</t>
  </si>
  <si>
    <t>Formação de professor de educação infantil</t>
  </si>
  <si>
    <t>143F03</t>
  </si>
  <si>
    <t>Formação de professor de pré-escola</t>
  </si>
  <si>
    <t>144</t>
  </si>
  <si>
    <t>144F01</t>
  </si>
  <si>
    <t>Formação de professor das séries finais do ensino fundamental</t>
  </si>
  <si>
    <t>144F02</t>
  </si>
  <si>
    <t>Formação de Professores para Séries Iniciais do Ensino Fundamental</t>
  </si>
  <si>
    <t>Formação de professor das séries iniciais do ensino fundamental</t>
  </si>
  <si>
    <t>Formação de Professores de Séries Finais do Ensino Fundamental</t>
  </si>
  <si>
    <t>Alfabetização (Língua Materna)</t>
  </si>
  <si>
    <t>Animação</t>
  </si>
  <si>
    <t>144F03</t>
  </si>
  <si>
    <t>Formação de professor de alfabetização (língua de origem)</t>
  </si>
  <si>
    <t>144F04</t>
  </si>
  <si>
    <t>Formação de Professores para Educação Inclusiva</t>
  </si>
  <si>
    <t>Formação de professor de educação especial</t>
  </si>
  <si>
    <t>144F05</t>
  </si>
  <si>
    <t>Formação de Professores para Educação Infantil + Formação de Professores para Séries iniciais do Ensino Fundamental</t>
  </si>
  <si>
    <t>Formação de professor de educação infantil e séries iniciais do ensino fundamental</t>
  </si>
  <si>
    <t>Ensino Fundamental</t>
  </si>
  <si>
    <t>144F06</t>
  </si>
  <si>
    <t>Formação de Professores para Séries iniciais do Ensino Fundamental+ Formação de Professores de séries finais do EF</t>
  </si>
  <si>
    <t>Formação de professor do ensino fundamental</t>
  </si>
  <si>
    <t>Ensino Médio</t>
  </si>
  <si>
    <t>144F07</t>
  </si>
  <si>
    <t>Formação de Professores em Matérias Específicas</t>
  </si>
  <si>
    <t>Formação de professor do ensino médio</t>
  </si>
  <si>
    <t>144F08</t>
  </si>
  <si>
    <t>Formação de professor de jovens e adultos</t>
  </si>
  <si>
    <t>Formação de Educador Físico para educação básica</t>
  </si>
  <si>
    <t>144F09</t>
  </si>
  <si>
    <t>Formação de professor de educação física para educação básica</t>
  </si>
  <si>
    <t>Formação de Educador Artístico para educação básica</t>
  </si>
  <si>
    <t>144F10</t>
  </si>
  <si>
    <t>Algoritmos</t>
  </si>
  <si>
    <t>Formação de professor de educação artística para educação básica</t>
  </si>
  <si>
    <t>144F11</t>
  </si>
  <si>
    <t>Formação de professor para a educação básica</t>
  </si>
  <si>
    <t>144N01</t>
  </si>
  <si>
    <t>Normal superior</t>
  </si>
  <si>
    <t>Formação de professor de biologia</t>
  </si>
  <si>
    <t>145</t>
  </si>
  <si>
    <t>Formação de professores com especialização em matérias específicas</t>
  </si>
  <si>
    <t>145F01</t>
  </si>
  <si>
    <t>Formação de professor de ciências</t>
  </si>
  <si>
    <t>145F02</t>
  </si>
  <si>
    <t>Linguagens de programação (visual basic, c++ etc)</t>
  </si>
  <si>
    <t>Formação de professor de desenho</t>
  </si>
  <si>
    <t>145F03</t>
  </si>
  <si>
    <t>145F04</t>
  </si>
  <si>
    <t>Formação de professor de educação cívica</t>
  </si>
  <si>
    <t>Formação de professor de educação religiosa</t>
  </si>
  <si>
    <t>145F05</t>
  </si>
  <si>
    <t>145F06</t>
  </si>
  <si>
    <t>Formação de professor de estatística</t>
  </si>
  <si>
    <t>Formação de professor de estudos sociais</t>
  </si>
  <si>
    <t>145F07</t>
  </si>
  <si>
    <t>Formação de professor de filosofia</t>
  </si>
  <si>
    <t>145F08</t>
  </si>
  <si>
    <t>Formação de professor de física</t>
  </si>
  <si>
    <t>145F09</t>
  </si>
  <si>
    <t>Formação de professor de geografia</t>
  </si>
  <si>
    <t>145F10</t>
  </si>
  <si>
    <t>Formação de professor de história</t>
  </si>
  <si>
    <t>145F11</t>
  </si>
  <si>
    <t>Ambientes Políticos e Econômicos do Audiovisual</t>
  </si>
  <si>
    <t>Formação de professor de letras</t>
  </si>
  <si>
    <t>145F12</t>
  </si>
  <si>
    <t>Antropologia social</t>
  </si>
  <si>
    <t>145F13</t>
  </si>
  <si>
    <t>Formação de professor de língua/literatura estrangeira clássica</t>
  </si>
  <si>
    <t>145F14</t>
  </si>
  <si>
    <t>Formação de professor de língua/literatura estrangeira moderna</t>
  </si>
  <si>
    <t>145F15</t>
  </si>
  <si>
    <t>Formação de professor de língua/literatura vernácula (português)</t>
  </si>
  <si>
    <t>Formação de professor de língua/literatura vernácula e língua estrangeira</t>
  </si>
  <si>
    <t>Análise da Politica Externa Brasileira</t>
  </si>
  <si>
    <t>145F16</t>
  </si>
  <si>
    <t>Formação de professor de língua/literatura vernácula e língua estrangeira clássica</t>
  </si>
  <si>
    <t xml:space="preserve">Formação de professor de língua/literatura vernácula e língua estrangeira </t>
  </si>
  <si>
    <t>145F17</t>
  </si>
  <si>
    <t>Formação de professor de língua/literatura vernácula e língua estrangeira moderna</t>
  </si>
  <si>
    <t>Formação de professor de matemática</t>
  </si>
  <si>
    <t>145F18</t>
  </si>
  <si>
    <t>145F19</t>
  </si>
  <si>
    <t>Formação de professor de matérias pedagógicas</t>
  </si>
  <si>
    <t>145F20</t>
  </si>
  <si>
    <t>Formação de professor de psicologia</t>
  </si>
  <si>
    <t>Ciência política</t>
  </si>
  <si>
    <t>145F21</t>
  </si>
  <si>
    <t>Formação de professor de química</t>
  </si>
  <si>
    <t>Formação de professor de linguística</t>
  </si>
  <si>
    <t>145F22</t>
  </si>
  <si>
    <t>145F23</t>
  </si>
  <si>
    <t>Formação de professor de antropologia</t>
  </si>
  <si>
    <t>145F24</t>
  </si>
  <si>
    <t>Formação de professor de sociologia</t>
  </si>
  <si>
    <t>145F25</t>
  </si>
  <si>
    <t>Formação de professor em ciências sociais</t>
  </si>
  <si>
    <t>Formação de professor de segunda língua</t>
  </si>
  <si>
    <t>Análise de Conjuntura</t>
  </si>
  <si>
    <t>145F26</t>
  </si>
  <si>
    <t>145F27</t>
  </si>
  <si>
    <t>Formação de professor de ciência política</t>
  </si>
  <si>
    <t>146</t>
  </si>
  <si>
    <t>Formação de professores de disciplinas profissionais</t>
  </si>
  <si>
    <t>146F01</t>
  </si>
  <si>
    <t>Formação de professor de agronomia</t>
  </si>
  <si>
    <t>Formação de professor de artes (educação artística)</t>
  </si>
  <si>
    <t>146F02</t>
  </si>
  <si>
    <t>146F03</t>
  </si>
  <si>
    <t>Formação de professor de artes plásticas</t>
  </si>
  <si>
    <t>Economia, Economia Empresarial e Política</t>
  </si>
  <si>
    <t>146F04</t>
  </si>
  <si>
    <t>Formação de professor de artes visuais</t>
  </si>
  <si>
    <t>146F05</t>
  </si>
  <si>
    <t>Formação de professor de computação (informática)</t>
  </si>
  <si>
    <t>146F06</t>
  </si>
  <si>
    <t>Formação de professor de construção civil</t>
  </si>
  <si>
    <t>Formação de professor de dança</t>
  </si>
  <si>
    <t>146F07</t>
  </si>
  <si>
    <t>Análise de Conjuntura Econômica</t>
  </si>
  <si>
    <t>146F08</t>
  </si>
  <si>
    <t>Formação de professor de disciplinas do setor de serviços</t>
  </si>
  <si>
    <t>146F09</t>
  </si>
  <si>
    <t>Formação de professor de disciplinas do setor primário (agricultura, pecuária, etc)</t>
  </si>
  <si>
    <t>146F10</t>
  </si>
  <si>
    <t>Formação de professor de disciplinas do setor secundário (indústria)</t>
  </si>
  <si>
    <t>146F11</t>
  </si>
  <si>
    <t>Formação de professor de disciplinas do setor terciário (comércio)</t>
  </si>
  <si>
    <t>146F12</t>
  </si>
  <si>
    <t>Formação de professor de disciplinas profissionalizantes do ensino médio</t>
  </si>
  <si>
    <t>146F13</t>
  </si>
  <si>
    <t>Formação de professor de disciplinas técnicas</t>
  </si>
  <si>
    <t>146F14</t>
  </si>
  <si>
    <t>Formação de professor de economia doméstica</t>
  </si>
  <si>
    <t>Formação de professor de educação física</t>
  </si>
  <si>
    <t>146F15</t>
  </si>
  <si>
    <t>Análise de Política Externa Brasileira</t>
  </si>
  <si>
    <t>146F16</t>
  </si>
  <si>
    <t>Formação de professor de eletricidade</t>
  </si>
  <si>
    <t>146F17</t>
  </si>
  <si>
    <t>Formação de professor de enfermagem</t>
  </si>
  <si>
    <t>146F18</t>
  </si>
  <si>
    <t>Formação de professor de geologia</t>
  </si>
  <si>
    <t>146F19</t>
  </si>
  <si>
    <t>Formação de professor de mecânica</t>
  </si>
  <si>
    <t>Análise de Risco e Cenários em Negócios Internacionais</t>
  </si>
  <si>
    <t>Formação de professor de música</t>
  </si>
  <si>
    <t>146F20</t>
  </si>
  <si>
    <t>146F21</t>
  </si>
  <si>
    <t>Formação de professor de nutrição e dietética</t>
  </si>
  <si>
    <t>146F22</t>
  </si>
  <si>
    <t>Formação de professor de teatro (artes cênicas)</t>
  </si>
  <si>
    <t>Análise de Riscos e Cenário de Negócios Internacionais</t>
  </si>
  <si>
    <t>Formação de professor do ensino técnico</t>
  </si>
  <si>
    <t>Gestão de negócios internacionais</t>
  </si>
  <si>
    <t>146F23</t>
  </si>
  <si>
    <t>146F24</t>
  </si>
  <si>
    <t>Formação de professor em fonoaudiologia</t>
  </si>
  <si>
    <t>146F25</t>
  </si>
  <si>
    <t>Formação de professor em treinamento físico/esportivo</t>
  </si>
  <si>
    <t>146F26</t>
  </si>
  <si>
    <t>Análise do Gênero Fílmico e Crítica do Cinema e Audiovisual</t>
  </si>
  <si>
    <t>Formação de professor de engenharia de pesca</t>
  </si>
  <si>
    <t>146F27</t>
  </si>
  <si>
    <t>Cenografia</t>
  </si>
  <si>
    <t>Formação de professor de administração</t>
  </si>
  <si>
    <t>146F28</t>
  </si>
  <si>
    <t>Formação de professor de eletrônica</t>
  </si>
  <si>
    <t>146F29</t>
  </si>
  <si>
    <t>Formação de professor de canto</t>
  </si>
  <si>
    <t>146F30</t>
  </si>
  <si>
    <t>Formação de professor de farmácia</t>
  </si>
  <si>
    <t>Análise e Visualização de Dados</t>
  </si>
  <si>
    <t>146F31</t>
  </si>
  <si>
    <t>Formação de professor de ciências do mar</t>
  </si>
  <si>
    <t>146F32</t>
  </si>
  <si>
    <t>Formação de professor de biblioteconomia</t>
  </si>
  <si>
    <t>146F33</t>
  </si>
  <si>
    <t>Formação de professor de decoração</t>
  </si>
  <si>
    <t>146F34</t>
  </si>
  <si>
    <t>Formação de professor em segurança pública</t>
  </si>
  <si>
    <t>146F35</t>
  </si>
  <si>
    <t>Processamento de dados</t>
  </si>
  <si>
    <t>Formação de professor de arquitetura e urbanismo</t>
  </si>
  <si>
    <t>146F36</t>
  </si>
  <si>
    <t>Formação de professor de engenharia florestal</t>
  </si>
  <si>
    <t>146F37</t>
  </si>
  <si>
    <t>Formação de professor em ciências ambientais</t>
  </si>
  <si>
    <t>146F38</t>
  </si>
  <si>
    <t>Formação de professor de engenharia de agrimensura</t>
  </si>
  <si>
    <t>146F39</t>
  </si>
  <si>
    <t>Formação de professor de fisioterapia</t>
  </si>
  <si>
    <t>146F40</t>
  </si>
  <si>
    <t>Formação de professor de zootecnia</t>
  </si>
  <si>
    <t>Análise Exploratória</t>
  </si>
  <si>
    <t>Estatística aplicada</t>
  </si>
  <si>
    <t>146F41</t>
  </si>
  <si>
    <t>Formação de professor de arquivologia</t>
  </si>
  <si>
    <t>Animação 3D</t>
  </si>
  <si>
    <t>146F42</t>
  </si>
  <si>
    <t>Formação de professor de secretariado</t>
  </si>
  <si>
    <t>146F43</t>
  </si>
  <si>
    <t>Formação de professor de tradução e interpretação</t>
  </si>
  <si>
    <t>Formação de professor de psicomotricidade</t>
  </si>
  <si>
    <t>146F44</t>
  </si>
  <si>
    <t>Humanidades e Artes</t>
  </si>
  <si>
    <t>Animatic</t>
  </si>
  <si>
    <t>210</t>
  </si>
  <si>
    <t>Antropologia Visual</t>
  </si>
  <si>
    <t>Artes (cursos gerais)</t>
  </si>
  <si>
    <t>210A01</t>
  </si>
  <si>
    <t>Artes e Belas Artes</t>
  </si>
  <si>
    <t>Artes</t>
  </si>
  <si>
    <t>Argumento, Pesquisa e Desenvolvimento da Linguagem Audiovisual</t>
  </si>
  <si>
    <t>Comunicação social (redação e conteúdo)</t>
  </si>
  <si>
    <t>210A02</t>
  </si>
  <si>
    <t>Artes e artesanato</t>
  </si>
  <si>
    <t>210A03</t>
  </si>
  <si>
    <t>Artes e educação</t>
  </si>
  <si>
    <t>Arquitetura de Dados</t>
  </si>
  <si>
    <t>210A04</t>
  </si>
  <si>
    <t>Artes e mídia</t>
  </si>
  <si>
    <t>Educação artística e Artes Visuais</t>
  </si>
  <si>
    <t>210E01</t>
  </si>
  <si>
    <t>Educação artística</t>
  </si>
  <si>
    <t>Artes plásticas</t>
  </si>
  <si>
    <t>211</t>
  </si>
  <si>
    <t>Belas Artes</t>
  </si>
  <si>
    <t>211A01</t>
  </si>
  <si>
    <t>Arquitetura e Organização de Computadores</t>
  </si>
  <si>
    <t>Artes visuais</t>
  </si>
  <si>
    <t>Tecnologia da informação</t>
  </si>
  <si>
    <t>211A02</t>
  </si>
  <si>
    <t>Belas artes</t>
  </si>
  <si>
    <t>211B01</t>
  </si>
  <si>
    <t>Cinema e animação</t>
  </si>
  <si>
    <t>211C01</t>
  </si>
  <si>
    <t>Desenho (artístico)</t>
  </si>
  <si>
    <t>211D01</t>
  </si>
  <si>
    <t>Bioética</t>
  </si>
  <si>
    <t>211D02</t>
  </si>
  <si>
    <t>Desenho e plástica</t>
  </si>
  <si>
    <t>Ética</t>
  </si>
  <si>
    <t>211E01</t>
  </si>
  <si>
    <t>Escultura</t>
  </si>
  <si>
    <t>Estética</t>
  </si>
  <si>
    <t>211E02</t>
  </si>
  <si>
    <t>História, Filosofia e Estudos de arte</t>
  </si>
  <si>
    <t>211E03</t>
  </si>
  <si>
    <t>Estudos de arte</t>
  </si>
  <si>
    <t>211F01</t>
  </si>
  <si>
    <t>Filosofia da arte</t>
  </si>
  <si>
    <t>Branded Content e Storytelling</t>
  </si>
  <si>
    <t>211G01</t>
  </si>
  <si>
    <t>Gravura (artística)</t>
  </si>
  <si>
    <t>211H01</t>
  </si>
  <si>
    <t>História da arte</t>
  </si>
  <si>
    <t>História do cinema</t>
  </si>
  <si>
    <t>211H02</t>
  </si>
  <si>
    <t>Branding</t>
  </si>
  <si>
    <t>Marketing e propaganda</t>
  </si>
  <si>
    <t>Litografia</t>
  </si>
  <si>
    <t>211L01</t>
  </si>
  <si>
    <t>211P01</t>
  </si>
  <si>
    <t>Pintura (artística)</t>
  </si>
  <si>
    <t>Pintura e gravura</t>
  </si>
  <si>
    <t>211P02</t>
  </si>
  <si>
    <t>Business Technology</t>
  </si>
  <si>
    <t>Serigrafia</t>
  </si>
  <si>
    <t>211S01</t>
  </si>
  <si>
    <t>Teoria da arte</t>
  </si>
  <si>
    <t>211T01</t>
  </si>
  <si>
    <t>Artes cênicas</t>
  </si>
  <si>
    <t>212</t>
  </si>
  <si>
    <t>Música e Artes Cênicas</t>
  </si>
  <si>
    <t>212A01</t>
  </si>
  <si>
    <t>212A02</t>
  </si>
  <si>
    <t>Artes cênicas - indumentária</t>
  </si>
  <si>
    <t>Artes líricas</t>
  </si>
  <si>
    <t>Cálculo e modelos aplicados</t>
  </si>
  <si>
    <t>212A03</t>
  </si>
  <si>
    <t>Matemática aplicada</t>
  </si>
  <si>
    <t>Canto</t>
  </si>
  <si>
    <t>212C01</t>
  </si>
  <si>
    <t>212C02</t>
  </si>
  <si>
    <t>Circo</t>
  </si>
  <si>
    <t>212C03</t>
  </si>
  <si>
    <t>212C04</t>
  </si>
  <si>
    <t>Composição (musical)</t>
  </si>
  <si>
    <t>Cálculo e modelos aplicados (Matemática Aplicada)</t>
  </si>
  <si>
    <t>Composição e regência</t>
  </si>
  <si>
    <t>212C05</t>
  </si>
  <si>
    <t>Coreografia</t>
  </si>
  <si>
    <t>212C06</t>
  </si>
  <si>
    <t>Dança (arte)</t>
  </si>
  <si>
    <t>212D01</t>
  </si>
  <si>
    <t>Direção teatral</t>
  </si>
  <si>
    <t>212D02</t>
  </si>
  <si>
    <t>Elocução</t>
  </si>
  <si>
    <t>212E01</t>
  </si>
  <si>
    <t>História da música</t>
  </si>
  <si>
    <t>212H01</t>
  </si>
  <si>
    <t>História do teatro</t>
  </si>
  <si>
    <t>212H02</t>
  </si>
  <si>
    <t>Instrumento (música)</t>
  </si>
  <si>
    <t>212I01</t>
  </si>
  <si>
    <t>Interpretação teatral</t>
  </si>
  <si>
    <t>212I02</t>
  </si>
  <si>
    <t>Modelos de moda / manequins (top models)</t>
  </si>
  <si>
    <t>212M01</t>
  </si>
  <si>
    <t>Música</t>
  </si>
  <si>
    <t>212M02</t>
  </si>
  <si>
    <t>Música e palco</t>
  </si>
  <si>
    <t>212M03</t>
  </si>
  <si>
    <t>Cenas Midiáticas</t>
  </si>
  <si>
    <t>Regência (musical)</t>
  </si>
  <si>
    <t>212R01</t>
  </si>
  <si>
    <t>Teatro</t>
  </si>
  <si>
    <t>212T01</t>
  </si>
  <si>
    <t>Impressão gráfica</t>
  </si>
  <si>
    <t>213</t>
  </si>
  <si>
    <t>Técnicas audiovisuais e produção de mídia</t>
  </si>
  <si>
    <t>Ciclos de produção I</t>
  </si>
  <si>
    <t>213A01</t>
  </si>
  <si>
    <t>Técnicas Audiovisuais e Produção de Mídia</t>
  </si>
  <si>
    <t>Produção de multimídia</t>
  </si>
  <si>
    <t>213A02</t>
  </si>
  <si>
    <t>Arte para publicações</t>
  </si>
  <si>
    <t>213A03</t>
  </si>
  <si>
    <t>Artes gráficas</t>
  </si>
  <si>
    <t>Ciclos de Produção II</t>
  </si>
  <si>
    <t>213A04</t>
  </si>
  <si>
    <t>Audiovisuais</t>
  </si>
  <si>
    <t>213A05</t>
  </si>
  <si>
    <t>Cinematografia</t>
  </si>
  <si>
    <t>213C01</t>
  </si>
  <si>
    <t>Composição gráfica informatizada</t>
  </si>
  <si>
    <t>213C02</t>
  </si>
  <si>
    <t>Composição tipográfica (diagramação)</t>
  </si>
  <si>
    <t>213C03</t>
  </si>
  <si>
    <t>Ciclos de Produção III</t>
  </si>
  <si>
    <t>Composição e editoração</t>
  </si>
  <si>
    <t>213C04</t>
  </si>
  <si>
    <t>Comunicação visual</t>
  </si>
  <si>
    <t>213C05</t>
  </si>
  <si>
    <t>Criação gráfica</t>
  </si>
  <si>
    <t>Ciclos de Produção IV</t>
  </si>
  <si>
    <t>213C06</t>
  </si>
  <si>
    <t>Gestão da produção</t>
  </si>
  <si>
    <t>Diagramação em computador</t>
  </si>
  <si>
    <t>213D01</t>
  </si>
  <si>
    <t>Edição de filme e vídeo tape</t>
  </si>
  <si>
    <t>213E01</t>
  </si>
  <si>
    <t>Editoração</t>
  </si>
  <si>
    <t>213E02</t>
  </si>
  <si>
    <t>Fotografia</t>
  </si>
  <si>
    <t>Ciclos de Produção V</t>
  </si>
  <si>
    <t>213F01</t>
  </si>
  <si>
    <t>Iluminação</t>
  </si>
  <si>
    <t>213I01</t>
  </si>
  <si>
    <t>Ilustração</t>
  </si>
  <si>
    <t>213I02</t>
  </si>
  <si>
    <t>213I03</t>
  </si>
  <si>
    <t>Impressão (silk screen, tela)</t>
  </si>
  <si>
    <t>Ciclos de Produção VI</t>
  </si>
  <si>
    <t>Layout</t>
  </si>
  <si>
    <t>213L01</t>
  </si>
  <si>
    <t>Multimídia</t>
  </si>
  <si>
    <t>213M02</t>
  </si>
  <si>
    <t>Operação de câmera</t>
  </si>
  <si>
    <t>213O01</t>
  </si>
  <si>
    <t>Operação de equipamento de composição</t>
  </si>
  <si>
    <t>Ciência Política</t>
  </si>
  <si>
    <t>213O02</t>
  </si>
  <si>
    <t>Operador de áudio  diskjockey (dj)</t>
  </si>
  <si>
    <t>213O03</t>
  </si>
  <si>
    <t>Operador de áudio - diskjockey (dj)</t>
  </si>
  <si>
    <t>Produção cinematográfica</t>
  </si>
  <si>
    <t>213P01</t>
  </si>
  <si>
    <t>213P02</t>
  </si>
  <si>
    <t>Ciência Política Aplicada</t>
  </si>
  <si>
    <t>Produção de música gravada</t>
  </si>
  <si>
    <t>213P03</t>
  </si>
  <si>
    <t>Produção de rádio e tv</t>
  </si>
  <si>
    <t>213P04</t>
  </si>
  <si>
    <t>Publicação em computador (desktop publishing)</t>
  </si>
  <si>
    <t>213P05</t>
  </si>
  <si>
    <t>Programação visual</t>
  </si>
  <si>
    <t>213P06</t>
  </si>
  <si>
    <t>Reprodução gráfica</t>
  </si>
  <si>
    <t>213R01</t>
  </si>
  <si>
    <t>Laboratório fotográfico</t>
  </si>
  <si>
    <t>213R02</t>
  </si>
  <si>
    <t>Som e imagem</t>
  </si>
  <si>
    <t>Ciências do Comportamento, o Cinema e as Produções Audiovisuais</t>
  </si>
  <si>
    <t>213S01</t>
  </si>
  <si>
    <t>Decoração de interiores</t>
  </si>
  <si>
    <t>214</t>
  </si>
  <si>
    <t>Design e Estilismo</t>
  </si>
  <si>
    <t>214D01</t>
  </si>
  <si>
    <t>Desenho de moda</t>
  </si>
  <si>
    <t>214D02</t>
  </si>
  <si>
    <t>Comportamento do Consumidor</t>
  </si>
  <si>
    <t>Desenho de produtos industriais (artístico)</t>
  </si>
  <si>
    <t>214D03</t>
  </si>
  <si>
    <t>Desenho industrial (artístico)</t>
  </si>
  <si>
    <t>214D04</t>
  </si>
  <si>
    <t>Design</t>
  </si>
  <si>
    <t>214D05</t>
  </si>
  <si>
    <t>Comportamento do Consumidor e Shopology</t>
  </si>
  <si>
    <t>Design de interiores</t>
  </si>
  <si>
    <t>214D06</t>
  </si>
  <si>
    <t>Estilismo</t>
  </si>
  <si>
    <t>214E01</t>
  </si>
  <si>
    <t>Figurinos</t>
  </si>
  <si>
    <t>Comportamento do Consumidor I</t>
  </si>
  <si>
    <t>214F01</t>
  </si>
  <si>
    <t>Comportamento do Consumidor II</t>
  </si>
  <si>
    <t>Moda</t>
  </si>
  <si>
    <t>214M01</t>
  </si>
  <si>
    <t>Modelagem</t>
  </si>
  <si>
    <t>Composto de Comunicação</t>
  </si>
  <si>
    <t>214M02</t>
  </si>
  <si>
    <t>Projeto de produto</t>
  </si>
  <si>
    <t>214P01</t>
  </si>
  <si>
    <t>Vitrines</t>
  </si>
  <si>
    <t>214V01</t>
  </si>
  <si>
    <t>215</t>
  </si>
  <si>
    <t>Artesanato</t>
  </si>
  <si>
    <t>215A01</t>
  </si>
  <si>
    <t>Comunicação Corporativa</t>
  </si>
  <si>
    <t>Arte floral</t>
  </si>
  <si>
    <t>215A02</t>
  </si>
  <si>
    <t>Artes com fibras, têxteis e produtos de tear</t>
  </si>
  <si>
    <t>215A03</t>
  </si>
  <si>
    <t>Artes e artesanato em vidro</t>
  </si>
  <si>
    <t>215A04</t>
  </si>
  <si>
    <t>Artesanato decorativo em metal</t>
  </si>
  <si>
    <t>Comunicação e Linguagem</t>
  </si>
  <si>
    <t>Artesanato, artes populares e trabalhos manuais</t>
  </si>
  <si>
    <t>Lingüística (línguas)</t>
  </si>
  <si>
    <t>215A05</t>
  </si>
  <si>
    <t>215B01</t>
  </si>
  <si>
    <t>Bordado (artesanal)</t>
  </si>
  <si>
    <t>215C01</t>
  </si>
  <si>
    <t>Cerâmica (artesanal)</t>
  </si>
  <si>
    <t>Comunicação e Sustentabilidade</t>
  </si>
  <si>
    <t>215C02</t>
  </si>
  <si>
    <t>Conservação e restauro de material cultural</t>
  </si>
  <si>
    <t>Criação de jóias (design)</t>
  </si>
  <si>
    <t>215C03</t>
  </si>
  <si>
    <t>Entalhamento em madeira</t>
  </si>
  <si>
    <t>215E01</t>
  </si>
  <si>
    <t>Comunicação Integrada</t>
  </si>
  <si>
    <t>Entalhamento em pedra (artesanal)</t>
  </si>
  <si>
    <t>215E02</t>
  </si>
  <si>
    <t>Fabricação de instrumentos musicais (não industrial)</t>
  </si>
  <si>
    <t>215F01</t>
  </si>
  <si>
    <t>Fabricação de jóias (artesanais)</t>
  </si>
  <si>
    <t>Concepção de Interfaces e Estratégia de UX</t>
  </si>
  <si>
    <t>215F02</t>
  </si>
  <si>
    <t>Instrumentos musicais (reparos e afinação)</t>
  </si>
  <si>
    <t>215I01</t>
  </si>
  <si>
    <t>Lapidação e montagem de jóias</t>
  </si>
  <si>
    <t>215L01</t>
  </si>
  <si>
    <t>Ourivesaria</t>
  </si>
  <si>
    <t>215O01</t>
  </si>
  <si>
    <t>Restauração</t>
  </si>
  <si>
    <t>215R01</t>
  </si>
  <si>
    <t>Tecelagem (artesanal)</t>
  </si>
  <si>
    <t>Construção de cenários</t>
  </si>
  <si>
    <t>215T01</t>
  </si>
  <si>
    <t>Humanidades</t>
  </si>
  <si>
    <t>220</t>
  </si>
  <si>
    <t>Humanidades e Letras (cursos gerais)</t>
  </si>
  <si>
    <t>220H01</t>
  </si>
  <si>
    <t>-</t>
  </si>
  <si>
    <t>Letras</t>
  </si>
  <si>
    <t>220L01</t>
  </si>
  <si>
    <t>Línguas, Letras e Literatura</t>
  </si>
  <si>
    <t>Língua/literatura vernácula e línguas/literaturas estrangeiras clássicas</t>
  </si>
  <si>
    <t>220L02</t>
  </si>
  <si>
    <t>Língua/literatura vernácula e línguas/literaturas estrangeiras modernas</t>
  </si>
  <si>
    <t>220L03</t>
  </si>
  <si>
    <t>220L04</t>
  </si>
  <si>
    <t>Secretariado Executivo Bilingue</t>
  </si>
  <si>
    <t>220L05</t>
  </si>
  <si>
    <t>Secretariado Geral e Automação de Escritórios</t>
  </si>
  <si>
    <t>Secretariado executivo bil.ngüe</t>
  </si>
  <si>
    <t>Secretariado Executivo Trilingue</t>
  </si>
  <si>
    <t>Cor e Percepção</t>
  </si>
  <si>
    <t>220L06</t>
  </si>
  <si>
    <t>Secretariado executivo tril.ngüe</t>
  </si>
  <si>
    <t>Literatura</t>
  </si>
  <si>
    <t>220L07</t>
  </si>
  <si>
    <t>Estudo de textos sagrados</t>
  </si>
  <si>
    <t>221</t>
  </si>
  <si>
    <t>Religião e Teologia</t>
  </si>
  <si>
    <t>221E01</t>
  </si>
  <si>
    <t>Estudos religiosos</t>
  </si>
  <si>
    <t>Cor, Percepção e Tendências</t>
  </si>
  <si>
    <t>221E02</t>
  </si>
  <si>
    <t>Formação de missionários</t>
  </si>
  <si>
    <t>221F01</t>
  </si>
  <si>
    <t>História das religiões</t>
  </si>
  <si>
    <t>221H01</t>
  </si>
  <si>
    <t>Corporate Finance: Value Sustaintability &amp; Modeling</t>
  </si>
  <si>
    <t>Gestão financeira</t>
  </si>
  <si>
    <t>Teologia</t>
  </si>
  <si>
    <t>221T01</t>
  </si>
  <si>
    <t>Intérprete</t>
  </si>
  <si>
    <t>222</t>
  </si>
  <si>
    <t>Línguas e culturas estrangeiras</t>
  </si>
  <si>
    <t>222I01</t>
  </si>
  <si>
    <t>Criatividade</t>
  </si>
  <si>
    <t>Línguas/literaturas estrangeiras modernas</t>
  </si>
  <si>
    <t>222L01</t>
  </si>
  <si>
    <t>Línguas mortas/clássicas</t>
  </si>
  <si>
    <t>222L02</t>
  </si>
  <si>
    <t>linguística de línguas estrangeiras</t>
  </si>
  <si>
    <t>222L03</t>
  </si>
  <si>
    <t>Segundas línguas</t>
  </si>
  <si>
    <t>222S01</t>
  </si>
  <si>
    <t>Semântica de línguas estrangeiras</t>
  </si>
  <si>
    <t>222S02</t>
  </si>
  <si>
    <t>Tradutor</t>
  </si>
  <si>
    <t>222T01</t>
  </si>
  <si>
    <t>Tradutor e intérprete</t>
  </si>
  <si>
    <t>222T02</t>
  </si>
  <si>
    <t>Gestão de inovação</t>
  </si>
  <si>
    <t>Comunicação assistiva</t>
  </si>
  <si>
    <t>223</t>
  </si>
  <si>
    <t>Língua materna (vernácula)</t>
  </si>
  <si>
    <t>223C01</t>
  </si>
  <si>
    <t>Filologia da língua vernácula</t>
  </si>
  <si>
    <t>223F01</t>
  </si>
  <si>
    <t>Cultura, Religião e Consumo</t>
  </si>
  <si>
    <t>Língua/literatura vernácula (português)</t>
  </si>
  <si>
    <t>223L01</t>
  </si>
  <si>
    <t>Linguagem de sinais (LIBRAS)</t>
  </si>
  <si>
    <t>223L02</t>
  </si>
  <si>
    <t>Línguas nativas</t>
  </si>
  <si>
    <t>223L03</t>
  </si>
  <si>
    <t>Lingüística da língua vernácula</t>
  </si>
  <si>
    <t>223L04</t>
  </si>
  <si>
    <t>Data Base Essentials</t>
  </si>
  <si>
    <t>Manutenção da língua</t>
  </si>
  <si>
    <t>223M01</t>
  </si>
  <si>
    <t>Oratória e retórica (língua vernácula)</t>
  </si>
  <si>
    <t>223O01</t>
  </si>
  <si>
    <t>Redação criativa / expressão escrita</t>
  </si>
  <si>
    <t>223R01</t>
  </si>
  <si>
    <t>Desenho de observação</t>
  </si>
  <si>
    <t>Revisão de textos</t>
  </si>
  <si>
    <t>223R02</t>
  </si>
  <si>
    <t>Semântica da língua vernácula</t>
  </si>
  <si>
    <t>223S01</t>
  </si>
  <si>
    <t>Arqueologia</t>
  </si>
  <si>
    <t>225</t>
  </si>
  <si>
    <t>História e Arqueologia</t>
  </si>
  <si>
    <t>225A01</t>
  </si>
  <si>
    <t>Desenho Digital</t>
  </si>
  <si>
    <t>Estudos medievais e da renascença</t>
  </si>
  <si>
    <t>225E01</t>
  </si>
  <si>
    <t>História</t>
  </si>
  <si>
    <t>225H01</t>
  </si>
  <si>
    <t>História da ciência e das idéias</t>
  </si>
  <si>
    <t>Desenho digital/Audaces</t>
  </si>
  <si>
    <t>225H02</t>
  </si>
  <si>
    <t>História da cultura</t>
  </si>
  <si>
    <t>225H03</t>
  </si>
  <si>
    <t>História da literatura</t>
  </si>
  <si>
    <t>225H04</t>
  </si>
  <si>
    <t>Desenho Livre</t>
  </si>
  <si>
    <t>História e filosofia da ciência e da tecnologia</t>
  </si>
  <si>
    <t>225H05</t>
  </si>
  <si>
    <t>Linguística geral</t>
  </si>
  <si>
    <t>225L01</t>
  </si>
  <si>
    <t>Literatura comparada</t>
  </si>
  <si>
    <t>Desenho Técnico</t>
  </si>
  <si>
    <t>225L02</t>
  </si>
  <si>
    <t>Museologia</t>
  </si>
  <si>
    <t>225M01</t>
  </si>
  <si>
    <t>226</t>
  </si>
  <si>
    <t>Filosofia e Ética</t>
  </si>
  <si>
    <t>226E01</t>
  </si>
  <si>
    <t>Design de Interação</t>
  </si>
  <si>
    <t>Filosofia</t>
  </si>
  <si>
    <t>Design de Interação (RA, VR e UX)</t>
  </si>
  <si>
    <t>226F01</t>
  </si>
  <si>
    <t>Lógica</t>
  </si>
  <si>
    <t>226L01</t>
  </si>
  <si>
    <t>Moral</t>
  </si>
  <si>
    <t>226M01</t>
  </si>
  <si>
    <t>Design de superfície</t>
  </si>
  <si>
    <t>Ciências comportamentais</t>
  </si>
  <si>
    <t>Ciências Sociais, Negócios e Direito</t>
  </si>
  <si>
    <t>310</t>
  </si>
  <si>
    <t>Ciências sociais e comportamentais (cursos gerais)</t>
  </si>
  <si>
    <t>310C01</t>
  </si>
  <si>
    <t>Ciências Sociais, Comportamentais e Estudos Culturais</t>
  </si>
  <si>
    <t>Ciências sociais</t>
  </si>
  <si>
    <t>310C02</t>
  </si>
  <si>
    <t>Design e Teoria das Organizacões</t>
  </si>
  <si>
    <t>Psicanálise</t>
  </si>
  <si>
    <t>311</t>
  </si>
  <si>
    <t>Psicologia</t>
  </si>
  <si>
    <t>311P01</t>
  </si>
  <si>
    <t>Teorias e Abordagens Psicoterapêuticas</t>
  </si>
  <si>
    <t>311P02</t>
  </si>
  <si>
    <t>Gestão estratégica de empresas</t>
  </si>
  <si>
    <t>Psicologia do desenvolvimento</t>
  </si>
  <si>
    <t>311P03</t>
  </si>
  <si>
    <t>Psicologia infantil</t>
  </si>
  <si>
    <t>311P04</t>
  </si>
  <si>
    <t>Psicoterapia</t>
  </si>
  <si>
    <t>Design Editorial</t>
  </si>
  <si>
    <t>311P05</t>
  </si>
  <si>
    <t>Formação de psicólogos</t>
  </si>
  <si>
    <t>311P06</t>
  </si>
  <si>
    <t>Psicologia do trabalho</t>
  </si>
  <si>
    <t>311P07</t>
  </si>
  <si>
    <t>Psicologia Organizacional e do Trabalho</t>
  </si>
  <si>
    <t>Relações humanas</t>
  </si>
  <si>
    <t>311R01</t>
  </si>
  <si>
    <t>Design Interação e Experiência (UX)</t>
  </si>
  <si>
    <t>Sociologia e estudos culturais</t>
  </si>
  <si>
    <t>312A01</t>
  </si>
  <si>
    <t>Criminologia</t>
  </si>
  <si>
    <t>312C01</t>
  </si>
  <si>
    <t>Culturas regionais</t>
  </si>
  <si>
    <t>Diplomacia Corporativa</t>
  </si>
  <si>
    <t>312C02</t>
  </si>
  <si>
    <t>Demografia / estudos populacionais</t>
  </si>
  <si>
    <t>312D01</t>
  </si>
  <si>
    <t>Estudos culturais</t>
  </si>
  <si>
    <t>312E01</t>
  </si>
  <si>
    <t>Estudos de gênero</t>
  </si>
  <si>
    <t>312E02</t>
  </si>
  <si>
    <t>Direção</t>
  </si>
  <si>
    <t>Estudos sociais</t>
  </si>
  <si>
    <t>312E03</t>
  </si>
  <si>
    <t>Etnologia</t>
  </si>
  <si>
    <t>312E04</t>
  </si>
  <si>
    <t>Direção de Arte</t>
  </si>
  <si>
    <t>Futurologia</t>
  </si>
  <si>
    <t>312F01</t>
  </si>
  <si>
    <t>Geografia cultural</t>
  </si>
  <si>
    <t>312G01</t>
  </si>
  <si>
    <t>Geografia humana</t>
  </si>
  <si>
    <t>312G02</t>
  </si>
  <si>
    <t>Geografia social</t>
  </si>
  <si>
    <t>312G03</t>
  </si>
  <si>
    <t>Produção cultural</t>
  </si>
  <si>
    <t>312P01</t>
  </si>
  <si>
    <t>Sociologia</t>
  </si>
  <si>
    <t>312S01</t>
  </si>
  <si>
    <t>Teoria do conflito social</t>
  </si>
  <si>
    <t>312T01</t>
  </si>
  <si>
    <t>313</t>
  </si>
  <si>
    <t>Ciência política e educação cívica</t>
  </si>
  <si>
    <t>313C01</t>
  </si>
  <si>
    <t>Ciências Políticas, Direitos Humanos e Educação Cívica</t>
  </si>
  <si>
    <t>Direitos humanos</t>
  </si>
  <si>
    <t>313D01</t>
  </si>
  <si>
    <t>Educação cívica</t>
  </si>
  <si>
    <t>313E01</t>
  </si>
  <si>
    <t>Estudos sobre paz e conflitos</t>
  </si>
  <si>
    <t>313E02</t>
  </si>
  <si>
    <t>Direito Compliance</t>
  </si>
  <si>
    <t>Direito empresarial</t>
  </si>
  <si>
    <t>História política</t>
  </si>
  <si>
    <t>313H01</t>
  </si>
  <si>
    <t>Política</t>
  </si>
  <si>
    <t>313P01</t>
  </si>
  <si>
    <t>Relações internacionais</t>
  </si>
  <si>
    <t>313R01</t>
  </si>
  <si>
    <t>Contas nacionais</t>
  </si>
  <si>
    <t>314</t>
  </si>
  <si>
    <t>Economia</t>
  </si>
  <si>
    <t>Direito dos Negócios Internacionais</t>
  </si>
  <si>
    <t>314C01</t>
  </si>
  <si>
    <t>Econometria</t>
  </si>
  <si>
    <t>314E01</t>
  </si>
  <si>
    <t>314E02</t>
  </si>
  <si>
    <t>Economia internacional</t>
  </si>
  <si>
    <t>314E03</t>
  </si>
  <si>
    <t>Economia política</t>
  </si>
  <si>
    <t>314E04</t>
  </si>
  <si>
    <t>História econômica</t>
  </si>
  <si>
    <t>314H01</t>
  </si>
  <si>
    <t>Macro economia</t>
  </si>
  <si>
    <t>314M01</t>
  </si>
  <si>
    <t>Direito e Ética nas Organizações</t>
  </si>
  <si>
    <t>Micro economia</t>
  </si>
  <si>
    <t>314M02</t>
  </si>
  <si>
    <t>Cinema e vídeo</t>
  </si>
  <si>
    <t>321</t>
  </si>
  <si>
    <t>Jornalismo e reportagem</t>
  </si>
  <si>
    <t>321C01</t>
  </si>
  <si>
    <t>Jornalismo e Reportagem</t>
  </si>
  <si>
    <t>321C02</t>
  </si>
  <si>
    <t>Informação (redação e conteúdo)</t>
  </si>
  <si>
    <t>321I01</t>
  </si>
  <si>
    <t>Jornalismo</t>
  </si>
  <si>
    <t>321J01</t>
  </si>
  <si>
    <t>Direito e Ética nos Negócios</t>
  </si>
  <si>
    <t>Noticiário e reportagem</t>
  </si>
  <si>
    <t>321N01</t>
  </si>
  <si>
    <t>Produção editorial</t>
  </si>
  <si>
    <t>321P01</t>
  </si>
  <si>
    <t>Publicação (disseminação de mensagens)</t>
  </si>
  <si>
    <t>321P02</t>
  </si>
  <si>
    <t>Rádio e telejornalismo</t>
  </si>
  <si>
    <t>321R01</t>
  </si>
  <si>
    <t>Rádio e tele-jornalismo</t>
  </si>
  <si>
    <t>Radialismo</t>
  </si>
  <si>
    <t>321R02</t>
  </si>
  <si>
    <t>Direito e Legislação em Jornalismo</t>
  </si>
  <si>
    <t>Arquivologia</t>
  </si>
  <si>
    <t>322</t>
  </si>
  <si>
    <t>Biblioteconomia, Informação, Arquivos</t>
  </si>
  <si>
    <t>322A01</t>
  </si>
  <si>
    <t>Biblioteconomia, Arquivologia e Ciência da Informação</t>
  </si>
  <si>
    <t>Biblioteconomia</t>
  </si>
  <si>
    <t>322B01</t>
  </si>
  <si>
    <t>Busca da informação</t>
  </si>
  <si>
    <t>322B02</t>
  </si>
  <si>
    <t>Ciência da informação</t>
  </si>
  <si>
    <t>322C01</t>
  </si>
  <si>
    <t>Documentação</t>
  </si>
  <si>
    <t>322D01</t>
  </si>
  <si>
    <t>Documentação museológica</t>
  </si>
  <si>
    <t>Direito e Legislação no Jornalismo</t>
  </si>
  <si>
    <t>322D02</t>
  </si>
  <si>
    <t>Comércio</t>
  </si>
  <si>
    <t>340</t>
  </si>
  <si>
    <t>Comércio e Administração (cursos gerais)</t>
  </si>
  <si>
    <t>340C01</t>
  </si>
  <si>
    <t>340E01</t>
  </si>
  <si>
    <t>Economia de negócios (economia empresarial)</t>
  </si>
  <si>
    <t>Negócios e administração</t>
  </si>
  <si>
    <t>340N01</t>
  </si>
  <si>
    <t>Negócios internacionais</t>
  </si>
  <si>
    <t>340N02</t>
  </si>
  <si>
    <t>Planejamento administrativo</t>
  </si>
  <si>
    <t>Direito Empresarial (Trabalhista + Tributário)</t>
  </si>
  <si>
    <t>340P01</t>
  </si>
  <si>
    <t>Almoxarifado / gestão de estoques</t>
  </si>
  <si>
    <t>341</t>
  </si>
  <si>
    <t>Vendas em atacado e varejo</t>
  </si>
  <si>
    <t>341A01</t>
  </si>
  <si>
    <t>Vendas em Atacado e Varejo</t>
  </si>
  <si>
    <t>Armazenagem</t>
  </si>
  <si>
    <t>341A02</t>
  </si>
  <si>
    <t>Direito Internacional Público e Direitos Humanos</t>
  </si>
  <si>
    <t>Compra e venda</t>
  </si>
  <si>
    <t>341C01</t>
  </si>
  <si>
    <t>Compras</t>
  </si>
  <si>
    <t>341C02</t>
  </si>
  <si>
    <t>Compras, licitações e contratos</t>
  </si>
  <si>
    <t>341C03</t>
  </si>
  <si>
    <t>Leilões</t>
  </si>
  <si>
    <t>341L01</t>
  </si>
  <si>
    <t>Distribuição dos Produtos Audiovisuais</t>
  </si>
  <si>
    <t>Negócios imobiliários</t>
  </si>
  <si>
    <t>341N01</t>
  </si>
  <si>
    <t>Representação de vendas</t>
  </si>
  <si>
    <t>341R01</t>
  </si>
  <si>
    <t>Serviços ao consumidor</t>
  </si>
  <si>
    <t>341S01</t>
  </si>
  <si>
    <t>Técnicas de demonstração</t>
  </si>
  <si>
    <t>341T01</t>
  </si>
  <si>
    <t>Vendas em atacado</t>
  </si>
  <si>
    <t>341V01</t>
  </si>
  <si>
    <t>Economia Comportamental</t>
  </si>
  <si>
    <t>Vendas em varejo</t>
  </si>
  <si>
    <t>Economia Política da comunicação</t>
  </si>
  <si>
    <t>341V02</t>
  </si>
  <si>
    <t>Vendas pela internet</t>
  </si>
  <si>
    <t>341V03</t>
  </si>
  <si>
    <t>Vendas por telefone</t>
  </si>
  <si>
    <t>Economia Política Internacional</t>
  </si>
  <si>
    <t>341V04</t>
  </si>
  <si>
    <t>342</t>
  </si>
  <si>
    <t>Marketing e Publicidade</t>
  </si>
  <si>
    <t>342M01</t>
  </si>
  <si>
    <t>Mercadologia (marketing)</t>
  </si>
  <si>
    <t>342M02</t>
  </si>
  <si>
    <t>Pesquisa de mercado</t>
  </si>
  <si>
    <t>342P01</t>
  </si>
  <si>
    <t>Publicidade e propaganda</t>
  </si>
  <si>
    <t>342P02</t>
  </si>
  <si>
    <t>Relações públicas</t>
  </si>
  <si>
    <t>342R01</t>
  </si>
  <si>
    <t>Análise financeira</t>
  </si>
  <si>
    <t>343</t>
  </si>
  <si>
    <t>Finanças, Bancos, Seguros</t>
  </si>
  <si>
    <t>343A01</t>
  </si>
  <si>
    <t>Finanças, Bancos e Seguros</t>
  </si>
  <si>
    <t>Análise de investimentos</t>
  </si>
  <si>
    <t>343A02</t>
  </si>
  <si>
    <t>Bancos e finanças</t>
  </si>
  <si>
    <t>343B01</t>
  </si>
  <si>
    <t>Corretagem de valores</t>
  </si>
  <si>
    <t>343C01</t>
  </si>
  <si>
    <t>Finanças, bancos, seguros</t>
  </si>
  <si>
    <t>343F01</t>
  </si>
  <si>
    <t>Formação de executivos para instituições financeiras</t>
  </si>
  <si>
    <t>343F02</t>
  </si>
  <si>
    <t>Investimentos e títulos/valores (securities)</t>
  </si>
  <si>
    <t>343I01</t>
  </si>
  <si>
    <t>Mercado de capitais</t>
  </si>
  <si>
    <t>Eletiva</t>
  </si>
  <si>
    <t>343M01</t>
  </si>
  <si>
    <t>Negócios financeiros</t>
  </si>
  <si>
    <t>343N01</t>
  </si>
  <si>
    <t>Orçamentos contábeis</t>
  </si>
  <si>
    <t>343O01</t>
  </si>
  <si>
    <t>Pensões</t>
  </si>
  <si>
    <t>343P01</t>
  </si>
  <si>
    <t>Seguros</t>
  </si>
  <si>
    <t>343S01</t>
  </si>
  <si>
    <t>Teoria financeira</t>
  </si>
  <si>
    <t>343T01</t>
  </si>
  <si>
    <t>Auditoria</t>
  </si>
  <si>
    <t>344</t>
  </si>
  <si>
    <t>Contabilidade e tributação</t>
  </si>
  <si>
    <t>344A01</t>
  </si>
  <si>
    <t>Contabilidade e Tributação</t>
  </si>
  <si>
    <t>Contabilidade</t>
  </si>
  <si>
    <t>344C01</t>
  </si>
  <si>
    <t>Ciências contábeis</t>
  </si>
  <si>
    <t>Eletiva - Fundamentos de Gráfica</t>
  </si>
  <si>
    <t>344C02</t>
  </si>
  <si>
    <t>Contabilidade e custos</t>
  </si>
  <si>
    <t>344C03</t>
  </si>
  <si>
    <t>Tributação</t>
  </si>
  <si>
    <t>344T01</t>
  </si>
  <si>
    <t>Administração</t>
  </si>
  <si>
    <t>345</t>
  </si>
  <si>
    <t>Gerenciamento e Administração</t>
  </si>
  <si>
    <t>345A01</t>
  </si>
  <si>
    <t>Administração e Gerenciamento</t>
  </si>
  <si>
    <t>Administração de cooperativas</t>
  </si>
  <si>
    <t>345A02</t>
  </si>
  <si>
    <t>Administração de empresas</t>
  </si>
  <si>
    <t>345A03</t>
  </si>
  <si>
    <t>Empreendedorismo e Gestão de Negócios de Mídia</t>
  </si>
  <si>
    <t>Administração de recursos humanos</t>
  </si>
  <si>
    <t>345A04</t>
  </si>
  <si>
    <t>Administração em análise de sistemas / informática</t>
  </si>
  <si>
    <t>345A05</t>
  </si>
  <si>
    <t>Administração em comércio exterior</t>
  </si>
  <si>
    <t>345A06</t>
  </si>
  <si>
    <t>Administração hospitalar</t>
  </si>
  <si>
    <t>345A07</t>
  </si>
  <si>
    <t>Administração hoteleira</t>
  </si>
  <si>
    <t>345A08</t>
  </si>
  <si>
    <t>Administração mercadológica</t>
  </si>
  <si>
    <t>Empreendedorismo e Gestão em Negócios de Mídia</t>
  </si>
  <si>
    <t>345A09</t>
  </si>
  <si>
    <t>Administração pública</t>
  </si>
  <si>
    <t>345A10</t>
  </si>
  <si>
    <t>Administração rural</t>
  </si>
  <si>
    <t>345A11</t>
  </si>
  <si>
    <t>Avaliação de desempenho</t>
  </si>
  <si>
    <t>345A12</t>
  </si>
  <si>
    <t>Administração em prestação de serviços</t>
  </si>
  <si>
    <t>345A13</t>
  </si>
  <si>
    <t>Administração de agronegócios</t>
  </si>
  <si>
    <t>345A14</t>
  </si>
  <si>
    <t>Engenharia de Software</t>
  </si>
  <si>
    <t>Administração de agroindústria</t>
  </si>
  <si>
    <t>345A15</t>
  </si>
  <si>
    <t>Administração da produção industrial</t>
  </si>
  <si>
    <t>345A16</t>
  </si>
  <si>
    <t>Administração dos serviços de saúde</t>
  </si>
  <si>
    <t>345A17</t>
  </si>
  <si>
    <t>Administração industrial</t>
  </si>
  <si>
    <t>345A18</t>
  </si>
  <si>
    <t>Administração em turismo</t>
  </si>
  <si>
    <t>345A19</t>
  </si>
  <si>
    <t>Entretenimento Digital</t>
  </si>
  <si>
    <t>Administração em marketing</t>
  </si>
  <si>
    <t>345A20</t>
  </si>
  <si>
    <t>Administração de sistemas de informações</t>
  </si>
  <si>
    <t>345A21</t>
  </si>
  <si>
    <t>Administração bancária</t>
  </si>
  <si>
    <t>345A22</t>
  </si>
  <si>
    <t>Ergonomia</t>
  </si>
  <si>
    <t>Administração em micro e pequenas empresas</t>
  </si>
  <si>
    <t>Saúde e segurança no trabalho</t>
  </si>
  <si>
    <t>345A23</t>
  </si>
  <si>
    <t>Administração de transportes</t>
  </si>
  <si>
    <t>345A24</t>
  </si>
  <si>
    <t>Administração financeira</t>
  </si>
  <si>
    <t>345A25</t>
  </si>
  <si>
    <t>Administração de eventos</t>
  </si>
  <si>
    <t>345A26</t>
  </si>
  <si>
    <t>Ergonomia I</t>
  </si>
  <si>
    <t>Administração de materiais</t>
  </si>
  <si>
    <t>345A27</t>
  </si>
  <si>
    <t>Competências gerenciais</t>
  </si>
  <si>
    <t>345C01</t>
  </si>
  <si>
    <t>Ciências gerenciais</t>
  </si>
  <si>
    <t>345C02</t>
  </si>
  <si>
    <t>Empreendedorismo</t>
  </si>
  <si>
    <t>Ergonomia II (Moda)</t>
  </si>
  <si>
    <t>345E01</t>
  </si>
  <si>
    <t>Empreendedorismo e Gestão</t>
  </si>
  <si>
    <t>Formação de executivos</t>
  </si>
  <si>
    <t>345F01</t>
  </si>
  <si>
    <t>Gestão da ciência</t>
  </si>
  <si>
    <t>345G01</t>
  </si>
  <si>
    <t>Gestão da educação</t>
  </si>
  <si>
    <t>345G02</t>
  </si>
  <si>
    <t>Gestão da informação</t>
  </si>
  <si>
    <t>345G03</t>
  </si>
  <si>
    <t>Escrita Criativa</t>
  </si>
  <si>
    <t>345G04</t>
  </si>
  <si>
    <t>Gestão de emprego</t>
  </si>
  <si>
    <t>345G05</t>
  </si>
  <si>
    <t>Gestão de empresas</t>
  </si>
  <si>
    <t>345G06</t>
  </si>
  <si>
    <t>Gestão de escritório</t>
  </si>
  <si>
    <t>345G07</t>
  </si>
  <si>
    <t>Gestão de estabelecimentos de ensino</t>
  </si>
  <si>
    <t>345G08</t>
  </si>
  <si>
    <t>Escultura tradicional</t>
  </si>
  <si>
    <t>Gestão de pessoal / recursos humanos</t>
  </si>
  <si>
    <t>345G09</t>
  </si>
  <si>
    <t>Gestão de qualidade</t>
  </si>
  <si>
    <t>345G10</t>
  </si>
  <si>
    <t>Gestão de treinamento e formação</t>
  </si>
  <si>
    <t>345G11</t>
  </si>
  <si>
    <t>Gestão do lazer</t>
  </si>
  <si>
    <t>345G12</t>
  </si>
  <si>
    <t>Gestão logística</t>
  </si>
  <si>
    <t>345G13</t>
  </si>
  <si>
    <t>Gestão de cidades</t>
  </si>
  <si>
    <t>345G14</t>
  </si>
  <si>
    <t>Gestão de negócios</t>
  </si>
  <si>
    <t>345G15</t>
  </si>
  <si>
    <t>Gestão de comercio</t>
  </si>
  <si>
    <t>345G16</t>
  </si>
  <si>
    <t>345G17</t>
  </si>
  <si>
    <t>Gestão de serviços</t>
  </si>
  <si>
    <t>345G18</t>
  </si>
  <si>
    <t>Gestão da produção de vestuário</t>
  </si>
  <si>
    <t>345G19</t>
  </si>
  <si>
    <t>Espanhol I</t>
  </si>
  <si>
    <t>Gestão ambiental</t>
  </si>
  <si>
    <t>345G20</t>
  </si>
  <si>
    <t>345G21</t>
  </si>
  <si>
    <t>Gestão de imóveis</t>
  </si>
  <si>
    <t>345G22</t>
  </si>
  <si>
    <t>Espanhol II</t>
  </si>
  <si>
    <t>Gestão de organizações</t>
  </si>
  <si>
    <t>345G23</t>
  </si>
  <si>
    <t>345G24</t>
  </si>
  <si>
    <t>345G25</t>
  </si>
  <si>
    <t>Gestão da segurança</t>
  </si>
  <si>
    <t>345G26</t>
  </si>
  <si>
    <t>ESPM LIFELAB_(EAD)</t>
  </si>
  <si>
    <t>Lifelab</t>
  </si>
  <si>
    <t>Gestão de recursos de informática</t>
  </si>
  <si>
    <t>345G27</t>
  </si>
  <si>
    <t>Gestão de supermercados</t>
  </si>
  <si>
    <t>345G28</t>
  </si>
  <si>
    <t>Recrutamento</t>
  </si>
  <si>
    <t>345R01</t>
  </si>
  <si>
    <t>Teoria e comportamento organizacional</t>
  </si>
  <si>
    <t>345T01</t>
  </si>
  <si>
    <t>ESPM LIFELAB_Lab Aprendizagem (EAD)</t>
  </si>
  <si>
    <t>Treinamento empresarial</t>
  </si>
  <si>
    <t>345T02</t>
  </si>
  <si>
    <t>Automação de escritórios</t>
  </si>
  <si>
    <t>346</t>
  </si>
  <si>
    <t>Secretariado e trabalhos de escritório</t>
  </si>
  <si>
    <t>346A01</t>
  </si>
  <si>
    <t>Correspondência comercial</t>
  </si>
  <si>
    <t>346C01</t>
  </si>
  <si>
    <t>Processamento de informações / entrada de dados</t>
  </si>
  <si>
    <t>346P01</t>
  </si>
  <si>
    <t>Registros de tribunais</t>
  </si>
  <si>
    <t>346R01</t>
  </si>
  <si>
    <t>Secretariado em Áreas Específicas</t>
  </si>
  <si>
    <t>Secretariado</t>
  </si>
  <si>
    <t>346S01</t>
  </si>
  <si>
    <t>Estágio sup. Disciplina</t>
  </si>
  <si>
    <t>Secretariado em língua estrangeira</t>
  </si>
  <si>
    <t>Estágio Supervisionado</t>
  </si>
  <si>
    <t>346S02</t>
  </si>
  <si>
    <t>Secretariado executivo</t>
  </si>
  <si>
    <t>346S03</t>
  </si>
  <si>
    <t>Secretariado na área educacional</t>
  </si>
  <si>
    <t>346S04</t>
  </si>
  <si>
    <t>Secretariado na área jurídica</t>
  </si>
  <si>
    <t>346S05</t>
  </si>
  <si>
    <t>Secretariado na área médica</t>
  </si>
  <si>
    <t>346S06</t>
  </si>
  <si>
    <t>Serviços administrativos e de secretaria</t>
  </si>
  <si>
    <t>346S07</t>
  </si>
  <si>
    <t>Taquigrafia / estenografia</t>
  </si>
  <si>
    <t>346T01</t>
  </si>
  <si>
    <t>Desenvolvimento do trabalho</t>
  </si>
  <si>
    <t>347</t>
  </si>
  <si>
    <t>Vida Profissional</t>
  </si>
  <si>
    <t>347D01</t>
  </si>
  <si>
    <t>Necessidades dos clientes</t>
  </si>
  <si>
    <t>347N01</t>
  </si>
  <si>
    <t>Organização no trabalho</t>
  </si>
  <si>
    <t>347O01</t>
  </si>
  <si>
    <t>Padrões de qualidade no trabalho</t>
  </si>
  <si>
    <t>347P01</t>
  </si>
  <si>
    <t>Estágio Superv I/Portfolio e MarcaPessoal</t>
  </si>
  <si>
    <t>Relações industriais</t>
  </si>
  <si>
    <t>347R01</t>
  </si>
  <si>
    <t>Sindicalismo</t>
  </si>
  <si>
    <t>347S03</t>
  </si>
  <si>
    <t>Direito do Trabalho e Legislação Trabalhista</t>
  </si>
  <si>
    <t>Vida profissional</t>
  </si>
  <si>
    <t>347V01</t>
  </si>
  <si>
    <t>Cartórios / prática notarial</t>
  </si>
  <si>
    <t>380</t>
  </si>
  <si>
    <t>Direito</t>
  </si>
  <si>
    <t>380C01</t>
  </si>
  <si>
    <t>Cartórios e Prática Notorial</t>
  </si>
  <si>
    <t>380D01</t>
  </si>
  <si>
    <t>Estudos de Direito, Justiça Criminal e Estudos para-legais</t>
  </si>
  <si>
    <t>Direito administrativo</t>
  </si>
  <si>
    <t>380D02</t>
  </si>
  <si>
    <t>Direito Administrativo</t>
  </si>
  <si>
    <t>Direito civil</t>
  </si>
  <si>
    <t>380D03</t>
  </si>
  <si>
    <t>Direito Civil</t>
  </si>
  <si>
    <t>Direito comercial</t>
  </si>
  <si>
    <t>Estágio Superv II/Projeto de Carreira</t>
  </si>
  <si>
    <t>380D04</t>
  </si>
  <si>
    <t>Direito Comercial</t>
  </si>
  <si>
    <t>Direito constitucional</t>
  </si>
  <si>
    <t>380D05</t>
  </si>
  <si>
    <t>Direito Constitucional</t>
  </si>
  <si>
    <t>Direito criminal</t>
  </si>
  <si>
    <t>380D06</t>
  </si>
  <si>
    <t>Direito Criminal</t>
  </si>
  <si>
    <t>Direito do trabalho</t>
  </si>
  <si>
    <t>380D07</t>
  </si>
  <si>
    <t>Direito financeiro e tributário</t>
  </si>
  <si>
    <t>380D08</t>
  </si>
  <si>
    <t>Direito Financeiro e Tributário</t>
  </si>
  <si>
    <t>Direito internacional / comércio exterior</t>
  </si>
  <si>
    <t>380D09</t>
  </si>
  <si>
    <t>Direito Internacional</t>
  </si>
  <si>
    <t>Direito penal</t>
  </si>
  <si>
    <t>380D10</t>
  </si>
  <si>
    <t>Direito Penal</t>
  </si>
  <si>
    <t>Direito político</t>
  </si>
  <si>
    <t>380D11</t>
  </si>
  <si>
    <t>Direito Político</t>
  </si>
  <si>
    <t>Direito privado</t>
  </si>
  <si>
    <t>380D12</t>
  </si>
  <si>
    <t>Direito Privado</t>
  </si>
  <si>
    <t>Estatística</t>
  </si>
  <si>
    <t>Direito processual</t>
  </si>
  <si>
    <t>380D13</t>
  </si>
  <si>
    <t>Direito Processual</t>
  </si>
  <si>
    <t>Direito público</t>
  </si>
  <si>
    <t>380D14</t>
  </si>
  <si>
    <t>Direito Público</t>
  </si>
  <si>
    <t>380D15</t>
  </si>
  <si>
    <t>Direito Empresarial</t>
  </si>
  <si>
    <t>Estudos de direito</t>
  </si>
  <si>
    <t>380E01</t>
  </si>
  <si>
    <t>Estudos de justiça criminal</t>
  </si>
  <si>
    <t>380E02</t>
  </si>
  <si>
    <t>Estudos paralegais</t>
  </si>
  <si>
    <t>380E03</t>
  </si>
  <si>
    <t>Estatística Aplicada</t>
  </si>
  <si>
    <t>Estudos para-legais</t>
  </si>
  <si>
    <t>História do direito</t>
  </si>
  <si>
    <t>380H01</t>
  </si>
  <si>
    <t>Jurisprudência</t>
  </si>
  <si>
    <t>380J01</t>
  </si>
  <si>
    <t>Legislação</t>
  </si>
  <si>
    <t>380L01</t>
  </si>
  <si>
    <t>Legislação trabalhista</t>
  </si>
  <si>
    <t>380L02</t>
  </si>
  <si>
    <t>Prática legal / processo</t>
  </si>
  <si>
    <t>380P01</t>
  </si>
  <si>
    <t>Prática Legal</t>
  </si>
  <si>
    <t>Ciências</t>
  </si>
  <si>
    <t>Ciências Naturais, Matemática e Computação</t>
  </si>
  <si>
    <t>420</t>
  </si>
  <si>
    <t>Ciências da vida (cursos gerais)</t>
  </si>
  <si>
    <t>420C01</t>
  </si>
  <si>
    <t>Estética do Cinema</t>
  </si>
  <si>
    <t>Biologia Geral Animal e Vegetal</t>
  </si>
  <si>
    <t>Biofísica</t>
  </si>
  <si>
    <t>421</t>
  </si>
  <si>
    <t>Biologia e Bioquímica</t>
  </si>
  <si>
    <t>421B01</t>
  </si>
  <si>
    <t>Biologia</t>
  </si>
  <si>
    <t>421B02</t>
  </si>
  <si>
    <t>Ciências Moleculares e Bioquímica</t>
  </si>
  <si>
    <t>Biologia marinha</t>
  </si>
  <si>
    <t>421B03</t>
  </si>
  <si>
    <t>Biologia  modalidade médica</t>
  </si>
  <si>
    <t>421B04</t>
  </si>
  <si>
    <t>Biologia - modalidade médica</t>
  </si>
  <si>
    <t>Biologia molecular</t>
  </si>
  <si>
    <t>421B05</t>
  </si>
  <si>
    <t>Estilos e Técnicas de Animação</t>
  </si>
  <si>
    <t>Biologia vegetal</t>
  </si>
  <si>
    <t>421B06</t>
  </si>
  <si>
    <t>Biomedicina</t>
  </si>
  <si>
    <t>421B07</t>
  </si>
  <si>
    <t>Biometria</t>
  </si>
  <si>
    <t>421B08</t>
  </si>
  <si>
    <t>Bioquímica</t>
  </si>
  <si>
    <t>421B09</t>
  </si>
  <si>
    <t>Botânica</t>
  </si>
  <si>
    <t>421B10</t>
  </si>
  <si>
    <t>Bioquímica e análise</t>
  </si>
  <si>
    <t>421B11</t>
  </si>
  <si>
    <t>Estratégia digital E-Business</t>
  </si>
  <si>
    <t>Bioquímica industrial</t>
  </si>
  <si>
    <t>421B12</t>
  </si>
  <si>
    <t>Bioquímica toxicológica</t>
  </si>
  <si>
    <t>421B13</t>
  </si>
  <si>
    <t>Biologia ambiental</t>
  </si>
  <si>
    <t>421B14</t>
  </si>
  <si>
    <t>Ciências biológicas</t>
  </si>
  <si>
    <t>421C01</t>
  </si>
  <si>
    <t>Ciências da vida</t>
  </si>
  <si>
    <t>421C02</t>
  </si>
  <si>
    <t>Entomologia</t>
  </si>
  <si>
    <t>421E01</t>
  </si>
  <si>
    <t>Farmacologia</t>
  </si>
  <si>
    <t>421F01</t>
  </si>
  <si>
    <t>Genética</t>
  </si>
  <si>
    <t>421G01</t>
  </si>
  <si>
    <t>Limnologia</t>
  </si>
  <si>
    <t>421L01</t>
  </si>
  <si>
    <t>Microbiologia</t>
  </si>
  <si>
    <t>421M01</t>
  </si>
  <si>
    <t>Ornitologia</t>
  </si>
  <si>
    <t>421O01</t>
  </si>
  <si>
    <t>Parasitologia</t>
  </si>
  <si>
    <t>421P01</t>
  </si>
  <si>
    <t>Toxicologia</t>
  </si>
  <si>
    <t>421T01</t>
  </si>
  <si>
    <t>Virologia</t>
  </si>
  <si>
    <t>421V01</t>
  </si>
  <si>
    <t>Estratégia Empresarial</t>
  </si>
  <si>
    <t>Zoologia</t>
  </si>
  <si>
    <t>421Z01</t>
  </si>
  <si>
    <t>Ciências ambientais</t>
  </si>
  <si>
    <t>422</t>
  </si>
  <si>
    <t>Ciências Ambientais</t>
  </si>
  <si>
    <t>422C01</t>
  </si>
  <si>
    <t>Ciências Ambientais e Ecologia</t>
  </si>
  <si>
    <t>Ecologia</t>
  </si>
  <si>
    <t>422E01</t>
  </si>
  <si>
    <t>Preservação do meio ambiente</t>
  </si>
  <si>
    <t>422P01</t>
  </si>
  <si>
    <t>Saneamento ambiental</t>
  </si>
  <si>
    <t>422S01</t>
  </si>
  <si>
    <t>Saneamento básico</t>
  </si>
  <si>
    <t>Estratégias Corporativas e Relações Governamentais</t>
  </si>
  <si>
    <t>422S02</t>
  </si>
  <si>
    <t>Tecnologia ambiental</t>
  </si>
  <si>
    <t>422T01</t>
  </si>
  <si>
    <t>Ciências físicas</t>
  </si>
  <si>
    <t>440</t>
  </si>
  <si>
    <t>Ciências Físicas (cursos gerais)</t>
  </si>
  <si>
    <t>440C01</t>
  </si>
  <si>
    <t>Ciências Físicas</t>
  </si>
  <si>
    <t>Acústica</t>
  </si>
  <si>
    <t>441</t>
  </si>
  <si>
    <t>Física</t>
  </si>
  <si>
    <t>441A01</t>
  </si>
  <si>
    <t>Astrofísica</t>
  </si>
  <si>
    <t>441A02</t>
  </si>
  <si>
    <t>Astronomia</t>
  </si>
  <si>
    <t>441A03</t>
  </si>
  <si>
    <t>Estratégias Digitais</t>
  </si>
  <si>
    <t>Ciência espacial</t>
  </si>
  <si>
    <t>441C01</t>
  </si>
  <si>
    <t>Ciências planetárias</t>
  </si>
  <si>
    <t>441C02</t>
  </si>
  <si>
    <t>441F01</t>
  </si>
  <si>
    <t>Física &amp; associada</t>
  </si>
  <si>
    <t>441F02</t>
  </si>
  <si>
    <t>Física aplicada</t>
  </si>
  <si>
    <t>441F03</t>
  </si>
  <si>
    <t>Física nuclear</t>
  </si>
  <si>
    <t>Estrutura de Dados</t>
  </si>
  <si>
    <t>441F04</t>
  </si>
  <si>
    <t>Ótica</t>
  </si>
  <si>
    <t>441O01</t>
  </si>
  <si>
    <t>Petrologia</t>
  </si>
  <si>
    <t>442</t>
  </si>
  <si>
    <t>Química</t>
  </si>
  <si>
    <t>442P01</t>
  </si>
  <si>
    <t>Ciências Químicas</t>
  </si>
  <si>
    <t>442Q01</t>
  </si>
  <si>
    <t>Química analítica</t>
  </si>
  <si>
    <t>442Q02</t>
  </si>
  <si>
    <t>Química de polímeros</t>
  </si>
  <si>
    <t>442Q03</t>
  </si>
  <si>
    <t xml:space="preserve">Química industrial </t>
  </si>
  <si>
    <t>442Q04</t>
  </si>
  <si>
    <t xml:space="preserve">Química inorgânica </t>
  </si>
  <si>
    <t>442Q05</t>
  </si>
  <si>
    <t xml:space="preserve">Química orgânica </t>
  </si>
  <si>
    <t>Estudos Aplicados de Comunicação Digital</t>
  </si>
  <si>
    <t>442Q06</t>
  </si>
  <si>
    <t xml:space="preserve">Química tecnológica </t>
  </si>
  <si>
    <t>442Q07</t>
  </si>
  <si>
    <t xml:space="preserve">Química de alimentos </t>
  </si>
  <si>
    <t>442Q08</t>
  </si>
  <si>
    <t xml:space="preserve">Química de biotecnologia </t>
  </si>
  <si>
    <t>442Q09</t>
  </si>
  <si>
    <t>Ciência da terra</t>
  </si>
  <si>
    <t>443</t>
  </si>
  <si>
    <t>Ciência da Terra</t>
  </si>
  <si>
    <t>443C01</t>
  </si>
  <si>
    <t>Ciência marinha</t>
  </si>
  <si>
    <t>443C02</t>
  </si>
  <si>
    <t>Ciências atmosféricas</t>
  </si>
  <si>
    <t>443C03</t>
  </si>
  <si>
    <t>Ciências da vida marinha</t>
  </si>
  <si>
    <t>443C04</t>
  </si>
  <si>
    <t>Geociência</t>
  </si>
  <si>
    <t>Estudos Estratégicos - África</t>
  </si>
  <si>
    <t>443G01</t>
  </si>
  <si>
    <t>Geodésia</t>
  </si>
  <si>
    <t>443G02</t>
  </si>
  <si>
    <t>Geofísica</t>
  </si>
  <si>
    <t>443G03</t>
  </si>
  <si>
    <t>Geografia</t>
  </si>
  <si>
    <t>443G04</t>
  </si>
  <si>
    <t>Geografia (natureza)</t>
  </si>
  <si>
    <t>443G05</t>
  </si>
  <si>
    <t>Geologia</t>
  </si>
  <si>
    <t>443G06</t>
  </si>
  <si>
    <t>Estudos Estratégicos - América</t>
  </si>
  <si>
    <t>Hidrogeologia</t>
  </si>
  <si>
    <t>443H01</t>
  </si>
  <si>
    <t>Hidrologia</t>
  </si>
  <si>
    <t>443H02</t>
  </si>
  <si>
    <t>Meteorologia</t>
  </si>
  <si>
    <t>Estudos Estratégicos - Ásia</t>
  </si>
  <si>
    <t>443M01</t>
  </si>
  <si>
    <t>Mineralogia</t>
  </si>
  <si>
    <t>443M02</t>
  </si>
  <si>
    <t>Oceanografia</t>
  </si>
  <si>
    <t>443O01</t>
  </si>
  <si>
    <t>Estudos Estratégicos - Europa</t>
  </si>
  <si>
    <t>Oceanologia</t>
  </si>
  <si>
    <t>443O02</t>
  </si>
  <si>
    <t>Paleontologia</t>
  </si>
  <si>
    <t>443P01</t>
  </si>
  <si>
    <t>Sismologia</t>
  </si>
  <si>
    <t>443S01</t>
  </si>
  <si>
    <t>Estudos Estratégicos: América</t>
  </si>
  <si>
    <t>Topografia</t>
  </si>
  <si>
    <t>443T01</t>
  </si>
  <si>
    <t>Vulcanologia</t>
  </si>
  <si>
    <t>443V01</t>
  </si>
  <si>
    <t>Álgebra</t>
  </si>
  <si>
    <t>461</t>
  </si>
  <si>
    <t>Matemática</t>
  </si>
  <si>
    <t>461A01</t>
  </si>
  <si>
    <t>Matemática e Estatística</t>
  </si>
  <si>
    <t>Análise</t>
  </si>
  <si>
    <t>461A02</t>
  </si>
  <si>
    <t>Estutos Estratégicos - Oriente Médio</t>
  </si>
  <si>
    <t>Análise numérica</t>
  </si>
  <si>
    <t>461A03</t>
  </si>
  <si>
    <t>Geometria e topologia</t>
  </si>
  <si>
    <t>Ética e Legislação</t>
  </si>
  <si>
    <t>461G01</t>
  </si>
  <si>
    <t>461M01</t>
  </si>
  <si>
    <t>Ética no jornalismo</t>
  </si>
  <si>
    <t>461M02</t>
  </si>
  <si>
    <t>Matemática computacional (informática)</t>
  </si>
  <si>
    <t>461M03</t>
  </si>
  <si>
    <t>Matemática industrial</t>
  </si>
  <si>
    <t>461M04</t>
  </si>
  <si>
    <t>Pesquisa operacional</t>
  </si>
  <si>
    <t>Etnografia e tendências do consumo</t>
  </si>
  <si>
    <t>461P01</t>
  </si>
  <si>
    <t>Amostragem (survey sampling)</t>
  </si>
  <si>
    <t>462</t>
  </si>
  <si>
    <t>462A01</t>
  </si>
  <si>
    <t>Ciência atuarial</t>
  </si>
  <si>
    <t>462C01</t>
  </si>
  <si>
    <t>462E01</t>
  </si>
  <si>
    <t>462E02</t>
  </si>
  <si>
    <t>Filosofia Contemporânea</t>
  </si>
  <si>
    <t>Estatística matemática (teórica)</t>
  </si>
  <si>
    <t>462E03</t>
  </si>
  <si>
    <t>Estatística não paramétrica</t>
  </si>
  <si>
    <t>462E04</t>
  </si>
  <si>
    <t>Projetos de pesquisas (survey design)</t>
  </si>
  <si>
    <t>462P01</t>
  </si>
  <si>
    <t>Finanças Aplicadas de Mercado</t>
  </si>
  <si>
    <t>Teoria das probabilidades</t>
  </si>
  <si>
    <t>462T01</t>
  </si>
  <si>
    <t>Administração de redes</t>
  </si>
  <si>
    <t>481</t>
  </si>
  <si>
    <t>Ciência da Computação</t>
  </si>
  <si>
    <t>481A01</t>
  </si>
  <si>
    <t>Arquitetura de computadores</t>
  </si>
  <si>
    <t>Finanças Corporativas e Geração de Valor</t>
  </si>
  <si>
    <t>481A02</t>
  </si>
  <si>
    <t>Banco de dados</t>
  </si>
  <si>
    <t>481B01</t>
  </si>
  <si>
    <t>Ciência da computação</t>
  </si>
  <si>
    <t>Finanças Corporativas e Valor</t>
  </si>
  <si>
    <t>481C01</t>
  </si>
  <si>
    <t>Computação gráfica</t>
  </si>
  <si>
    <t>481C02</t>
  </si>
  <si>
    <t>Engenharia de computação (hardware)</t>
  </si>
  <si>
    <t>Finanças Internacionais</t>
  </si>
  <si>
    <t>481E01</t>
  </si>
  <si>
    <t>Engenharia de softwares</t>
  </si>
  <si>
    <t>481E02</t>
  </si>
  <si>
    <t>Informática (ciência da computação)</t>
  </si>
  <si>
    <t>Finance Planning and Analysis</t>
  </si>
  <si>
    <t>481I01</t>
  </si>
  <si>
    <t>Inteligência artificial</t>
  </si>
  <si>
    <t>481I02</t>
  </si>
  <si>
    <t>Financial Decision Tools and Modeling</t>
  </si>
  <si>
    <t>481L01</t>
  </si>
  <si>
    <t>Processamento de alto desempenho</t>
  </si>
  <si>
    <t>481P01</t>
  </si>
  <si>
    <t>Robótica</t>
  </si>
  <si>
    <t>481R01</t>
  </si>
  <si>
    <t>Sistemas operacionais</t>
  </si>
  <si>
    <t>481S01</t>
  </si>
  <si>
    <t>Fotografia Produção Audiovisual</t>
  </si>
  <si>
    <t>481T01</t>
  </si>
  <si>
    <t>Tecnologia em desenvolvimento de softwares</t>
  </si>
  <si>
    <t>481T02</t>
  </si>
  <si>
    <t>Fotojornalismo</t>
  </si>
  <si>
    <t>Tecnologia em informática</t>
  </si>
  <si>
    <t>481T03</t>
  </si>
  <si>
    <t>Comércio eletrônico</t>
  </si>
  <si>
    <t>482</t>
  </si>
  <si>
    <t>Uso do Computador</t>
  </si>
  <si>
    <t>482C01</t>
  </si>
  <si>
    <t>Uso do Computador e Softwares</t>
  </si>
  <si>
    <t>Fundamentos de Economia</t>
  </si>
  <si>
    <t>Softwares básicos</t>
  </si>
  <si>
    <t>482S01</t>
  </si>
  <si>
    <t>Softwares para editoração e publicação</t>
  </si>
  <si>
    <t>482S02</t>
  </si>
  <si>
    <t>Softwares para planilhas de cálculo (spreadsheets)</t>
  </si>
  <si>
    <t>Fundamentos de Economia (EAD)</t>
  </si>
  <si>
    <t>482S03</t>
  </si>
  <si>
    <t>Softwares para processamento de dados</t>
  </si>
  <si>
    <t>482S04</t>
  </si>
  <si>
    <t>Softwares para processamento de textos</t>
  </si>
  <si>
    <t>Fundamentos de Marketing</t>
  </si>
  <si>
    <t>482S05</t>
  </si>
  <si>
    <t>Softwares para computação gráfica</t>
  </si>
  <si>
    <t>482S06</t>
  </si>
  <si>
    <t>Uso da internet</t>
  </si>
  <si>
    <t>Fundamentos de Raciocínio Lógico e Analítico</t>
  </si>
  <si>
    <t>482U01</t>
  </si>
  <si>
    <t>Utilização de softwares</t>
  </si>
  <si>
    <t>482U02</t>
  </si>
  <si>
    <t>Análise de sistemas</t>
  </si>
  <si>
    <t>483</t>
  </si>
  <si>
    <t>Processamento da Informação</t>
  </si>
  <si>
    <t>483A01</t>
  </si>
  <si>
    <t>Game Essentials</t>
  </si>
  <si>
    <t>Análise e Desenvolvimento de Sistemas (Tecnólogo)</t>
  </si>
  <si>
    <t>483A02</t>
  </si>
  <si>
    <t>Informática educacional</t>
  </si>
  <si>
    <t>483I01</t>
  </si>
  <si>
    <t>483P01</t>
  </si>
  <si>
    <t>Contagem</t>
  </si>
  <si>
    <t>Programação de computadores</t>
  </si>
  <si>
    <t>483P02</t>
  </si>
  <si>
    <t>Segurança da informação</t>
  </si>
  <si>
    <t>483S01</t>
  </si>
  <si>
    <t>Área do Conhecimento</t>
  </si>
  <si>
    <t>Geografia dos Negócios Internacionais</t>
  </si>
  <si>
    <t>Sistemas de informação</t>
  </si>
  <si>
    <t>483S02</t>
  </si>
  <si>
    <t>Automação industrial</t>
  </si>
  <si>
    <t>Engenharia, Produção e Construção</t>
  </si>
  <si>
    <t>520</t>
  </si>
  <si>
    <t>Engenharia e profissões de engenharia (cursos gerais)</t>
  </si>
  <si>
    <t>520A01</t>
  </si>
  <si>
    <t>Engenharia e Profissões de Engenharia</t>
  </si>
  <si>
    <t>Controle de qualidade (técnico)</t>
  </si>
  <si>
    <t>520C01</t>
  </si>
  <si>
    <t>Desenho industrial</t>
  </si>
  <si>
    <t>520D01</t>
  </si>
  <si>
    <t>Engenharia</t>
  </si>
  <si>
    <t>520E01</t>
  </si>
  <si>
    <t>Engenharia ambiental</t>
  </si>
  <si>
    <t>520E02</t>
  </si>
  <si>
    <t>Engenharia de manutenção</t>
  </si>
  <si>
    <t>520E03</t>
  </si>
  <si>
    <t>Engenharia de materiais</t>
  </si>
  <si>
    <t>520E04</t>
  </si>
  <si>
    <t>Engenharia de produção</t>
  </si>
  <si>
    <t>520E05</t>
  </si>
  <si>
    <t>Engenharia industrial</t>
  </si>
  <si>
    <t>520E06</t>
  </si>
  <si>
    <t>Engenharia física</t>
  </si>
  <si>
    <t>520E07</t>
  </si>
  <si>
    <t>Engenharia Biomédica</t>
  </si>
  <si>
    <t>520E08</t>
  </si>
  <si>
    <t>Geoprocessamento</t>
  </si>
  <si>
    <t>520G01</t>
  </si>
  <si>
    <t>Programas ou Cursos Gerais</t>
  </si>
  <si>
    <t>Geopolitica</t>
  </si>
  <si>
    <t>Manutenção industrial</t>
  </si>
  <si>
    <t>520M01</t>
  </si>
  <si>
    <t>Processos industriais</t>
  </si>
  <si>
    <t>520P01</t>
  </si>
  <si>
    <t>Produção industrial</t>
  </si>
  <si>
    <t>520P02</t>
  </si>
  <si>
    <t>Qualidade total</t>
  </si>
  <si>
    <t>520Q01</t>
  </si>
  <si>
    <t>Gerenciamento de Crise e Reputação</t>
  </si>
  <si>
    <t>Sensoriamento remoto</t>
  </si>
  <si>
    <t>520S01</t>
  </si>
  <si>
    <t>Tecnologia de materiais</t>
  </si>
  <si>
    <t>520T01</t>
  </si>
  <si>
    <t>Tecnologia em gestão de telecomunicações</t>
  </si>
  <si>
    <t>Gerenciamento de Projeto</t>
  </si>
  <si>
    <t>520T02</t>
  </si>
  <si>
    <t>Engenharia de produção mecânica</t>
  </si>
  <si>
    <t>521</t>
  </si>
  <si>
    <t>Engenharia Mecânica e Metalurgia</t>
  </si>
  <si>
    <t>521E01</t>
  </si>
  <si>
    <t>Engenharia de produção metalúrgica</t>
  </si>
  <si>
    <t>Gestão Corporativa Financeira</t>
  </si>
  <si>
    <t>521E02</t>
  </si>
  <si>
    <t>Engenharia industrial mecânica</t>
  </si>
  <si>
    <t>521E03</t>
  </si>
  <si>
    <t>Engenharia industrial metalúrgica</t>
  </si>
  <si>
    <t>521E04</t>
  </si>
  <si>
    <t>Engenharia mecânica</t>
  </si>
  <si>
    <t>521E05</t>
  </si>
  <si>
    <t>Engenharia metalúrgica</t>
  </si>
  <si>
    <t>521E06</t>
  </si>
  <si>
    <t>Fabricação de armas</t>
  </si>
  <si>
    <t>Gestão da Inovação &amp; Competitividade</t>
  </si>
  <si>
    <t>521F01</t>
  </si>
  <si>
    <t>Fabricação de caldeiras e soldagem</t>
  </si>
  <si>
    <t>521F02</t>
  </si>
  <si>
    <t>Fabricação de ferramentas e matrizes</t>
  </si>
  <si>
    <t>521F03</t>
  </si>
  <si>
    <t>Fundição de metais e fabricação de formas</t>
  </si>
  <si>
    <t>521F04</t>
  </si>
  <si>
    <t>Hidráulica</t>
  </si>
  <si>
    <t>521H01</t>
  </si>
  <si>
    <t>Gestão de Comércio Exterior</t>
  </si>
  <si>
    <t>Manutenção mecânica</t>
  </si>
  <si>
    <t>521M01</t>
  </si>
  <si>
    <t>Mecânica</t>
  </si>
  <si>
    <t>521M02</t>
  </si>
  <si>
    <t>Mecânica de precisão</t>
  </si>
  <si>
    <t>521M03</t>
  </si>
  <si>
    <t>Micromecânica</t>
  </si>
  <si>
    <t>521M04</t>
  </si>
  <si>
    <t>Micro-mecânica</t>
  </si>
  <si>
    <t>Montagem, torneamento e usinagem de metais</t>
  </si>
  <si>
    <t>Gestão de Custos e Preços</t>
  </si>
  <si>
    <t>521M05</t>
  </si>
  <si>
    <t>Relojoaria</t>
  </si>
  <si>
    <t>521R01</t>
  </si>
  <si>
    <t>Siderurgia</t>
  </si>
  <si>
    <t>521S01</t>
  </si>
  <si>
    <t>Soldagem</t>
  </si>
  <si>
    <t>521S02</t>
  </si>
  <si>
    <t>Tecnologia em eletromecânica</t>
  </si>
  <si>
    <t>521T01</t>
  </si>
  <si>
    <t>Gestão de Investimentos e Modelagem</t>
  </si>
  <si>
    <t>Tecnologia metalúrgica</t>
  </si>
  <si>
    <t>521T02</t>
  </si>
  <si>
    <t>Tecnologia digital</t>
  </si>
  <si>
    <t>Tecnologia mecânica</t>
  </si>
  <si>
    <t>521T03</t>
  </si>
  <si>
    <t>Trabalhos com metais laminados</t>
  </si>
  <si>
    <t>521T04</t>
  </si>
  <si>
    <t>Distribuição (abastecimento) de gás</t>
  </si>
  <si>
    <t>522</t>
  </si>
  <si>
    <t>Eletricidade e Energia</t>
  </si>
  <si>
    <t>522D01</t>
  </si>
  <si>
    <t>Distribuição de energia elétrica</t>
  </si>
  <si>
    <t>522D02</t>
  </si>
  <si>
    <t>Eletricidade</t>
  </si>
  <si>
    <t>Gestão de Operações</t>
  </si>
  <si>
    <t>522E01</t>
  </si>
  <si>
    <t>Energia nuclear, hidráulica e térmica</t>
  </si>
  <si>
    <t>522E02</t>
  </si>
  <si>
    <t>Energia solar</t>
  </si>
  <si>
    <t>522E03</t>
  </si>
  <si>
    <t>Engenharia de climas</t>
  </si>
  <si>
    <t>Gestão de Pessoas e Cultura Organizacional</t>
  </si>
  <si>
    <t>522E04</t>
  </si>
  <si>
    <t>Engenharia de produção elétrica</t>
  </si>
  <si>
    <t>522E05</t>
  </si>
  <si>
    <t>Engenharia elétrica</t>
  </si>
  <si>
    <t>522E06</t>
  </si>
  <si>
    <t>Engenharia industrial elétrica</t>
  </si>
  <si>
    <t>522E07</t>
  </si>
  <si>
    <t>Gestão de Projetos</t>
  </si>
  <si>
    <t>Estudos de energia</t>
  </si>
  <si>
    <t>522E08</t>
  </si>
  <si>
    <t>Engenharia eletrotécnica</t>
  </si>
  <si>
    <t>522E09</t>
  </si>
  <si>
    <t>Gestão de Projetos e Empreendedorismo</t>
  </si>
  <si>
    <t>Geração de energia elétrica</t>
  </si>
  <si>
    <t>522G01</t>
  </si>
  <si>
    <t>Instalação e manutenção de linhas de força</t>
  </si>
  <si>
    <t>522I01</t>
  </si>
  <si>
    <t>Instalações elétricas</t>
  </si>
  <si>
    <t>522I02</t>
  </si>
  <si>
    <t>Agricultura e Veterinária</t>
  </si>
  <si>
    <t>Produção de energia</t>
  </si>
  <si>
    <t>522P01</t>
  </si>
  <si>
    <t>Refrigeração / aquecimento</t>
  </si>
  <si>
    <t>522R01</t>
  </si>
  <si>
    <t>Tecnologia elétrica</t>
  </si>
  <si>
    <t>522T01</t>
  </si>
  <si>
    <t>Tecnologia em eletrotécnica</t>
  </si>
  <si>
    <t>522T02</t>
  </si>
  <si>
    <t>Gestão de TI</t>
  </si>
  <si>
    <t>Tecnologia em manutenção elétrica</t>
  </si>
  <si>
    <t>522T03</t>
  </si>
  <si>
    <t>Transmissão de energia elétrica</t>
  </si>
  <si>
    <t>522T04</t>
  </si>
  <si>
    <t>Transmissão e distribuição de energia elétrica</t>
  </si>
  <si>
    <t>Gestão Global de Stakeholders</t>
  </si>
  <si>
    <t>522T05</t>
  </si>
  <si>
    <t>Automação</t>
  </si>
  <si>
    <t>523</t>
  </si>
  <si>
    <t>Eletrônica e Automação</t>
  </si>
  <si>
    <t>523A01</t>
  </si>
  <si>
    <t>Saúde e Bem-Estar Social</t>
  </si>
  <si>
    <t>Controle e automação</t>
  </si>
  <si>
    <t>Global Business</t>
  </si>
  <si>
    <t>523C01</t>
  </si>
  <si>
    <t>Eletrônica</t>
  </si>
  <si>
    <t>523E01</t>
  </si>
  <si>
    <t>Eletrônica de radiodifusão</t>
  </si>
  <si>
    <t>523E02</t>
  </si>
  <si>
    <t>Governança Corporativa</t>
  </si>
  <si>
    <t>Eletrônica industrial</t>
  </si>
  <si>
    <t>523E03</t>
  </si>
  <si>
    <t>Engenharia de computação</t>
  </si>
  <si>
    <t>523E04</t>
  </si>
  <si>
    <t>Engenharia de comunicações</t>
  </si>
  <si>
    <t>523E05</t>
  </si>
  <si>
    <t>Engenharia de controle</t>
  </si>
  <si>
    <t>523E06</t>
  </si>
  <si>
    <t>Engenharia de hardware</t>
  </si>
  <si>
    <t>Grande Reportagem</t>
  </si>
  <si>
    <t>523E07</t>
  </si>
  <si>
    <t>Engenharia de redes de comunicação</t>
  </si>
  <si>
    <t>523E08</t>
  </si>
  <si>
    <t>Serviços</t>
  </si>
  <si>
    <t>Engenharia eletrônica</t>
  </si>
  <si>
    <t>523E09</t>
  </si>
  <si>
    <t>Engenharia mecatrônica</t>
  </si>
  <si>
    <t>523E10</t>
  </si>
  <si>
    <t>Engenharia de controle e automação</t>
  </si>
  <si>
    <t>523E11</t>
  </si>
  <si>
    <t>Engenharia de telecomunicações</t>
  </si>
  <si>
    <t>523E12</t>
  </si>
  <si>
    <t>História Contemporânea</t>
  </si>
  <si>
    <t>Instalação de equipamentos de comunicação</t>
  </si>
  <si>
    <t>523I01</t>
  </si>
  <si>
    <t>Manutenção de aparelhos médicohospitalares</t>
  </si>
  <si>
    <t>523M01</t>
  </si>
  <si>
    <t>Manutenção de aparelhos médico-hospitalares</t>
  </si>
  <si>
    <t>Manutenção de equipamentos de comunicação</t>
  </si>
  <si>
    <t>523M02</t>
  </si>
  <si>
    <t>Manutenção de equipamentos eletrônicos</t>
  </si>
  <si>
    <t>523M03</t>
  </si>
  <si>
    <t>Manutenção de máquinas e equipamentos</t>
  </si>
  <si>
    <t>523M04</t>
  </si>
  <si>
    <t>História da Arte</t>
  </si>
  <si>
    <t>Manutenção e operação</t>
  </si>
  <si>
    <t>523M05</t>
  </si>
  <si>
    <t>Redes de computadores</t>
  </si>
  <si>
    <t>523R01</t>
  </si>
  <si>
    <t>Sistemas de comunicação</t>
  </si>
  <si>
    <t>523S01</t>
  </si>
  <si>
    <t>Sistemas de comunicação sem fio</t>
  </si>
  <si>
    <t>523S02</t>
  </si>
  <si>
    <t>Telecomunicações</t>
  </si>
  <si>
    <t>História da Arte Audiovisual</t>
  </si>
  <si>
    <t>523T01</t>
  </si>
  <si>
    <t>Tecnologia de transmissão de dados</t>
  </si>
  <si>
    <t>523T02</t>
  </si>
  <si>
    <t>523T03</t>
  </si>
  <si>
    <t>Tecnologia mecatrônica</t>
  </si>
  <si>
    <t>523T04</t>
  </si>
  <si>
    <t>Telemática</t>
  </si>
  <si>
    <t>523T05</t>
  </si>
  <si>
    <t>História da Moda</t>
  </si>
  <si>
    <t>Tecnologia eletrônica</t>
  </si>
  <si>
    <t>523T06</t>
  </si>
  <si>
    <t>Engenharia bioquímica</t>
  </si>
  <si>
    <t>524</t>
  </si>
  <si>
    <t>Química e Engenharia de Processos</t>
  </si>
  <si>
    <t>524E01</t>
  </si>
  <si>
    <t>Engenharia de biotecnologia</t>
  </si>
  <si>
    <t>524E02</t>
  </si>
  <si>
    <t>Engenharia de processos químicos</t>
  </si>
  <si>
    <t>História das Relações Internacionais</t>
  </si>
  <si>
    <t>524E03</t>
  </si>
  <si>
    <t>Engenharia de produção química</t>
  </si>
  <si>
    <t>524E04</t>
  </si>
  <si>
    <t>Engenharia industrial química</t>
  </si>
  <si>
    <t>524E05</t>
  </si>
  <si>
    <t>Engenharia nuclear</t>
  </si>
  <si>
    <t>524E06</t>
  </si>
  <si>
    <t>História do Design</t>
  </si>
  <si>
    <t>Engenharia química</t>
  </si>
  <si>
    <t>524E07</t>
  </si>
  <si>
    <t>Manutenção petroquímica</t>
  </si>
  <si>
    <t>524M01</t>
  </si>
  <si>
    <t>Operação de fábricas e máquinas (processamento)</t>
  </si>
  <si>
    <t>524O01</t>
  </si>
  <si>
    <t>Processamento de petróleo / gás / petroquímicos</t>
  </si>
  <si>
    <t>524P01</t>
  </si>
  <si>
    <t>Refinamento de petróleo</t>
  </si>
  <si>
    <t>524R01</t>
  </si>
  <si>
    <t>História do Jornalismo</t>
  </si>
  <si>
    <t>Tecnologia de laboratório</t>
  </si>
  <si>
    <t>524T01</t>
  </si>
  <si>
    <t>Tecnologia de processos</t>
  </si>
  <si>
    <t>524T02</t>
  </si>
  <si>
    <t>Tecnologia química</t>
  </si>
  <si>
    <t>524T03</t>
  </si>
  <si>
    <t>Tecnologias bioquímicas</t>
  </si>
  <si>
    <t>524T04</t>
  </si>
  <si>
    <t>Tecnologia em processos industriais</t>
  </si>
  <si>
    <t>524T05</t>
  </si>
  <si>
    <t>História em Quadrinhos</t>
  </si>
  <si>
    <t>Construção de barcos</t>
  </si>
  <si>
    <t>525</t>
  </si>
  <si>
    <t>Veículos a motor, construção naval e aeronáutica</t>
  </si>
  <si>
    <t>525C01</t>
  </si>
  <si>
    <t>Veículos a Motor, Construção Naval e Aeronáutica</t>
  </si>
  <si>
    <t>Construção de helicópteros</t>
  </si>
  <si>
    <t>525C02</t>
  </si>
  <si>
    <t>Construção e reparos de veículos</t>
  </si>
  <si>
    <t>525C03</t>
  </si>
  <si>
    <t>Construção naval</t>
  </si>
  <si>
    <t>525C04</t>
  </si>
  <si>
    <t>Eletricidade automotiva</t>
  </si>
  <si>
    <t>525E01</t>
  </si>
  <si>
    <t>Eletricidade de veículos</t>
  </si>
  <si>
    <t>525E02</t>
  </si>
  <si>
    <t>Engenharia aeroespacial</t>
  </si>
  <si>
    <t>525E03</t>
  </si>
  <si>
    <t>Engenharia aeronáutica</t>
  </si>
  <si>
    <t>Identidade e Diversidade</t>
  </si>
  <si>
    <t>525E04</t>
  </si>
  <si>
    <t>Engenharia automotiva</t>
  </si>
  <si>
    <t>525E05</t>
  </si>
  <si>
    <t>Engenharia de veículos e motores</t>
  </si>
  <si>
    <t>525E06</t>
  </si>
  <si>
    <t>Engenharia marítima</t>
  </si>
  <si>
    <t>Iluminação, Cenografia e Direção de Arte</t>
  </si>
  <si>
    <t>525E07</t>
  </si>
  <si>
    <t>Engenharia naval</t>
  </si>
  <si>
    <t>525E08</t>
  </si>
  <si>
    <t>Indústria de motocicletas</t>
  </si>
  <si>
    <t>525I01</t>
  </si>
  <si>
    <t>Imagem 3D</t>
  </si>
  <si>
    <t>Indústria de veículos a motor</t>
  </si>
  <si>
    <t>525I02</t>
  </si>
  <si>
    <t>Infraestrutura aeronáutica</t>
  </si>
  <si>
    <t>525I03</t>
  </si>
  <si>
    <t>Infra-estrutura aeronáutica</t>
  </si>
  <si>
    <t>Manutenção aeronáutica</t>
  </si>
  <si>
    <t>525M01</t>
  </si>
  <si>
    <t>Manutenção naval</t>
  </si>
  <si>
    <t>525M02</t>
  </si>
  <si>
    <t>Imagem e Som I</t>
  </si>
  <si>
    <t>Mecânica de máquinas agrícolas</t>
  </si>
  <si>
    <t>525M03</t>
  </si>
  <si>
    <t>Mecânica de veículos</t>
  </si>
  <si>
    <t>525M04</t>
  </si>
  <si>
    <t>Polimento / jateamento</t>
  </si>
  <si>
    <t>525P01</t>
  </si>
  <si>
    <t>Tecnologia aeroespacial</t>
  </si>
  <si>
    <t>525T01</t>
  </si>
  <si>
    <t>Fabricação e processamento</t>
  </si>
  <si>
    <t>540</t>
  </si>
  <si>
    <t>Fabricação e processamento (cursos gerais)</t>
  </si>
  <si>
    <t>540F01</t>
  </si>
  <si>
    <t>Armazenamento e maturação de vinhos</t>
  </si>
  <si>
    <t>541</t>
  </si>
  <si>
    <t>Imagem e Som II</t>
  </si>
  <si>
    <t>Processamento de alimentos</t>
  </si>
  <si>
    <t>541A01</t>
  </si>
  <si>
    <t>Processamento de Alimentos</t>
  </si>
  <si>
    <t>Ciência de laticínios</t>
  </si>
  <si>
    <t>541C01</t>
  </si>
  <si>
    <t>Ciência de vinhos (enologia)</t>
  </si>
  <si>
    <t>541C02</t>
  </si>
  <si>
    <t>Ciência dos alimentos</t>
  </si>
  <si>
    <t>541C03</t>
  </si>
  <si>
    <t>Inbound Marketing</t>
  </si>
  <si>
    <t>Destilaria</t>
  </si>
  <si>
    <t>541D01</t>
  </si>
  <si>
    <t>Engenharia de alimentos</t>
  </si>
  <si>
    <t>541E01</t>
  </si>
  <si>
    <t>Fabricação de cervejas</t>
  </si>
  <si>
    <t>541F01</t>
  </si>
  <si>
    <t>Fabricação de doces</t>
  </si>
  <si>
    <t>541F02</t>
  </si>
  <si>
    <t>Fabricação de pães</t>
  </si>
  <si>
    <t>Infográficos</t>
  </si>
  <si>
    <t>541F03</t>
  </si>
  <si>
    <t>Higiene / manuseio de alimentos</t>
  </si>
  <si>
    <t>541H01</t>
  </si>
  <si>
    <t>Indústrias de processamento de alimentos</t>
  </si>
  <si>
    <t>541I01</t>
  </si>
  <si>
    <t>Indústrias de laticínios (industriais)</t>
  </si>
  <si>
    <t>541I02</t>
  </si>
  <si>
    <t>Preparação de alimentos</t>
  </si>
  <si>
    <t>Infraestrutura Cloud</t>
  </si>
  <si>
    <t>541P01</t>
  </si>
  <si>
    <t>Preparação de bebidas fermentadas</t>
  </si>
  <si>
    <t>541P02</t>
  </si>
  <si>
    <t>Preservação de alimentos</t>
  </si>
  <si>
    <t>541P03</t>
  </si>
  <si>
    <t>Processamento de alimentos e bebidas</t>
  </si>
  <si>
    <t>541P04</t>
  </si>
  <si>
    <t>Processamento de carnes</t>
  </si>
  <si>
    <t>541P05</t>
  </si>
  <si>
    <t>Processamento de fumo</t>
  </si>
  <si>
    <t>Inglês I</t>
  </si>
  <si>
    <t>541P06</t>
  </si>
  <si>
    <t>Processamento do café</t>
  </si>
  <si>
    <t>541P07</t>
  </si>
  <si>
    <t>Produção de queijos</t>
  </si>
  <si>
    <t>541P08</t>
  </si>
  <si>
    <t>Produção de vinhos</t>
  </si>
  <si>
    <t>541P09</t>
  </si>
  <si>
    <t>Produção industrial de padaria / farináceos</t>
  </si>
  <si>
    <t>541P10</t>
  </si>
  <si>
    <t>Tecnologia de alimentos</t>
  </si>
  <si>
    <t>541T01</t>
  </si>
  <si>
    <t>Tecnologia em açúcar e álcool</t>
  </si>
  <si>
    <t>Inglês II</t>
  </si>
  <si>
    <t>541T02</t>
  </si>
  <si>
    <t>Tecnologia em produção de cachaça</t>
  </si>
  <si>
    <t>541T03</t>
  </si>
  <si>
    <t>Bordados e trabalhos de agulha (industriais)</t>
  </si>
  <si>
    <t>542</t>
  </si>
  <si>
    <t>Têxteis, roupas, calçados, couro</t>
  </si>
  <si>
    <t>542B01</t>
  </si>
  <si>
    <t>Têxteis, Roupas, Calçados e Couro</t>
  </si>
  <si>
    <t>Ciência da lã</t>
  </si>
  <si>
    <t>542C01</t>
  </si>
  <si>
    <t>Inovação, criatividade e novos modelos de negócios</t>
  </si>
  <si>
    <t>Confecção de roupas</t>
  </si>
  <si>
    <t>542C02</t>
  </si>
  <si>
    <t>Costura (industrial)</t>
  </si>
  <si>
    <t>542C03</t>
  </si>
  <si>
    <t>Engenharia de produção têxtil</t>
  </si>
  <si>
    <t>542E01</t>
  </si>
  <si>
    <t>Engenharia industrial têxtil</t>
  </si>
  <si>
    <t>Inteligência Artificial aplicadas à Relações Internacionais</t>
  </si>
  <si>
    <t>542E02</t>
  </si>
  <si>
    <t>Engenharia têxtil</t>
  </si>
  <si>
    <t>542E03</t>
  </si>
  <si>
    <t>Estofamento</t>
  </si>
  <si>
    <t>542E04</t>
  </si>
  <si>
    <t>Inteligência Artificial e a Sociedade</t>
  </si>
  <si>
    <t>Fabricação de artigos de couro</t>
  </si>
  <si>
    <t>542F01</t>
  </si>
  <si>
    <t>Fabricação de calçados</t>
  </si>
  <si>
    <t>542F02</t>
  </si>
  <si>
    <t>Fiação</t>
  </si>
  <si>
    <t>542F03</t>
  </si>
  <si>
    <t>Internacionalização de Empresas</t>
  </si>
  <si>
    <t>Indústria do vestuário</t>
  </si>
  <si>
    <t>542I01</t>
  </si>
  <si>
    <t>Indústria têxtil</t>
  </si>
  <si>
    <t>542I02</t>
  </si>
  <si>
    <t>Peleteria</t>
  </si>
  <si>
    <t>542P01</t>
  </si>
  <si>
    <t>Processamento de couro</t>
  </si>
  <si>
    <t>542P02</t>
  </si>
  <si>
    <t>Produção de artigos de couro</t>
  </si>
  <si>
    <t>542P03</t>
  </si>
  <si>
    <t>International Marketing Planning  (PMI) (ENG)</t>
  </si>
  <si>
    <t>Produção de peles e couros</t>
  </si>
  <si>
    <t>542P04</t>
  </si>
  <si>
    <t>Tecelagem (industrial)</t>
  </si>
  <si>
    <t>542T01</t>
  </si>
  <si>
    <t>Técnicas têxteis</t>
  </si>
  <si>
    <t>542T02</t>
  </si>
  <si>
    <t>Têxteis, vestuário e calçados</t>
  </si>
  <si>
    <t>542T03</t>
  </si>
  <si>
    <t>Trabalhos em lã</t>
  </si>
  <si>
    <t>542T04</t>
  </si>
  <si>
    <t>International Trade Law  (ENG)</t>
  </si>
  <si>
    <t>Tratamento de peles</t>
  </si>
  <si>
    <t>542T05</t>
  </si>
  <si>
    <t>Tricô (industrial)</t>
  </si>
  <si>
    <t>542T06</t>
  </si>
  <si>
    <t>Introdução à moda</t>
  </si>
  <si>
    <t>Cerâmica (industrial)</t>
  </si>
  <si>
    <t>543</t>
  </si>
  <si>
    <t>Materiais (madeira, papel, plástico, vidro)</t>
  </si>
  <si>
    <t>543C01</t>
  </si>
  <si>
    <t>Construção de barcos (não motorizados)</t>
  </si>
  <si>
    <t>543C02</t>
  </si>
  <si>
    <t>Introdução à Modelagem 3D</t>
  </si>
  <si>
    <t>Engenharia de materiais  madeira</t>
  </si>
  <si>
    <t>543E01</t>
  </si>
  <si>
    <t>Engenharia de materiais - madeira</t>
  </si>
  <si>
    <t>Engenharia de materiais  papel</t>
  </si>
  <si>
    <t>543E02</t>
  </si>
  <si>
    <t>Engenharia de materiais - papel</t>
  </si>
  <si>
    <t>Engenharia de materiais  plástico</t>
  </si>
  <si>
    <t>543E03</t>
  </si>
  <si>
    <t>Engenharia de materiais - plástico</t>
  </si>
  <si>
    <t>Engenharia de materiais  vidro</t>
  </si>
  <si>
    <t>Introdução à Programação</t>
  </si>
  <si>
    <t>543E04</t>
  </si>
  <si>
    <t>Engenharia de materiais - vidro</t>
  </si>
  <si>
    <t>Engenharia de produção de materiais</t>
  </si>
  <si>
    <t>543E05</t>
  </si>
  <si>
    <t>Fabricação de borracha</t>
  </si>
  <si>
    <t>543F01</t>
  </si>
  <si>
    <t>Desenho de projetos</t>
  </si>
  <si>
    <t>Introdução à Sistemas de Informação</t>
  </si>
  <si>
    <t>Fabricação de fibra sintética</t>
  </si>
  <si>
    <t>543F02</t>
  </si>
  <si>
    <t>Fabricação de móveis</t>
  </si>
  <si>
    <t>543F03</t>
  </si>
  <si>
    <t>Fabricação de plásticos</t>
  </si>
  <si>
    <t>543F04</t>
  </si>
  <si>
    <t>Fabricação e processamento de papel</t>
  </si>
  <si>
    <t>Introdução ao Jornalismo</t>
  </si>
  <si>
    <t>543F05</t>
  </si>
  <si>
    <t>Marcenaria / carpintaria (industrial)</t>
  </si>
  <si>
    <t>543M01</t>
  </si>
  <si>
    <t>Movelaria artesanal</t>
  </si>
  <si>
    <t>543M02</t>
  </si>
  <si>
    <t>Processamento de borracha</t>
  </si>
  <si>
    <t>543P01</t>
  </si>
  <si>
    <t>Produção de vidro (industrial)</t>
  </si>
  <si>
    <t>Introdução ao Rigging</t>
  </si>
  <si>
    <t>543P02</t>
  </si>
  <si>
    <t>Produção industrial de diamantes</t>
  </si>
  <si>
    <t>543P03</t>
  </si>
  <si>
    <t>Produção gráfica</t>
  </si>
  <si>
    <t>543P04</t>
  </si>
  <si>
    <t>Produção de jóias</t>
  </si>
  <si>
    <t>543P05</t>
  </si>
  <si>
    <t>Polímeros</t>
  </si>
  <si>
    <t>543P06</t>
  </si>
  <si>
    <t>Introdução as Relações Internacionais</t>
  </si>
  <si>
    <t>Tecnologia de madeira</t>
  </si>
  <si>
    <t>543T01</t>
  </si>
  <si>
    <t>Tecnologia de materiais (papel,plástico,vidro)</t>
  </si>
  <si>
    <t>543T02</t>
  </si>
  <si>
    <t>Trabalhos de cantaria</t>
  </si>
  <si>
    <t>543T03</t>
  </si>
  <si>
    <t>Jogos de empresas</t>
  </si>
  <si>
    <t>Usinagem e torneamento de madeira</t>
  </si>
  <si>
    <t>543U01</t>
  </si>
  <si>
    <t>Engenharia de minas</t>
  </si>
  <si>
    <t>544</t>
  </si>
  <si>
    <t>Mineração e Extração</t>
  </si>
  <si>
    <t>544E01</t>
  </si>
  <si>
    <t>Engenharia de produção de minas</t>
  </si>
  <si>
    <t>Jornalismo de Dados</t>
  </si>
  <si>
    <t>544E02</t>
  </si>
  <si>
    <t>Engenharia industrial de minas</t>
  </si>
  <si>
    <t>544E03</t>
  </si>
  <si>
    <t>Extração de matéria prima</t>
  </si>
  <si>
    <t>544E04</t>
  </si>
  <si>
    <t>Extração de petróleo e gás</t>
  </si>
  <si>
    <t>544E05</t>
  </si>
  <si>
    <t>Engenharia geológica</t>
  </si>
  <si>
    <t>Jornalismo Internacional</t>
  </si>
  <si>
    <t>544E06</t>
  </si>
  <si>
    <t>Engenharia de petróleo</t>
  </si>
  <si>
    <t>544E07</t>
  </si>
  <si>
    <t>Mineração de carvão</t>
  </si>
  <si>
    <t>544M01</t>
  </si>
  <si>
    <t>Mineração e extração</t>
  </si>
  <si>
    <t>544M02</t>
  </si>
  <si>
    <t>Supervisão de pedreiras</t>
  </si>
  <si>
    <t>544S01</t>
  </si>
  <si>
    <t>Jornalismo narrativo</t>
  </si>
  <si>
    <t>Tecnologia de mineração</t>
  </si>
  <si>
    <t>544T01</t>
  </si>
  <si>
    <t>Tecnologia mineral</t>
  </si>
  <si>
    <t>544T02</t>
  </si>
  <si>
    <t>Tecnologia em rochas ornamentais</t>
  </si>
  <si>
    <t>544T03</t>
  </si>
  <si>
    <t>Arquitetura</t>
  </si>
  <si>
    <t>581</t>
  </si>
  <si>
    <t>Arquitetura e Urbanismo</t>
  </si>
  <si>
    <t>581A01</t>
  </si>
  <si>
    <t>Jornalismo, sociedade e cidadania</t>
  </si>
  <si>
    <t>Arquitetura de grandes estruturas</t>
  </si>
  <si>
    <t>581A02</t>
  </si>
  <si>
    <t>Arquitetura de interiores</t>
  </si>
  <si>
    <t>581A03</t>
  </si>
  <si>
    <t>Arquitetura e paisagismo</t>
  </si>
  <si>
    <t>581A04</t>
  </si>
  <si>
    <t>Arquitetura e urbanismo</t>
  </si>
  <si>
    <t>581A05</t>
  </si>
  <si>
    <t>Laboratório de Aprendizagem</t>
  </si>
  <si>
    <t>Cartografia / topografia</t>
  </si>
  <si>
    <t>581C01</t>
  </si>
  <si>
    <t>Desenho arquitetônico</t>
  </si>
  <si>
    <t>581D01</t>
  </si>
  <si>
    <t>Desenvolvimento comunitário</t>
  </si>
  <si>
    <t>581D02</t>
  </si>
  <si>
    <t>Desenvolvimento rural</t>
  </si>
  <si>
    <t>581D03</t>
  </si>
  <si>
    <t>Laboratório de Jornalismo Audiovisual</t>
  </si>
  <si>
    <t>Design e planejamento arquitetônico urbano</t>
  </si>
  <si>
    <t>581D04</t>
  </si>
  <si>
    <t>Estudos urbanos</t>
  </si>
  <si>
    <t>581E01</t>
  </si>
  <si>
    <t>Levantamento topográfico</t>
  </si>
  <si>
    <t>Laboratório de Jornalismo Impresso</t>
  </si>
  <si>
    <t>581L01</t>
  </si>
  <si>
    <t>Paisagismo</t>
  </si>
  <si>
    <t>581P01</t>
  </si>
  <si>
    <t>Planejamento comunitário</t>
  </si>
  <si>
    <t>581P02</t>
  </si>
  <si>
    <t>Planejamento de cidade e campo</t>
  </si>
  <si>
    <t>581P03</t>
  </si>
  <si>
    <t>Laboratório de Programação</t>
  </si>
  <si>
    <t>Planejamento de cidades</t>
  </si>
  <si>
    <t>581P04</t>
  </si>
  <si>
    <t>Planejamento de cidades de médio e pequeno porte</t>
  </si>
  <si>
    <t>581P05</t>
  </si>
  <si>
    <t>Planejamento urbano</t>
  </si>
  <si>
    <t>581P06</t>
  </si>
  <si>
    <t>Planejamento urbano e regional</t>
  </si>
  <si>
    <t>581P07</t>
  </si>
  <si>
    <t>Projetos de construção</t>
  </si>
  <si>
    <t>Leis de Incentivo e Eventos</t>
  </si>
  <si>
    <t>581P08</t>
  </si>
  <si>
    <t>Urbanismo</t>
  </si>
  <si>
    <t>581U01</t>
  </si>
  <si>
    <t>Abastecimento de água</t>
  </si>
  <si>
    <t>Engenharia Civil e de Construção</t>
  </si>
  <si>
    <t>582A01</t>
  </si>
  <si>
    <t>Agrimensura</t>
  </si>
  <si>
    <t>582A02</t>
  </si>
  <si>
    <t>Letramento Acadêmico aplicado às RIs</t>
  </si>
  <si>
    <t>Cantaria</t>
  </si>
  <si>
    <t>582C01</t>
  </si>
  <si>
    <t>Carpintaria e marcenaria em edificações</t>
  </si>
  <si>
    <t>582C02</t>
  </si>
  <si>
    <t>Concretagem</t>
  </si>
  <si>
    <t>582C03</t>
  </si>
  <si>
    <t>Construção civil</t>
  </si>
  <si>
    <t>582C04</t>
  </si>
  <si>
    <t>Construção de edificações</t>
  </si>
  <si>
    <t>Linguagem</t>
  </si>
  <si>
    <t>582C05</t>
  </si>
  <si>
    <t>Construção de estradas</t>
  </si>
  <si>
    <t>582C06</t>
  </si>
  <si>
    <t>Construção de pontes</t>
  </si>
  <si>
    <t>582C07</t>
  </si>
  <si>
    <t>Demolição</t>
  </si>
  <si>
    <t>Linguagem (Língua Portuguesa)</t>
  </si>
  <si>
    <t>Linguagem de Programação</t>
  </si>
  <si>
    <t>582D01</t>
  </si>
  <si>
    <t>582D02</t>
  </si>
  <si>
    <t>Desenho técnico</t>
  </si>
  <si>
    <t>582D03</t>
  </si>
  <si>
    <t>Linguagem e Comunic. (Língua Portug)</t>
  </si>
  <si>
    <t>Encanamentos</t>
  </si>
  <si>
    <t>582E01</t>
  </si>
  <si>
    <t>Engenharia cartográfica</t>
  </si>
  <si>
    <t>582E02</t>
  </si>
  <si>
    <t>Engenharia civil</t>
  </si>
  <si>
    <t>582E03</t>
  </si>
  <si>
    <t>Engenharia de construção</t>
  </si>
  <si>
    <t>Linguagem e Comunicação</t>
  </si>
  <si>
    <t>582E04</t>
  </si>
  <si>
    <t>Engenharia de docas e instalações portuárias</t>
  </si>
  <si>
    <t>582E05</t>
  </si>
  <si>
    <t>Engenharia de edificações</t>
  </si>
  <si>
    <t>582E06</t>
  </si>
  <si>
    <t>Engenharia de escavação</t>
  </si>
  <si>
    <t>582E07</t>
  </si>
  <si>
    <t>Engenharia de recursos hídricos</t>
  </si>
  <si>
    <t>582E08</t>
  </si>
  <si>
    <t>Engenharia de produção civil</t>
  </si>
  <si>
    <t>Linguagem Visual</t>
  </si>
  <si>
    <t>582E09</t>
  </si>
  <si>
    <t>Engenharia estrutural</t>
  </si>
  <si>
    <t>582E10</t>
  </si>
  <si>
    <t>Engenharia industrial civil</t>
  </si>
  <si>
    <t>582E11</t>
  </si>
  <si>
    <t>Engenharia sanitária</t>
  </si>
  <si>
    <t>Linguagem, Estética e Gêneros do Audiovisual</t>
  </si>
  <si>
    <t>582E12</t>
  </si>
  <si>
    <t>Estruturas metálicas (para construção)</t>
  </si>
  <si>
    <t>582E13</t>
  </si>
  <si>
    <t>Instalação de encanamentos</t>
  </si>
  <si>
    <t>582I01</t>
  </si>
  <si>
    <t>Insulação</t>
  </si>
  <si>
    <t>582I02</t>
  </si>
  <si>
    <t>Irrigação e drenagem (construção)</t>
  </si>
  <si>
    <t>582I03</t>
  </si>
  <si>
    <t>Manutenção de edificações</t>
  </si>
  <si>
    <t>582M01</t>
  </si>
  <si>
    <t>Materiais de construção (produção e utilização)</t>
  </si>
  <si>
    <t>582M02</t>
  </si>
  <si>
    <t>Operação de canteiros de obras</t>
  </si>
  <si>
    <t>582O01</t>
  </si>
  <si>
    <t>Quantificação de material (detalhamento)</t>
  </si>
  <si>
    <t>582Q01</t>
  </si>
  <si>
    <t>Renovação de edificações</t>
  </si>
  <si>
    <t>582R01</t>
  </si>
  <si>
    <t>Linguagens Contemporâneas e Projetos Transmídia</t>
  </si>
  <si>
    <t>Revestimento de pisos</t>
  </si>
  <si>
    <t>582R02</t>
  </si>
  <si>
    <t>Saneamento (edificação)</t>
  </si>
  <si>
    <t>582S01</t>
  </si>
  <si>
    <t>Tecnologia de construção</t>
  </si>
  <si>
    <t>Linguagens de Programação</t>
  </si>
  <si>
    <t>582T01</t>
  </si>
  <si>
    <t>Tecnologia de edificação</t>
  </si>
  <si>
    <t>582T02</t>
  </si>
  <si>
    <t>Tecnologia e engenharia de águas</t>
  </si>
  <si>
    <t>582T03</t>
  </si>
  <si>
    <t>Logística Internacional</t>
  </si>
  <si>
    <t>Tecnologia em estradas</t>
  </si>
  <si>
    <t>582T04</t>
  </si>
  <si>
    <t>Tecnologia em movimento de terra e pavimentação</t>
  </si>
  <si>
    <t>582T05</t>
  </si>
  <si>
    <t>Tecnologia em obras do solo</t>
  </si>
  <si>
    <t>582T06</t>
  </si>
  <si>
    <t>Macroeconomia</t>
  </si>
  <si>
    <t>Tecnologia em obras hidráulicas</t>
  </si>
  <si>
    <t>582T07</t>
  </si>
  <si>
    <t>Ventilação (edificações)</t>
  </si>
  <si>
    <t>582V01</t>
  </si>
  <si>
    <t>Vitrificação</t>
  </si>
  <si>
    <t>Marketing do Audiovisual</t>
  </si>
  <si>
    <t>582V02</t>
  </si>
  <si>
    <t>Agricultura, engenharia florestal e pesca</t>
  </si>
  <si>
    <t>620</t>
  </si>
  <si>
    <t>Agricultura, Silvicultura, Recursos Pesqueiros (Curso gerais)</t>
  </si>
  <si>
    <t xml:space="preserve">620A01 </t>
  </si>
  <si>
    <t>Agroexploração</t>
  </si>
  <si>
    <t>621</t>
  </si>
  <si>
    <t>Produção agrícola e pecuária</t>
  </si>
  <si>
    <t>621A02</t>
  </si>
  <si>
    <t>Produção Agrícola e Pecuária</t>
  </si>
  <si>
    <t>Agroindústria</t>
  </si>
  <si>
    <t>621A03</t>
  </si>
  <si>
    <t>Marketing e Estratégias Digitais</t>
  </si>
  <si>
    <t>Agronomia</t>
  </si>
  <si>
    <t>621A04</t>
  </si>
  <si>
    <t>Agropecuária</t>
  </si>
  <si>
    <t>621A05</t>
  </si>
  <si>
    <t>Agroecologia</t>
  </si>
  <si>
    <t>621A06</t>
  </si>
  <si>
    <t>Ciência do solo</t>
  </si>
  <si>
    <t>621C01</t>
  </si>
  <si>
    <t>Ciências agrárias</t>
  </si>
  <si>
    <t>Marketing Estratégico</t>
  </si>
  <si>
    <t>621C02</t>
  </si>
  <si>
    <t>Construção de pomares</t>
  </si>
  <si>
    <t>621C03</t>
  </si>
  <si>
    <t>Construção de vinhedos</t>
  </si>
  <si>
    <t>Marketing Estratégico (business game)</t>
  </si>
  <si>
    <t>621C04</t>
  </si>
  <si>
    <t>Criação de animais</t>
  </si>
  <si>
    <t>621C05</t>
  </si>
  <si>
    <t>Economia agrícola</t>
  </si>
  <si>
    <t>621E01</t>
  </si>
  <si>
    <t>Marketing I</t>
  </si>
  <si>
    <t>Empresas agrícolas / operação de agroindústrias</t>
  </si>
  <si>
    <t>621E02</t>
  </si>
  <si>
    <t>Engenharia agrícola</t>
  </si>
  <si>
    <t>621E03</t>
  </si>
  <si>
    <t>Fruticultura</t>
  </si>
  <si>
    <t>621F01</t>
  </si>
  <si>
    <t>Matemática Básica</t>
  </si>
  <si>
    <t>Manejo avícola</t>
  </si>
  <si>
    <t>621M01</t>
  </si>
  <si>
    <t>Manejo da produção agrícola</t>
  </si>
  <si>
    <t>621M02</t>
  </si>
  <si>
    <t>Manejo da produção animal</t>
  </si>
  <si>
    <t>621M03</t>
  </si>
  <si>
    <t>Manejo de eqüinos</t>
  </si>
  <si>
    <t>621M04</t>
  </si>
  <si>
    <t>Matemática Discreta</t>
  </si>
  <si>
    <t>Manutenção de fazendas</t>
  </si>
  <si>
    <t>621M05</t>
  </si>
  <si>
    <t>Solos</t>
  </si>
  <si>
    <t>621S01</t>
  </si>
  <si>
    <t>Técnicas de irrigação e drenagem</t>
  </si>
  <si>
    <t>621T01</t>
  </si>
  <si>
    <t>Tecnologia agronômica</t>
  </si>
  <si>
    <t>621T02</t>
  </si>
  <si>
    <t>Tecnologia em agronegócio</t>
  </si>
  <si>
    <t>Materiais e Processos na Moda</t>
  </si>
  <si>
    <t>621T03</t>
  </si>
  <si>
    <t>Tecnologia em cafeicultura</t>
  </si>
  <si>
    <t>621T04</t>
  </si>
  <si>
    <t>Tecnologia em produção de grãos</t>
  </si>
  <si>
    <t>621T05</t>
  </si>
  <si>
    <t>Viticultura</t>
  </si>
  <si>
    <t>621V01</t>
  </si>
  <si>
    <t>Zootecnia</t>
  </si>
  <si>
    <t>621Z01</t>
  </si>
  <si>
    <t>Mercados de Comunicação</t>
  </si>
  <si>
    <t>Cultivo de gramados /turfa</t>
  </si>
  <si>
    <t>622</t>
  </si>
  <si>
    <t>Horticultura</t>
  </si>
  <si>
    <t>622C01</t>
  </si>
  <si>
    <t>Floricultura</t>
  </si>
  <si>
    <t>622F01</t>
  </si>
  <si>
    <t>622H01</t>
  </si>
  <si>
    <t>Jardins</t>
  </si>
  <si>
    <t>622J01</t>
  </si>
  <si>
    <t>Metodologia de Pesquisa (Pré TCC)</t>
  </si>
  <si>
    <t>Manejo de viveiros (horticultura)</t>
  </si>
  <si>
    <t>622M01</t>
  </si>
  <si>
    <t>Manutenção de áreas verdes</t>
  </si>
  <si>
    <t>622M02</t>
  </si>
  <si>
    <t>Manutenção de gramados esportivos</t>
  </si>
  <si>
    <t>622M03</t>
  </si>
  <si>
    <t>Operação de estufas</t>
  </si>
  <si>
    <t>622O01</t>
  </si>
  <si>
    <t>Produção de plantas ornamentais</t>
  </si>
  <si>
    <t>622P01</t>
  </si>
  <si>
    <t>Métodos e Técnicas de Pesquisa</t>
  </si>
  <si>
    <t>Técnicas de horticultura</t>
  </si>
  <si>
    <t>622T01</t>
  </si>
  <si>
    <t>Caça e captura de animais</t>
  </si>
  <si>
    <t>623</t>
  </si>
  <si>
    <t>Engenharia Florestal – Silvicultura</t>
  </si>
  <si>
    <t>623C01</t>
  </si>
  <si>
    <t>Engenharia florestal</t>
  </si>
  <si>
    <t>623E01</t>
  </si>
  <si>
    <t>Formação de guardas florestais</t>
  </si>
  <si>
    <t>623F01</t>
  </si>
  <si>
    <t>Microeconomia</t>
  </si>
  <si>
    <t>Heveicultura</t>
  </si>
  <si>
    <t>623H01</t>
  </si>
  <si>
    <t>Preservação de florestas</t>
  </si>
  <si>
    <t>623P01</t>
  </si>
  <si>
    <t>Silvicultura</t>
  </si>
  <si>
    <t>623S01</t>
  </si>
  <si>
    <t>Mídia e Pontos de Contato</t>
  </si>
  <si>
    <t>Técnicas de produtos florestais</t>
  </si>
  <si>
    <t>623T01</t>
  </si>
  <si>
    <t>Aqüicultura</t>
  </si>
  <si>
    <t>624</t>
  </si>
  <si>
    <t>Recurso Pesqueiros</t>
  </si>
  <si>
    <t>624A01</t>
  </si>
  <si>
    <t>Modelagem 3D</t>
  </si>
  <si>
    <t>Ciência e tecnologia da pesca</t>
  </si>
  <si>
    <t>624C01</t>
  </si>
  <si>
    <t>Criação de peixes  piscicultura</t>
  </si>
  <si>
    <t>624C02</t>
  </si>
  <si>
    <t>Criação de peixes - piscicultura</t>
  </si>
  <si>
    <t>Cultura de crustáceos e mariscos</t>
  </si>
  <si>
    <t>Modelagem Criativa</t>
  </si>
  <si>
    <t>624C03</t>
  </si>
  <si>
    <t>Engenharia de pesca</t>
  </si>
  <si>
    <t>624E01</t>
  </si>
  <si>
    <t>Fazendas de criação de peixes</t>
  </si>
  <si>
    <t>624F01</t>
  </si>
  <si>
    <t>Modelagem de Negócios</t>
  </si>
  <si>
    <t>Manejo de recursos pesqueiros</t>
  </si>
  <si>
    <t>624M01</t>
  </si>
  <si>
    <t>Oceanocultura</t>
  </si>
  <si>
    <t>624O01</t>
  </si>
  <si>
    <t>Pesca</t>
  </si>
  <si>
    <t>Modelagem de Sistemas</t>
  </si>
  <si>
    <t>624P01</t>
  </si>
  <si>
    <t>Tecnologia da produção pesqueira</t>
  </si>
  <si>
    <t>624T01</t>
  </si>
  <si>
    <t>Ciências veterinárias</t>
  </si>
  <si>
    <t>Veterinária</t>
  </si>
  <si>
    <t>641C01</t>
  </si>
  <si>
    <t>Modelos de Gestão</t>
  </si>
  <si>
    <t>Cuidados com a saúde animal</t>
  </si>
  <si>
    <t>641C02</t>
  </si>
  <si>
    <t>Medicina veterinária</t>
  </si>
  <si>
    <t>641M01</t>
  </si>
  <si>
    <t>Reprodução animal (ciência)</t>
  </si>
  <si>
    <t>641R01</t>
  </si>
  <si>
    <t>Modelos de Previsão e Decisão</t>
  </si>
  <si>
    <t>Técnicas de reprodução animal</t>
  </si>
  <si>
    <t>641T01</t>
  </si>
  <si>
    <t>Educação física</t>
  </si>
  <si>
    <t>720</t>
  </si>
  <si>
    <t>Saúde (cursos gerais)</t>
  </si>
  <si>
    <t>720E01</t>
  </si>
  <si>
    <t>Saúde e Práticas Complementares</t>
  </si>
  <si>
    <t>Naturologia</t>
  </si>
  <si>
    <t>Modelos de Previsão e Decisão em Negócios</t>
  </si>
  <si>
    <t>720N01</t>
  </si>
  <si>
    <t>Saúde (programas ou cursos gerais)</t>
  </si>
  <si>
    <t>720S01</t>
  </si>
  <si>
    <t>Saúde pública</t>
  </si>
  <si>
    <t>720S02</t>
  </si>
  <si>
    <t>Narrativas Audiovisuais</t>
  </si>
  <si>
    <t>Anatomia</t>
  </si>
  <si>
    <t>721</t>
  </si>
  <si>
    <t>Medicina</t>
  </si>
  <si>
    <t>721A01</t>
  </si>
  <si>
    <t>Ciências Médicas</t>
  </si>
  <si>
    <t>Anestesiologia</t>
  </si>
  <si>
    <t>721A02</t>
  </si>
  <si>
    <t>Medicina Aplicada</t>
  </si>
  <si>
    <t>Audiologia / ciências da audição</t>
  </si>
  <si>
    <t>721A03</t>
  </si>
  <si>
    <t>Bacteriologia</t>
  </si>
  <si>
    <t>721B01</t>
  </si>
  <si>
    <t>Cardiologia</t>
  </si>
  <si>
    <t>Narrativas de análise e opinião</t>
  </si>
  <si>
    <t>721C01</t>
  </si>
  <si>
    <t>Ciência médica</t>
  </si>
  <si>
    <t>721C02</t>
  </si>
  <si>
    <t>Cirurgia</t>
  </si>
  <si>
    <t>721C03</t>
  </si>
  <si>
    <t>Cirurgia plástica</t>
  </si>
  <si>
    <t>721C04</t>
  </si>
  <si>
    <t>Citologia</t>
  </si>
  <si>
    <t>Narrativas Multimídia</t>
  </si>
  <si>
    <t>721C05</t>
  </si>
  <si>
    <t>Dermatologia</t>
  </si>
  <si>
    <t>721D01</t>
  </si>
  <si>
    <t>Epidemiologia</t>
  </si>
  <si>
    <t>721E01</t>
  </si>
  <si>
    <t>Estomatologia</t>
  </si>
  <si>
    <t>721E02</t>
  </si>
  <si>
    <t>Fisiologia</t>
  </si>
  <si>
    <t>721F01</t>
  </si>
  <si>
    <t>Negociações Complexas e Gestão de Crise</t>
  </si>
  <si>
    <t>Gerontologia</t>
  </si>
  <si>
    <t>721G01</t>
  </si>
  <si>
    <t>Ginecologia</t>
  </si>
  <si>
    <t>721G02</t>
  </si>
  <si>
    <t>Hematologia</t>
  </si>
  <si>
    <t>721H01</t>
  </si>
  <si>
    <t>Histologia</t>
  </si>
  <si>
    <t>721H02</t>
  </si>
  <si>
    <t>Imunologia</t>
  </si>
  <si>
    <t>721I01</t>
  </si>
  <si>
    <t>Negócio da Música</t>
  </si>
  <si>
    <t>721M01</t>
  </si>
  <si>
    <t>Medicina geral</t>
  </si>
  <si>
    <t>721M02</t>
  </si>
  <si>
    <t>Medicina homeopática</t>
  </si>
  <si>
    <t>721M03</t>
  </si>
  <si>
    <t>Medicina interna</t>
  </si>
  <si>
    <t>721M04</t>
  </si>
  <si>
    <t>Medicina legal</t>
  </si>
  <si>
    <t>Negócios dos Esportes</t>
  </si>
  <si>
    <t>721M05</t>
  </si>
  <si>
    <t>Medicina naturopática</t>
  </si>
  <si>
    <t>721M06</t>
  </si>
  <si>
    <t>Medicina preventiva e social</t>
  </si>
  <si>
    <t>721M07</t>
  </si>
  <si>
    <t>Neurologia</t>
  </si>
  <si>
    <t>721N01</t>
  </si>
  <si>
    <t>Obstetrícia e ginecologia</t>
  </si>
  <si>
    <t>Networking</t>
  </si>
  <si>
    <t>721O01</t>
  </si>
  <si>
    <t>Oftalmologia</t>
  </si>
  <si>
    <t>721O02</t>
  </si>
  <si>
    <t>Oncologia</t>
  </si>
  <si>
    <t>721O03</t>
  </si>
  <si>
    <t>Patologia</t>
  </si>
  <si>
    <t>Neurociências Aplicada ao Consumo</t>
  </si>
  <si>
    <t>721P01</t>
  </si>
  <si>
    <t>Pediatria</t>
  </si>
  <si>
    <t>721P02</t>
  </si>
  <si>
    <t>Psiquiatria</t>
  </si>
  <si>
    <t>721P03</t>
  </si>
  <si>
    <t>Organizações e Regimes Internacionais</t>
  </si>
  <si>
    <t>Atenção a deficientes e incapacitados</t>
  </si>
  <si>
    <t>723</t>
  </si>
  <si>
    <t>Enfermagem e Atenção Primária</t>
  </si>
  <si>
    <t>723A01</t>
  </si>
  <si>
    <t>Áreas Específicas da Enfermagem</t>
  </si>
  <si>
    <t>Atenção primária a idosos</t>
  </si>
  <si>
    <t>723A02</t>
  </si>
  <si>
    <t>Enfermagem</t>
  </si>
  <si>
    <t>723E01</t>
  </si>
  <si>
    <t>Enfermagem básica</t>
  </si>
  <si>
    <t>723E02</t>
  </si>
  <si>
    <t>Enfermagem de saúde pública</t>
  </si>
  <si>
    <t>723E03</t>
  </si>
  <si>
    <t>Orientação de estágio</t>
  </si>
  <si>
    <t>Enfermagem e obstetrícia</t>
  </si>
  <si>
    <t>723E04</t>
  </si>
  <si>
    <t>Enfermagem gerontológica</t>
  </si>
  <si>
    <t>723E05</t>
  </si>
  <si>
    <t>Enfermagem médicocirúrgica</t>
  </si>
  <si>
    <t>723E06</t>
  </si>
  <si>
    <t>Enfermagem médico-cirúrgica</t>
  </si>
  <si>
    <t>Enfermagem odontológica</t>
  </si>
  <si>
    <t>723E07</t>
  </si>
  <si>
    <t>Enfermagem psiquiátrica</t>
  </si>
  <si>
    <t>723E08</t>
  </si>
  <si>
    <t>Higiene infantil (enfermagem)</t>
  </si>
  <si>
    <t>723H01</t>
  </si>
  <si>
    <t>Atenção Primária</t>
  </si>
  <si>
    <t>Higiene médica</t>
  </si>
  <si>
    <t>723H02</t>
  </si>
  <si>
    <t>Ciência dentária</t>
  </si>
  <si>
    <t>Pensamento Científico</t>
  </si>
  <si>
    <t>724</t>
  </si>
  <si>
    <t>Odontologia</t>
  </si>
  <si>
    <t>724C01</t>
  </si>
  <si>
    <t>Ciências Odontológicas</t>
  </si>
  <si>
    <t>Cirurgia odontológica</t>
  </si>
  <si>
    <t>724C02</t>
  </si>
  <si>
    <t>Dentística</t>
  </si>
  <si>
    <t>724D01</t>
  </si>
  <si>
    <t>Endodontia</t>
  </si>
  <si>
    <t>724E01</t>
  </si>
  <si>
    <t>Higiene dental</t>
  </si>
  <si>
    <t>724H01</t>
  </si>
  <si>
    <t>724O01</t>
  </si>
  <si>
    <t>Pensamento Contemporâneo</t>
  </si>
  <si>
    <t>Odontologia clínica</t>
  </si>
  <si>
    <t>724O02</t>
  </si>
  <si>
    <t>Ortodontia</t>
  </si>
  <si>
    <t>724O03</t>
  </si>
  <si>
    <t>Periodontia</t>
  </si>
  <si>
    <t>724P01</t>
  </si>
  <si>
    <t>Tecnologia de laboratório dentário</t>
  </si>
  <si>
    <t>724T01</t>
  </si>
  <si>
    <t>Tecnologia em prótese</t>
  </si>
  <si>
    <t>Pensamento Contemporâneo I</t>
  </si>
  <si>
    <t>724T02</t>
  </si>
  <si>
    <t>Tecnologia odontológica</t>
  </si>
  <si>
    <t>724T03</t>
  </si>
  <si>
    <t>Banco de sangue</t>
  </si>
  <si>
    <t>725</t>
  </si>
  <si>
    <t>Tecnologias de diagnóstico e tratamento médico</t>
  </si>
  <si>
    <t>725B01</t>
  </si>
  <si>
    <t>Tecnologias de Diagnóstico e Tratamento Médico</t>
  </si>
  <si>
    <t>Fabricação de lentes óticas</t>
  </si>
  <si>
    <t>725F01</t>
  </si>
  <si>
    <t>Instrumentação cirúrgica</t>
  </si>
  <si>
    <t>725I01</t>
  </si>
  <si>
    <t>Pensamento Contemporâneo II</t>
  </si>
  <si>
    <t>Prótese auditiva</t>
  </si>
  <si>
    <t>725P01</t>
  </si>
  <si>
    <t>Próteses / lentes óticas</t>
  </si>
  <si>
    <t>725P02</t>
  </si>
  <si>
    <t>Próteses ortopédicas</t>
  </si>
  <si>
    <t>725P03</t>
  </si>
  <si>
    <t>Radiologia</t>
  </si>
  <si>
    <t>725R01</t>
  </si>
  <si>
    <t>Radioterapia</t>
  </si>
  <si>
    <t>725R02</t>
  </si>
  <si>
    <t>Pesquisa de Mercado</t>
  </si>
  <si>
    <t>Tecnologia de ambulância</t>
  </si>
  <si>
    <t>725T01</t>
  </si>
  <si>
    <t>Tecnologia de aparelhos auditivos</t>
  </si>
  <si>
    <t>725T02</t>
  </si>
  <si>
    <t>Tecnologia de laboratório médico</t>
  </si>
  <si>
    <t>725T03</t>
  </si>
  <si>
    <t>Tecnologia de medicina legal</t>
  </si>
  <si>
    <t>725T04</t>
  </si>
  <si>
    <t>Tecnologia de próteses</t>
  </si>
  <si>
    <t>Pesquisa de Mercado e Estatística</t>
  </si>
  <si>
    <t>725T05</t>
  </si>
  <si>
    <t>Tecnologia de radiologia</t>
  </si>
  <si>
    <t>725T06</t>
  </si>
  <si>
    <t>Tecnologia de raiox (médica)</t>
  </si>
  <si>
    <t>725T07</t>
  </si>
  <si>
    <t>Tecnologia de raio-x (médica)</t>
  </si>
  <si>
    <t>Tecnologia em ortóptica</t>
  </si>
  <si>
    <t>725T08</t>
  </si>
  <si>
    <t>Tecnologia em ótica</t>
  </si>
  <si>
    <t>725T09</t>
  </si>
  <si>
    <t>Tecnologia médica</t>
  </si>
  <si>
    <t>725T10</t>
  </si>
  <si>
    <t>Pesquisa de Mercado e Estatística Aplicada</t>
  </si>
  <si>
    <t>Tecnologias de medicina nuclear</t>
  </si>
  <si>
    <t>725T11</t>
  </si>
  <si>
    <t>Tecnologia oftálmica</t>
  </si>
  <si>
    <t>725T12</t>
  </si>
  <si>
    <t>Tecnologias paramédicas de emergência</t>
  </si>
  <si>
    <t>725T13</t>
  </si>
  <si>
    <t>Tecnologia de laboratório de análises</t>
  </si>
  <si>
    <t>725T14</t>
  </si>
  <si>
    <t>Fisioterapia</t>
  </si>
  <si>
    <t>Terapia e Reabilitação</t>
  </si>
  <si>
    <t>726F01</t>
  </si>
  <si>
    <t>Pesquisa de Mercado: Método Qualitativo</t>
  </si>
  <si>
    <t>Foniatria</t>
  </si>
  <si>
    <t>726F02</t>
  </si>
  <si>
    <t>Fonoaudiologia</t>
  </si>
  <si>
    <t>726F03</t>
  </si>
  <si>
    <t>Massagem (médica)</t>
  </si>
  <si>
    <t>726M01</t>
  </si>
  <si>
    <t>Musicoterapia</t>
  </si>
  <si>
    <t>726M02</t>
  </si>
  <si>
    <t>Nutrição e dietética</t>
  </si>
  <si>
    <t>726N01</t>
  </si>
  <si>
    <t>Ciências da Nutrição</t>
  </si>
  <si>
    <t>Nutrição</t>
  </si>
  <si>
    <t>PGC I - PRECISO</t>
  </si>
  <si>
    <t>726N02</t>
  </si>
  <si>
    <t>Optometria</t>
  </si>
  <si>
    <t>726O01</t>
  </si>
  <si>
    <t>Osteopatia</t>
  </si>
  <si>
    <t>726O02</t>
  </si>
  <si>
    <t>Patologia e terapia da fala</t>
  </si>
  <si>
    <t>726P01</t>
  </si>
  <si>
    <t>Psicomotricidade</t>
  </si>
  <si>
    <t>726P02</t>
  </si>
  <si>
    <t>Quiroprática</t>
  </si>
  <si>
    <t>726Q01</t>
  </si>
  <si>
    <t>PGC II - PRECISO</t>
  </si>
  <si>
    <t>Reabilitação</t>
  </si>
  <si>
    <t>726R01</t>
  </si>
  <si>
    <t>Reabilitação profissional</t>
  </si>
  <si>
    <t>726R02</t>
  </si>
  <si>
    <t>Reflexologia</t>
  </si>
  <si>
    <t>726R03</t>
  </si>
  <si>
    <t>Serviços de saúde mental</t>
  </si>
  <si>
    <t>726S01</t>
  </si>
  <si>
    <t>Terapia ocupacional</t>
  </si>
  <si>
    <t>726T01</t>
  </si>
  <si>
    <t>PGC III - PRECISO</t>
  </si>
  <si>
    <t>Análises clínicas</t>
  </si>
  <si>
    <t>727</t>
  </si>
  <si>
    <t>Farmácia</t>
  </si>
  <si>
    <t>727A01</t>
  </si>
  <si>
    <t>Análises aplicadas à Saúde</t>
  </si>
  <si>
    <t>Análises clínicas e toxicológicas</t>
  </si>
  <si>
    <t>727A02</t>
  </si>
  <si>
    <t>Análises toxicológicas</t>
  </si>
  <si>
    <t>727A03</t>
  </si>
  <si>
    <t>727F01</t>
  </si>
  <si>
    <t>Ciências Farmacêuticas</t>
  </si>
  <si>
    <t>Farmácia bioquímica</t>
  </si>
  <si>
    <t>727F02</t>
  </si>
  <si>
    <t>PGE I</t>
  </si>
  <si>
    <t>Farmácia bromatológica</t>
  </si>
  <si>
    <t>727F03</t>
  </si>
  <si>
    <t>Farmácia de manipulação</t>
  </si>
  <si>
    <t>727F04</t>
  </si>
  <si>
    <t>Farmácia industrial</t>
  </si>
  <si>
    <t>727F05</t>
  </si>
  <si>
    <t>Atendimento à criança (não médico)</t>
  </si>
  <si>
    <t>Atendimento à criança e serviços aos jovens</t>
  </si>
  <si>
    <t>761A01</t>
  </si>
  <si>
    <t>Atendimento à Criança e aos Jovens</t>
  </si>
  <si>
    <t>Atendimento aos jovens</t>
  </si>
  <si>
    <t>761A02</t>
  </si>
  <si>
    <t>Recreação infantil</t>
  </si>
  <si>
    <t>761R01</t>
  </si>
  <si>
    <t>PGE II</t>
  </si>
  <si>
    <t>Recreação para jovens</t>
  </si>
  <si>
    <t>761R02</t>
  </si>
  <si>
    <t>Aconselhamento e orientação</t>
  </si>
  <si>
    <t>Serviço social e Orientação</t>
  </si>
  <si>
    <t>762A01</t>
  </si>
  <si>
    <t>Serviço Social e Orientação</t>
  </si>
  <si>
    <t>Aconselhamento e orientação familiar e conjugal</t>
  </si>
  <si>
    <t>762A02</t>
  </si>
  <si>
    <t>762A03</t>
  </si>
  <si>
    <t>Aconselhamento e orientação profissional para alcoólatras e toxicômanos</t>
  </si>
  <si>
    <t>762A04</t>
  </si>
  <si>
    <t>Aconselhamento e orientação vocacional</t>
  </si>
  <si>
    <t>762A05</t>
  </si>
  <si>
    <t>PGE III</t>
  </si>
  <si>
    <t>Agressão física e maus tratos (conhecimentos sobre)</t>
  </si>
  <si>
    <t>762A06</t>
  </si>
  <si>
    <t>Alcoolismo, tabagismo e toxicomania (conhecimentos sobre)</t>
  </si>
  <si>
    <t>762A07</t>
  </si>
  <si>
    <t>Atendimento social</t>
  </si>
  <si>
    <t>762A08</t>
  </si>
  <si>
    <t>Política social</t>
  </si>
  <si>
    <t>PGI I - Mapeamento Setorial e CGV</t>
  </si>
  <si>
    <t>762P01</t>
  </si>
  <si>
    <t>Prática social</t>
  </si>
  <si>
    <t>762P02</t>
  </si>
  <si>
    <t>Serviço social</t>
  </si>
  <si>
    <t>762S01</t>
  </si>
  <si>
    <t>Teoria social (aplicada)</t>
  </si>
  <si>
    <t>762T01</t>
  </si>
  <si>
    <t>Serviços a particulares</t>
  </si>
  <si>
    <t xml:space="preserve">810 </t>
  </si>
  <si>
    <t>Serviços a Particulares (curso gerais)</t>
  </si>
  <si>
    <t>810S01</t>
  </si>
  <si>
    <t>Cozinha industrial (do tipo restaurante e hotel)</t>
  </si>
  <si>
    <t>811</t>
  </si>
  <si>
    <t>Hotelaria, restaurantes e serviços de alimentação</t>
  </si>
  <si>
    <t>811C01</t>
  </si>
  <si>
    <t>Hotelaria, Restaurantes e Alimentação</t>
  </si>
  <si>
    <t>PGI II - Análise de Risco em Negócios Internacionais</t>
  </si>
  <si>
    <t>Gastronomia</t>
  </si>
  <si>
    <t>811G01</t>
  </si>
  <si>
    <t>Hotelaria e restaurantes</t>
  </si>
  <si>
    <t>811H01</t>
  </si>
  <si>
    <t>Hotelaria</t>
  </si>
  <si>
    <t>811H02</t>
  </si>
  <si>
    <t>Serviços de alimentação (catering)</t>
  </si>
  <si>
    <t>811S01</t>
  </si>
  <si>
    <t>Eventos</t>
  </si>
  <si>
    <t>812</t>
  </si>
  <si>
    <t>PGI III - Estratégia de Internacionalzação de Negócios</t>
  </si>
  <si>
    <t>Viagens, turismo e lazer</t>
  </si>
  <si>
    <t>812E01</t>
  </si>
  <si>
    <t>Viagens, Turismo e Lazer</t>
  </si>
  <si>
    <t>Lazer e turismo</t>
  </si>
  <si>
    <t>812L01</t>
  </si>
  <si>
    <t>Planejamento e organização do turismo</t>
  </si>
  <si>
    <t>812P01</t>
  </si>
  <si>
    <t>Recreação e lazer</t>
  </si>
  <si>
    <t>812R01</t>
  </si>
  <si>
    <t>PGJ I</t>
  </si>
  <si>
    <t>Turismo</t>
  </si>
  <si>
    <t>812T01</t>
  </si>
  <si>
    <t>Turismo e hotelaria</t>
  </si>
  <si>
    <t>812T02</t>
  </si>
  <si>
    <t>Viagens e turismo</t>
  </si>
  <si>
    <t>812V01</t>
  </si>
  <si>
    <t>Esportes</t>
  </si>
  <si>
    <t>813</t>
  </si>
  <si>
    <t>813E01</t>
  </si>
  <si>
    <t>PGJ II</t>
  </si>
  <si>
    <t>Formação de árbitros e outras autoridades esportivas</t>
  </si>
  <si>
    <t>813F01</t>
  </si>
  <si>
    <t>Formação de técnicos e treinadores esportivos</t>
  </si>
  <si>
    <t>813F02</t>
  </si>
  <si>
    <t>PGT I</t>
  </si>
  <si>
    <t>Ginástica</t>
  </si>
  <si>
    <t>813G01</t>
  </si>
  <si>
    <t>Gestão desportiva e de lazer</t>
  </si>
  <si>
    <t>813G02</t>
  </si>
  <si>
    <t>Treinamento físico (esportes)</t>
  </si>
  <si>
    <t>813T01</t>
  </si>
  <si>
    <t>Ciências domésticas</t>
  </si>
  <si>
    <t>PGT II</t>
  </si>
  <si>
    <t>814</t>
  </si>
  <si>
    <t>Ciências Domésticas</t>
  </si>
  <si>
    <t>814C01</t>
  </si>
  <si>
    <t>Economia do consumidor</t>
  </si>
  <si>
    <t>814E01</t>
  </si>
  <si>
    <t>Economia doméstica</t>
  </si>
  <si>
    <t>814E02</t>
  </si>
  <si>
    <t>Cosmetologia</t>
  </si>
  <si>
    <t>815</t>
  </si>
  <si>
    <t>Serviços de Beleza</t>
  </si>
  <si>
    <t>815C01</t>
  </si>
  <si>
    <t>Beleza, Estética e Cosmética</t>
  </si>
  <si>
    <t>Pintura Digital</t>
  </si>
  <si>
    <t>Curso Estética e Cosmética</t>
  </si>
  <si>
    <t>815E01</t>
  </si>
  <si>
    <t>Massagem (estética)</t>
  </si>
  <si>
    <t>815M01</t>
  </si>
  <si>
    <t>Terapias da beleza</t>
  </si>
  <si>
    <t>815T01</t>
  </si>
  <si>
    <t>Pitch</t>
  </si>
  <si>
    <t>Aviação</t>
  </si>
  <si>
    <t>Serviços de Transportes (cursos gerais)</t>
  </si>
  <si>
    <t>840A01</t>
  </si>
  <si>
    <t>Serviços de Transporte</t>
  </si>
  <si>
    <t>Ciência náutica</t>
  </si>
  <si>
    <t>840C01</t>
  </si>
  <si>
    <t>Planejamento de Comunicação</t>
  </si>
  <si>
    <t>Comunicações (por ar, estrada de ferro, rodovia, etc)</t>
  </si>
  <si>
    <t>840C02</t>
  </si>
  <si>
    <t>Controle de tráfego aéreo</t>
  </si>
  <si>
    <t>840C03</t>
  </si>
  <si>
    <t>Ciência aeronáutica</t>
  </si>
  <si>
    <t>840C04</t>
  </si>
  <si>
    <t>Navegação aérea</t>
  </si>
  <si>
    <t>840N01</t>
  </si>
  <si>
    <t>Planejamento de Marketing</t>
  </si>
  <si>
    <t>Navegação fluvial</t>
  </si>
  <si>
    <t>840N02</t>
  </si>
  <si>
    <t>Navegação marítima</t>
  </si>
  <si>
    <t>840N03</t>
  </si>
  <si>
    <t>Operação de aeronaves</t>
  </si>
  <si>
    <t>840O01</t>
  </si>
  <si>
    <t>Operação de ferrovias</t>
  </si>
  <si>
    <t>840O02</t>
  </si>
  <si>
    <t>Operação de navios</t>
  </si>
  <si>
    <t>840O03</t>
  </si>
  <si>
    <t>Operação de veículos rodoviários a motor</t>
  </si>
  <si>
    <t>840O04</t>
  </si>
  <si>
    <t>Planejamento de Negócios e Comunicação</t>
  </si>
  <si>
    <t>Operações de correio / serviços postais</t>
  </si>
  <si>
    <t>840O05</t>
  </si>
  <si>
    <t>Serviço portuário</t>
  </si>
  <si>
    <t>840S01</t>
  </si>
  <si>
    <t>Serviço aeroportuário</t>
  </si>
  <si>
    <t>840S02</t>
  </si>
  <si>
    <t>Tecnologias de navegação</t>
  </si>
  <si>
    <t>840T01</t>
  </si>
  <si>
    <t>Transportes</t>
  </si>
  <si>
    <t>840T02</t>
  </si>
  <si>
    <t>Vôo e navegação</t>
  </si>
  <si>
    <t>840V01</t>
  </si>
  <si>
    <t>Plano de Marketing</t>
  </si>
  <si>
    <t>Conservação do solo e das águas</t>
  </si>
  <si>
    <t>850</t>
  </si>
  <si>
    <t>Proteção Ambiental (cursos gerais)</t>
  </si>
  <si>
    <t>850C01</t>
  </si>
  <si>
    <t>Meio Ambiente e Gestão Ambiental</t>
  </si>
  <si>
    <t>Conservação/proteção ambiental</t>
  </si>
  <si>
    <t>850C02</t>
  </si>
  <si>
    <t>850G01</t>
  </si>
  <si>
    <t>Meio ambiente</t>
  </si>
  <si>
    <t>Plano Estratégico</t>
  </si>
  <si>
    <t>850M01</t>
  </si>
  <si>
    <t>Recursos naturais</t>
  </si>
  <si>
    <t>850R01</t>
  </si>
  <si>
    <t>Conservação do solo e das reservas hidrológicas</t>
  </si>
  <si>
    <t>851</t>
  </si>
  <si>
    <t>Tecnologia de Proteção Ambiental</t>
  </si>
  <si>
    <t>851C01</t>
  </si>
  <si>
    <t>Plataformas Digitais</t>
  </si>
  <si>
    <t>Controle ambiental</t>
  </si>
  <si>
    <t>851C02</t>
  </si>
  <si>
    <t>Controle da poluição das águas</t>
  </si>
  <si>
    <t>851C03</t>
  </si>
  <si>
    <t>Controle da poluição do ar</t>
  </si>
  <si>
    <t>851C04</t>
  </si>
  <si>
    <t>Controle da poluição sonora</t>
  </si>
  <si>
    <t>Política Internacional Contemporânea</t>
  </si>
  <si>
    <t>851C05</t>
  </si>
  <si>
    <t>Controle de descargas industriais</t>
  </si>
  <si>
    <t>851C06</t>
  </si>
  <si>
    <t>Reciclagem</t>
  </si>
  <si>
    <t>Políticas de Comércio Exterior</t>
  </si>
  <si>
    <t>851R01</t>
  </si>
  <si>
    <t>Tecnologia da proteção ambiental</t>
  </si>
  <si>
    <t>851T01</t>
  </si>
  <si>
    <t>Tecnologia ecológica</t>
  </si>
  <si>
    <t>851T02</t>
  </si>
  <si>
    <t>Administração de parques nacionais</t>
  </si>
  <si>
    <t>852</t>
  </si>
  <si>
    <t>Ambientes Naturais e Vida Selvagem</t>
  </si>
  <si>
    <t>852A01</t>
  </si>
  <si>
    <t>Pós - produção / After Effects</t>
  </si>
  <si>
    <t>Conservação da natureza</t>
  </si>
  <si>
    <t>852C01</t>
  </si>
  <si>
    <t>Conservação dos recursos naturais</t>
  </si>
  <si>
    <t>852C02</t>
  </si>
  <si>
    <t>Pós-Produção: Edição, Montagem e Mixagem</t>
  </si>
  <si>
    <t>Conservação e manejo da terra</t>
  </si>
  <si>
    <t>852C03</t>
  </si>
  <si>
    <t>Formação de guardas da vida selvagem</t>
  </si>
  <si>
    <t>852F01</t>
  </si>
  <si>
    <t>Manejo da vida selvagem</t>
  </si>
  <si>
    <t>852M01</t>
  </si>
  <si>
    <t>Abastecimento de águas (serviço)</t>
  </si>
  <si>
    <t>853</t>
  </si>
  <si>
    <t>Serviços Comunitários de Saneamento</t>
  </si>
  <si>
    <t>853A01</t>
  </si>
  <si>
    <t>Saneamento Básico</t>
  </si>
  <si>
    <t>Prática de moda I</t>
  </si>
  <si>
    <t>Coleta de lixo</t>
  </si>
  <si>
    <t>853C01</t>
  </si>
  <si>
    <t>Higiene comunitária</t>
  </si>
  <si>
    <t>853H01</t>
  </si>
  <si>
    <t>Inspeção sanitária</t>
  </si>
  <si>
    <t>Prática de moda II</t>
  </si>
  <si>
    <t>853I01</t>
  </si>
  <si>
    <t>Inspeção sanitária de alimentos</t>
  </si>
  <si>
    <t>853I02</t>
  </si>
  <si>
    <t>Inspeção sanitária de medicamentos e suplementos alimentares</t>
  </si>
  <si>
    <t>853I03</t>
  </si>
  <si>
    <t>Princípios da Animação</t>
  </si>
  <si>
    <t>Saneamento comunitário</t>
  </si>
  <si>
    <t>853S01</t>
  </si>
  <si>
    <t>Tratamento d'água</t>
  </si>
  <si>
    <t>Processo Criativo</t>
  </si>
  <si>
    <t>853T01</t>
  </si>
  <si>
    <t>Tratamento sanitário (refugos e esgotos)</t>
  </si>
  <si>
    <t>853T02</t>
  </si>
  <si>
    <t>Serviços de segurança</t>
  </si>
  <si>
    <t>Processos Criativos</t>
  </si>
  <si>
    <t>860</t>
  </si>
  <si>
    <t>Serviços de Segurança (cursos gerais)</t>
  </si>
  <si>
    <t>860S01</t>
  </si>
  <si>
    <t>Segurança e Proteção</t>
  </si>
  <si>
    <t>Defesa civil</t>
  </si>
  <si>
    <t>861</t>
  </si>
  <si>
    <t>Proteção de Pessoas e Propriedades</t>
  </si>
  <si>
    <t>861D01</t>
  </si>
  <si>
    <t>Proteção contra o fogo e combate a incêndios</t>
  </si>
  <si>
    <t>Produção Audiovisual</t>
  </si>
  <si>
    <t>861P01</t>
  </si>
  <si>
    <t>Segurança civil</t>
  </si>
  <si>
    <t>861S01</t>
  </si>
  <si>
    <t>Segurança pública</t>
  </si>
  <si>
    <t>861S02</t>
  </si>
  <si>
    <t>Produção Audiovisual I</t>
  </si>
  <si>
    <t>Segurança e prevenção de sinistros</t>
  </si>
  <si>
    <t>861S03</t>
  </si>
  <si>
    <t>Serviços alfandegários</t>
  </si>
  <si>
    <t>861S04</t>
  </si>
  <si>
    <t>862</t>
  </si>
  <si>
    <t>Saúde e Segurança do Trabalho</t>
  </si>
  <si>
    <t>862E01</t>
  </si>
  <si>
    <t xml:space="preserve">Produção Audiovisual II (Social Vídeo) </t>
  </si>
  <si>
    <t>Higiene industrial</t>
  </si>
  <si>
    <t>862H01</t>
  </si>
  <si>
    <t>862S01</t>
  </si>
  <si>
    <t>Stress no trabalho</t>
  </si>
  <si>
    <t>862S02</t>
  </si>
  <si>
    <t>Arte militar</t>
  </si>
  <si>
    <t>863</t>
  </si>
  <si>
    <t>Setor Militar e de Defesa</t>
  </si>
  <si>
    <t>863A01</t>
  </si>
  <si>
    <t>Produção de Imagem</t>
  </si>
  <si>
    <t>Ciência militar</t>
  </si>
  <si>
    <t>863C01</t>
  </si>
  <si>
    <t>Estudos sobre defesa</t>
  </si>
  <si>
    <t>863E01</t>
  </si>
  <si>
    <t>Formação militar</t>
  </si>
  <si>
    <t>863F01</t>
  </si>
  <si>
    <t>Segurança nacional</t>
  </si>
  <si>
    <t>863S01</t>
  </si>
  <si>
    <t>Produção de Moda/Merchandising</t>
  </si>
  <si>
    <t>Teoria da guerra</t>
  </si>
  <si>
    <t>863T01</t>
  </si>
  <si>
    <t>Produção e distribuição de jornalismo para mídias digitais</t>
  </si>
  <si>
    <t>Produção e Distribuição de Produtos Jornalísticos para Mídias Digitais</t>
  </si>
  <si>
    <t>Produção e Edição de Jornalismo Audiovisual I</t>
  </si>
  <si>
    <t>Produção e Edição de Jornalismo Audiovisual II</t>
  </si>
  <si>
    <t>Produção e Edição de Mídia Sonora I</t>
  </si>
  <si>
    <t>Produção e Edição de Mídia Sonora II</t>
  </si>
  <si>
    <t>Produção Fotográfica</t>
  </si>
  <si>
    <t>Produção Fotográfica de Moda</t>
  </si>
  <si>
    <t>Prof Graf/Materiais e Processos</t>
  </si>
  <si>
    <t>Programação Funcional</t>
  </si>
  <si>
    <t>Programação Mobile</t>
  </si>
  <si>
    <t>Programação Orientada a Objetos</t>
  </si>
  <si>
    <t>Programação para Manipulação de Dados</t>
  </si>
  <si>
    <t>Programação Web</t>
  </si>
  <si>
    <t>Proj. Narrativas da Imagem e do Som</t>
  </si>
  <si>
    <t>Projeto Audiovisual II</t>
  </si>
  <si>
    <t>Projeto Audiovisual III</t>
  </si>
  <si>
    <t>Projeto Audiovisual IV</t>
  </si>
  <si>
    <t>Projeto Audiovisual V</t>
  </si>
  <si>
    <t>Projeto de TCC</t>
  </si>
  <si>
    <t>Projeto I</t>
  </si>
  <si>
    <t>Projeto I: Fotografia e Linguagens</t>
  </si>
  <si>
    <t>Projeto II</t>
  </si>
  <si>
    <t>Projeto II ( Narrativas da imagem e do som)</t>
  </si>
  <si>
    <t>Projeto III</t>
  </si>
  <si>
    <t>Projeto III (Mídias imersivas)</t>
  </si>
  <si>
    <t>Projeto Interdisciplinar I</t>
  </si>
  <si>
    <t>Projeto Interdisciplinar II</t>
  </si>
  <si>
    <t>Projeto Interdisciplinar III</t>
  </si>
  <si>
    <t>Projeto Interdisciplinar IV</t>
  </si>
  <si>
    <t>Projeto IV</t>
  </si>
  <si>
    <t>Projeto IV (Motion Design)</t>
  </si>
  <si>
    <t>Projeto IV-AN (Ilustração e Concept Art)</t>
  </si>
  <si>
    <t>Projeto Plano de Marketing</t>
  </si>
  <si>
    <t>Projeto Porfólio Final</t>
  </si>
  <si>
    <t>Projeto Portfólio Final</t>
  </si>
  <si>
    <t>Projeto V</t>
  </si>
  <si>
    <t xml:space="preserve">Projeto V (Narrativa Multimídia) </t>
  </si>
  <si>
    <t>Projeto V-AN (Criação de Personagens)</t>
  </si>
  <si>
    <t>Projeto VI</t>
  </si>
  <si>
    <t xml:space="preserve">Projeto VI (Entretenimento Digital) </t>
  </si>
  <si>
    <t>Projeto VI-AN (Animação de Personagens)</t>
  </si>
  <si>
    <t>Projeto VII A-PGD I</t>
  </si>
  <si>
    <t>Projeto VII B-PGD II</t>
  </si>
  <si>
    <t>Projetos de Cooperação Internacional</t>
  </si>
  <si>
    <t>Projetos de Sustentabilidade</t>
  </si>
  <si>
    <t>Propósito, Carreira e Autorrealização</t>
  </si>
  <si>
    <t>Prototipagem de moda</t>
  </si>
  <si>
    <t>Psicologia da Personalidade</t>
  </si>
  <si>
    <t>Psicologia e Comportamento</t>
  </si>
  <si>
    <t>Noticiário e Reportagem</t>
  </si>
  <si>
    <t>Psicologia Social</t>
  </si>
  <si>
    <t>Psicologia Social e do Comportamento</t>
  </si>
  <si>
    <t>Psicologia: Motivação e Emoção</t>
  </si>
  <si>
    <t>Qualidade de Software</t>
  </si>
  <si>
    <t>Raciocínio Computacional</t>
  </si>
  <si>
    <t>Redação Criativa</t>
  </si>
  <si>
    <t>Redação em Comunicação</t>
  </si>
  <si>
    <t>Regional Studies 1 - Américas</t>
  </si>
  <si>
    <t>Regional Studies 2 - Europa</t>
  </si>
  <si>
    <t>Regional Studies 3 - África</t>
  </si>
  <si>
    <t>Regional Studies 4 - Ásia e Oceania</t>
  </si>
  <si>
    <t>Relacionamento com a mídia e influenciadores digitais</t>
  </si>
  <si>
    <t>Representação Digital</t>
  </si>
  <si>
    <t>Representação e Visualização</t>
  </si>
  <si>
    <t>Representação II</t>
  </si>
  <si>
    <t>Representação Tridimensional</t>
  </si>
  <si>
    <t>Rigging e Expressões Faciais</t>
  </si>
  <si>
    <t>Roteiro</t>
  </si>
  <si>
    <t>Segurança e Auditoria</t>
  </si>
  <si>
    <t>Seminário Temático</t>
  </si>
  <si>
    <t>Seminários e Workshops I</t>
  </si>
  <si>
    <t>Seminários e Workshops II</t>
  </si>
  <si>
    <t xml:space="preserve">Semiótica  </t>
  </si>
  <si>
    <t>Semiótica Aplicada ao DSG</t>
  </si>
  <si>
    <t>Semiótica da Construção Audiovisual</t>
  </si>
  <si>
    <t>Sistema de Comércio Exterior</t>
  </si>
  <si>
    <t>Sistemas de Comércio Exterior</t>
  </si>
  <si>
    <t>Sistemas Integrados</t>
  </si>
  <si>
    <t>Sistemas Político e Econômico Brasileiros</t>
  </si>
  <si>
    <t>Social Video</t>
  </si>
  <si>
    <t>Sociologia Contemporânea</t>
  </si>
  <si>
    <t>Sociologia do Futuro</t>
  </si>
  <si>
    <t>Sociologia Urbana</t>
  </si>
  <si>
    <t>Sound Design</t>
  </si>
  <si>
    <t>Storyboard</t>
  </si>
  <si>
    <t>Supply Chain Management</t>
  </si>
  <si>
    <t xml:space="preserve">Sustentabilidade  </t>
  </si>
  <si>
    <t>Sustentabilidade e Cidadania</t>
  </si>
  <si>
    <t>TCC / PGCA I</t>
  </si>
  <si>
    <t>TCC / PGCA II</t>
  </si>
  <si>
    <t>TCC I</t>
  </si>
  <si>
    <t xml:space="preserve"> </t>
  </si>
  <si>
    <t>TCC II</t>
  </si>
  <si>
    <t>TCC PGD I</t>
  </si>
  <si>
    <t>Processos Gerenciais</t>
  </si>
  <si>
    <t>Marketing</t>
  </si>
  <si>
    <t>Recursos Humanos</t>
  </si>
  <si>
    <t>Gestão Financeira</t>
  </si>
  <si>
    <t>Total de Carga Horária</t>
  </si>
  <si>
    <t>TCC PGD II</t>
  </si>
  <si>
    <t>Qtd. de Cursos</t>
  </si>
  <si>
    <t>TCC PGD III</t>
  </si>
  <si>
    <t>Qtd. de Blox - Total</t>
  </si>
  <si>
    <t>1a oferta</t>
  </si>
  <si>
    <t>% de distribuição</t>
  </si>
  <si>
    <t>Tecnologias da Informação e Comunicação</t>
  </si>
  <si>
    <t>Tecnologias Emergentes</t>
  </si>
  <si>
    <t>Temáticas de Ciências Sociais</t>
  </si>
  <si>
    <t>Teoria das Relações Internacionais</t>
  </si>
  <si>
    <t>Teoria Geral da Administração</t>
  </si>
  <si>
    <t>Teorias Antropológicas</t>
  </si>
  <si>
    <t>Teorias da Comunicação</t>
  </si>
  <si>
    <t>Teorias da Comunicação e Linguagens do Audiovisual</t>
  </si>
  <si>
    <t>Teorias das Organizações e Gestão</t>
  </si>
  <si>
    <t>Teorias do Jornalismo</t>
  </si>
  <si>
    <t>Texto Jornalístico</t>
  </si>
  <si>
    <t>Tipografia</t>
  </si>
  <si>
    <t>Tópicos Avançados I</t>
  </si>
  <si>
    <t>Tópicos Avançados II</t>
  </si>
  <si>
    <t>Tópicos Avançados III</t>
  </si>
  <si>
    <t>Tópicos em Sustentabilidade</t>
  </si>
  <si>
    <t>Tópicos especiais em reportagem</t>
  </si>
  <si>
    <t>Trade Marketing</t>
  </si>
  <si>
    <t>UNIV VIDA_</t>
  </si>
  <si>
    <t>UNIV VIDA_Lab Aprendizagem</t>
  </si>
  <si>
    <t>Universo do Entretenimento</t>
  </si>
  <si>
    <t>Visualização de Dados</t>
  </si>
  <si>
    <t>Visualização e Representação I</t>
  </si>
  <si>
    <t>Visualização e Representação II</t>
  </si>
  <si>
    <t>Produção e Distribuição de Produtos Jornalísticos para Mídias Sociais</t>
  </si>
  <si>
    <t>Perspectiva Crítica da Notícia</t>
  </si>
  <si>
    <t>Mídias e Pontos de Contato</t>
  </si>
  <si>
    <t>Projeto Integrado I</t>
  </si>
  <si>
    <t>Projeto Integrado II</t>
  </si>
  <si>
    <t>Projeto Integrado III</t>
  </si>
  <si>
    <t>Total</t>
  </si>
  <si>
    <t>Blox</t>
  </si>
  <si>
    <t>Efetividade</t>
  </si>
  <si>
    <t>Necessidade de Oferta - Sem Blox X Com Blox</t>
  </si>
  <si>
    <t>Horas</t>
  </si>
  <si>
    <t>Sem Blox</t>
  </si>
  <si>
    <t>Com Blox</t>
  </si>
  <si>
    <t xml:space="preserve">Bacharelado em Administração - Matutino </t>
  </si>
  <si>
    <t>Horas do Curso</t>
  </si>
  <si>
    <t>Grau de Flex</t>
  </si>
  <si>
    <t>Carga Horária Total</t>
  </si>
  <si>
    <t>%</t>
  </si>
  <si>
    <t>Horas Previstas</t>
  </si>
  <si>
    <t>Horas Obrigatórias</t>
  </si>
  <si>
    <t>LifeLab</t>
  </si>
  <si>
    <t>Horas Livres</t>
  </si>
  <si>
    <t>PP - SP</t>
  </si>
  <si>
    <t>Bacharelado em Administração - Noturno</t>
  </si>
  <si>
    <t>Finanças Aplicadas de Mercado</t>
  </si>
  <si>
    <t>PP - RJ</t>
  </si>
  <si>
    <t>PP - RS</t>
  </si>
  <si>
    <t>PP - Audiovisual - RS</t>
  </si>
  <si>
    <t>PGE I ou TCC I</t>
  </si>
  <si>
    <t>PGE II e TCC II</t>
  </si>
  <si>
    <t>PP</t>
  </si>
  <si>
    <t>Moda - SP</t>
  </si>
  <si>
    <t>Design - SP</t>
  </si>
  <si>
    <t>Estágio Superv I/Projeto de Carreira</t>
  </si>
  <si>
    <t>Estágio Superv II/Portfolio e MarcaPessoal</t>
  </si>
  <si>
    <t>Comunicação Visual - RJ</t>
  </si>
  <si>
    <t>Design de Animação - RJ</t>
  </si>
  <si>
    <t>Audiovisual - RS</t>
  </si>
  <si>
    <t>Plano de marketing</t>
  </si>
  <si>
    <t>Projeto VI (Entretenimento Digital)</t>
  </si>
  <si>
    <t>Estética do cinema</t>
  </si>
  <si>
    <t>Métodos e técnicas de pesquisa</t>
  </si>
  <si>
    <t>RI - SP</t>
  </si>
  <si>
    <t>Moda - RS</t>
  </si>
  <si>
    <t>História das relações Internacionais</t>
  </si>
  <si>
    <t>JORNALISMO - RJ</t>
  </si>
  <si>
    <t>Linguagem (Lingua Portuguesa)</t>
  </si>
  <si>
    <t>JORNALISMO - SP</t>
  </si>
  <si>
    <t>Design editorial</t>
  </si>
  <si>
    <t>Produção e Distribuição de produtos jornalísticos para mídias digitais</t>
  </si>
  <si>
    <t>Narrativas de Análise e Opinião</t>
  </si>
  <si>
    <t>Relacionamento com a mídia e influenciadores digitais (assessoria de impressa)</t>
  </si>
  <si>
    <t>Ética no Jornalismo</t>
  </si>
  <si>
    <t>Orientação de Estágio</t>
  </si>
  <si>
    <t>Jornalismo, Sociedade e Cidadania</t>
  </si>
  <si>
    <t>CISO</t>
  </si>
  <si>
    <t>TECH</t>
  </si>
  <si>
    <t>Cinema e Audiovisual - SP</t>
  </si>
  <si>
    <t>Competência Geral</t>
  </si>
  <si>
    <t>Dimensões</t>
  </si>
  <si>
    <t>Subdimensões</t>
  </si>
  <si>
    <t>Conhecimento</t>
  </si>
  <si>
    <t>Aprendizagem e conhecimento</t>
  </si>
  <si>
    <t>Busca de informação</t>
  </si>
  <si>
    <t>Aplicação do conhecimento</t>
  </si>
  <si>
    <t>Aprendizagem ao longo da vida</t>
  </si>
  <si>
    <t>Metacognição</t>
  </si>
  <si>
    <t>Contextualização sociocultural do conhecimento</t>
  </si>
  <si>
    <t>Pensamento científico, crítico e criativo</t>
  </si>
  <si>
    <t>Exploração de ideias</t>
  </si>
  <si>
    <t>Conexões</t>
  </si>
  <si>
    <t>Criação de processos de investigação</t>
  </si>
  <si>
    <t>Soluções</t>
  </si>
  <si>
    <t>Execução</t>
  </si>
  <si>
    <t>Pensamento científico e crítico</t>
  </si>
  <si>
    <t>Formulação de perguntas</t>
  </si>
  <si>
    <t>Interpretação de dados</t>
  </si>
  <si>
    <t>Lógica e raciocínio</t>
  </si>
  <si>
    <t>Desenvolvimento de hipóteses</t>
  </si>
  <si>
    <t>Avaliação de raciocínio e explicação de evidências</t>
  </si>
  <si>
    <t>Síntese</t>
  </si>
  <si>
    <t>Repertório cultural</t>
  </si>
  <si>
    <t>Fruição</t>
  </si>
  <si>
    <t>Expressão</t>
  </si>
  <si>
    <t>Identidade e diversidade cultural</t>
  </si>
  <si>
    <t>Investigação e identidade cultural</t>
  </si>
  <si>
    <t>Consciência multicultural</t>
  </si>
  <si>
    <t>Respeito à diversidade cultural</t>
  </si>
  <si>
    <t>Mediação da diversidade cultural</t>
  </si>
  <si>
    <t>Comunicação</t>
  </si>
  <si>
    <t>Escuta</t>
  </si>
  <si>
    <t>Discussão</t>
  </si>
  <si>
    <t>Multiletramento</t>
  </si>
  <si>
    <t>Cultura digital</t>
  </si>
  <si>
    <t>Computação e programação</t>
  </si>
  <si>
    <t>Utilização de ferramentas digitais</t>
  </si>
  <si>
    <t>Linguagens de programação</t>
  </si>
  <si>
    <t>Pensamento computacional</t>
  </si>
  <si>
    <t>Domínio de algoritmos</t>
  </si>
  <si>
    <t>Visualização e análise de dados</t>
  </si>
  <si>
    <t>Cultura e mundo digital</t>
  </si>
  <si>
    <t>Mundo digital</t>
  </si>
  <si>
    <t>Uso ético</t>
  </si>
  <si>
    <t>Trabalho e projeto de vida</t>
  </si>
  <si>
    <t>Projeto de vida</t>
  </si>
  <si>
    <t>Determinação</t>
  </si>
  <si>
    <t>Esforço</t>
  </si>
  <si>
    <t>Autoeficácia</t>
  </si>
  <si>
    <t>Perseverança</t>
  </si>
  <si>
    <t>Autoavaliação</t>
  </si>
  <si>
    <t>Trabalho</t>
  </si>
  <si>
    <t>Compreensão sobre o mundo do trabalho</t>
  </si>
  <si>
    <t>Preparação para o trabalho</t>
  </si>
  <si>
    <t>Argumentação</t>
  </si>
  <si>
    <t>Afirmação argumentativa</t>
  </si>
  <si>
    <t>Inferências</t>
  </si>
  <si>
    <t>Confronto de pontos de vista</t>
  </si>
  <si>
    <t>Consciência global</t>
  </si>
  <si>
    <t>Perspectiva global</t>
  </si>
  <si>
    <t>Consciência socioambiental</t>
  </si>
  <si>
    <t>Autoconhecimento e autocuidado</t>
  </si>
  <si>
    <t>Autoconsciência</t>
  </si>
  <si>
    <t>Autoestima</t>
  </si>
  <si>
    <t>Autoconfiança</t>
  </si>
  <si>
    <t>Equilíbrio emocional</t>
  </si>
  <si>
    <t>Saúde e desenvolvimento físico</t>
  </si>
  <si>
    <t>Atenção plena e capacidade de reflexão</t>
  </si>
  <si>
    <t>Empatia e cooperação</t>
  </si>
  <si>
    <t>Empatia</t>
  </si>
  <si>
    <t>Valorização da diversidade</t>
  </si>
  <si>
    <t>Alteridade (reconhecimento do outro)</t>
  </si>
  <si>
    <t>Acolhimento da perspectiva do outro</t>
  </si>
  <si>
    <t>Diálogo e cooperação</t>
  </si>
  <si>
    <t>Diálogo e convivência</t>
  </si>
  <si>
    <t>Colaboração</t>
  </si>
  <si>
    <t>Mediação de conflitos</t>
  </si>
  <si>
    <t>Responsabilidade e cidadania</t>
  </si>
  <si>
    <t>Responsabilidade</t>
  </si>
  <si>
    <t>Incorporação de direitos e responsabilidades</t>
  </si>
  <si>
    <t>Tomada de decisões</t>
  </si>
  <si>
    <t>Ponderação sobre consequências</t>
  </si>
  <si>
    <t>Valores</t>
  </si>
  <si>
    <t>Análise e incorporação de valores próprios</t>
  </si>
  <si>
    <t>Postura ética</t>
  </si>
  <si>
    <t>Cidadania</t>
  </si>
  <si>
    <t>Participação social e liderança</t>
  </si>
  <si>
    <t>Solução de problemas ambíguos e complexos</t>
  </si>
  <si>
    <t>Habilidades profissionais do futuro - ONU - Fórum Econômico Mundial</t>
  </si>
  <si>
    <t>Descrição</t>
  </si>
  <si>
    <t>Flexibilidade Cognitiva</t>
  </si>
  <si>
    <t>A flexibilidade cognitiva diz respeito à capacidade de ampliar os modos de pensar, imaginando caminhos distintos para solucionar os problemas que surgem no cotidiano. Uma habilidade, portanto, que compreende a expansão dos interesses tanto pessoais quanto profissionais, o relacionamento com pessoas que desafiam suas visões de mundo e a fuga da zona de conforto. Quanto mais flexível for o indivíduo, mais ele conseguirá enxergar novos padrões e criar associações únicas entre ideias. É exatamente esse tipo de habilidade que as empresas do futuro aguardarão dos profissionais.</t>
  </si>
  <si>
    <t>Negociação</t>
  </si>
  <si>
    <t>Com toda a automação do trabalho e ascensão das máquinas no mercado que temos presenciado ultimamente, as habilidades sociais se tornarão mais importantes do que nunca. Até mesmo profissionais com cargos técnicos terão que demonstrar maior empenho em suas habilidades interpessoais. Sendo assim, a capacidade de fazer negociações com clientes, colegas, gestores e equipe estará no topo da lista de habilidades desejáveis.</t>
  </si>
  <si>
    <t>Orientação para servir</t>
  </si>
  <si>
    <t>A inclinação para ajudar os outros é outra habilidade muito requisitada no mercado. Além disso, empresas de serviços financeiros, de alimentos e de tecnologia da informação têm sido cada vez mais confrontadas com as novas preocupações dos clientes. As dúvidas sobre privacidade e segurança alimentar, por exemplo, são muito frequentes e, caso não sejam respondidas de maneira adequada pelas empresas, conduzem à perda de prestígio e de clientes. Como as mudanças de valores têm acontecido muito rapidamente, saber orientar os consumidores corretamente será uma habilidade fundamental. Mais do que saber orientar, o profissional deverá conhecer bem o seu público para adaptar os produtos e serviços oferecidos à realidade dele.</t>
  </si>
  <si>
    <t>Julgamento e tomada de decisões</t>
  </si>
  <si>
    <t>Levando em consideração a imensa quantidade de dados que as empresas estão reunindo nos dias atuais, é cada vez maior a necessidade de profissionais capazes de fazer a leitura e interpretação dessas informações e também de tomar decisões cruciais. Logo, julgamento e tomada de decisões será uma habilidade cada vez mais exigida no mercado de trabalho. Ou seja, os profissionais terão de examinar números, encontrar insights nos dados analisados e utilizar o Big Data para tomar as melhores decisões estratégicas.</t>
  </si>
  <si>
    <t>Inteligência emocional</t>
  </si>
  <si>
    <t>Essa é uma habilidade que envolve o reconhecimento e a avaliação das emoções de outras pessoas, o estabelecimento de empatia com esses sentimentos e, claro, a produção de resultados desejados. Além disso, a inteligência emocional compreende a identificação dos nossos próprios sentimentos, para que consigamos gerir as emoções dentro de nós. Trata-se de uma habilidade social extremamente importante para líderes e gestores e que será muito necessária e exigida em todas as empresas do futuro. Vivemos em um mundo que sempre enfrentou mudanças, mas que hoje se depara com o desafio da celeridade e da fluidez, pois a tecnologia promoveu alterações exponenciais no ritmo das mudanças. .E isso demanda de nós, seres humanos, uma incrível e constante capacidade de adaptação. O desenvolvimento dessas competências nos jovens deve ser uma grande prioridade nas escolas, afinal, além de ser uma característica que diferencia a humanidade das máquinas, pode ser uma grande vantagem na conquista de maiores e melhores resultados em termos de liderança.</t>
  </si>
  <si>
    <t>Coordenação com os outros</t>
  </si>
  <si>
    <t>É muito importante que haja conexão e colaboração entre os profissionais no ambiente de trabalho e, nesse ponto, as máquinas ainda não se comparam aos seres humanos. Assim, ao mesmo tempo em que investem em máquinas e serviços automatizados, as empresas têm privilegiado a contratação de profissionais que apresentem fortes habilidades interpessoais, colaboradores que saibam manter um bom relacionamento com os colegas e que saibam coordenar diferentes temperamentos, ideias e talentos em torno de um ideal ou meta comum. A coordenação com os outros é uma habilidade social muito relevante, que envolve saber trabalhar com pessoas de personalidades distintas, saber se comunicar e, acima de qualquer coisa, saber lidar com as diferenças encontradas em cada uma delas, respeitando-as e identificando traços e habilidades importantes para o desenvolvimento da própria empresa.</t>
  </si>
  <si>
    <t>Gestão de pessoas</t>
  </si>
  <si>
    <t>Embora haja muito avanço em áreas como automação do trabalho e inteligência artificial, os funcionários continuam a ser recursos valiosos para as corporações. Porém, como qualquer ser humano, eles têm dias complicados, ficam doentes, cansados, desmotivados e distraídos. Por isso, a importância da gestão de pessoas. Saber gerenciar pessoas é o mesmo que saber maximizar a produtividade, motivar as equipes e responder às necessidades dos funcionários para que se sintam acolhidos, tenham suas necessidades atendidas e possam igualmente corresponder às demandas de criatividade e produtividade da empresa. Vale destacar ainda que a gestão de pessoas é uma ferramenta de extrema relevância, que se conecta diretamente com a inteligência emocional.</t>
  </si>
  <si>
    <t>O profissional criativo tem a capacidade de conectar informações aparentemente diferentes e, a partir dessa conexão, construir ideias inovadoras para apresentar algo “novo”. As novas tecnologias e os novos produtos exigem dos profissionais uma significativa dose de criatividade para que possam assimilar, usufruir e tirar vantagem de todas essas mudanças. É importante deixar claro que, mesmo com toda a evolução da robótica, as máquinas ainda não têm a capacidade criativa do ser humano. Portanto, se a criatividade já é considerada uma ferramenta essencial no mercado de trabalho hoje, nos próximos anos ela será uma habilidade imprescindível nas organizações.</t>
  </si>
  <si>
    <t>Pensamento crítico</t>
  </si>
  <si>
    <t>Ser um profissional crítico será uma habilidade muito valiosa nos próximos anos. Os pensadores críticos serão muito bem-vindos a qualquer equipe de trabalho. Isso porque o pensamento crítico envolve raciocínio e lógica. O profissional do futuro deverá ser capaz de usar tanto a lógica quanto o raciocínio para questionar determinados problemas, identificar os “prós” e “contras”, ponderá-los e considerar as diferentes soluções para os obstáculos.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</si>
</sst>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2"/>
      <color rgb="FF000000"/>
      <name val="Calibri"/>
    </font>
    <font>
      <b/>
      <sz val="12"/>
      <color rgb="FF000000"/>
      <name val="Calibri"/>
    </font>
    <font>
      <sz val="12"/>
      <name val="Calibri"/>
    </font>
    <font>
      <sz val="12"/>
      <name val="Calibri"/>
    </font>
    <font>
      <sz val="12"/>
      <color rgb="FFD9D9D9"/>
      <name val="Calibri"/>
    </font>
    <font>
      <sz val="12"/>
      <name val="Calibri"/>
    </font>
    <font>
      <sz val="11"/>
      <color rgb="FF000000"/>
      <name val="Inconsolata"/>
    </font>
    <font>
      <sz val="12"/>
      <color rgb="FF000000"/>
      <name val="Calibri"/>
    </font>
    <font>
      <b/>
      <sz val="12"/>
      <name val="Calibri"/>
    </font>
    <font>
      <sz val="11"/>
      <color rgb="FF222222"/>
      <name val="Arial"/>
    </font>
    <font>
      <sz val="24"/>
      <color rgb="FF000000"/>
      <name val="Calibri"/>
    </font>
    <font>
      <sz val="12"/>
      <color rgb="FFFFFFFF"/>
      <name val="Calibri"/>
    </font>
    <font>
      <sz val="11"/>
      <color rgb="FF000000"/>
      <name val="Calibri"/>
    </font>
    <font>
      <sz val="12"/>
      <name val="Arial"/>
    </font>
    <font>
      <sz val="11"/>
      <color rgb="FF000000"/>
      <name val="Arial"/>
    </font>
    <font>
      <sz val="11"/>
      <name val="Arial"/>
    </font>
    <font>
      <sz val="12"/>
      <color rgb="FF000000"/>
      <name val="Arial"/>
    </font>
    <font>
      <b/>
      <sz val="11"/>
      <color rgb="FFFFFFFF"/>
      <name val="Arial"/>
    </font>
  </fonts>
  <fills count="22">
    <fill>
      <patternFill patternType="none"/>
    </fill>
    <fill>
      <patternFill patternType="gray125"/>
    </fill>
    <fill>
      <patternFill patternType="solid">
        <fgColor rgb="FFFFFF00"/>
        <bgColor rgb="FFFFFF00"/>
      </patternFill>
    </fill>
    <fill>
      <patternFill patternType="solid">
        <fgColor rgb="FFFFFFFF"/>
        <bgColor rgb="FFFFFFFF"/>
      </patternFill>
    </fill>
    <fill>
      <patternFill patternType="solid">
        <fgColor rgb="FFFCE5CD"/>
        <bgColor rgb="FFFCE5CD"/>
      </patternFill>
    </fill>
    <fill>
      <patternFill patternType="solid">
        <fgColor rgb="FF93C47D"/>
        <bgColor rgb="FF93C47D"/>
      </patternFill>
    </fill>
    <fill>
      <patternFill patternType="solid">
        <fgColor rgb="FFCCCCCC"/>
        <bgColor rgb="FFCCCCCC"/>
      </patternFill>
    </fill>
    <fill>
      <patternFill patternType="solid">
        <fgColor rgb="FFCFE2F3"/>
        <bgColor rgb="FFCFE2F3"/>
      </patternFill>
    </fill>
    <fill>
      <patternFill patternType="solid">
        <fgColor rgb="FFFF0000"/>
        <bgColor rgb="FFFF0000"/>
      </patternFill>
    </fill>
    <fill>
      <patternFill patternType="solid">
        <fgColor rgb="FF00FF00"/>
        <bgColor rgb="FF00FF00"/>
      </patternFill>
    </fill>
    <fill>
      <patternFill patternType="solid">
        <fgColor rgb="FFFCFCFF"/>
        <bgColor rgb="FFFCFCFF"/>
      </patternFill>
    </fill>
    <fill>
      <patternFill patternType="solid">
        <fgColor rgb="FFFF9900"/>
        <bgColor rgb="FFFF9900"/>
      </patternFill>
    </fill>
    <fill>
      <patternFill patternType="solid">
        <fgColor rgb="FFE2EFD9"/>
        <bgColor rgb="FFE2EFD9"/>
      </patternFill>
    </fill>
    <fill>
      <patternFill patternType="solid">
        <fgColor rgb="FFFFF2CC"/>
        <bgColor rgb="FFFFF2CC"/>
      </patternFill>
    </fill>
    <fill>
      <patternFill patternType="solid">
        <fgColor rgb="FF999999"/>
        <bgColor rgb="FF999999"/>
      </patternFill>
    </fill>
    <fill>
      <patternFill patternType="solid">
        <fgColor rgb="FF8E7CC3"/>
        <bgColor rgb="FF8E7CC3"/>
      </patternFill>
    </fill>
    <fill>
      <patternFill patternType="solid">
        <fgColor rgb="FFC9DAF8"/>
        <bgColor rgb="FFC9DAF8"/>
      </patternFill>
    </fill>
    <fill>
      <patternFill patternType="solid">
        <fgColor rgb="FF4A86E8"/>
        <bgColor rgb="FF4A86E8"/>
      </patternFill>
    </fill>
    <fill>
      <patternFill patternType="solid">
        <fgColor rgb="FF76A5AF"/>
        <bgColor rgb="FF76A5AF"/>
      </patternFill>
    </fill>
    <fill>
      <patternFill patternType="solid">
        <fgColor rgb="FFFF00FF"/>
        <bgColor rgb="FFFF00FF"/>
      </patternFill>
    </fill>
    <fill>
      <patternFill patternType="solid">
        <fgColor rgb="FFEA9999"/>
        <bgColor rgb="FFEA9999"/>
      </patternFill>
    </fill>
    <fill>
      <patternFill patternType="solid">
        <fgColor rgb="FFCC4125"/>
        <bgColor rgb="FFCC4125"/>
      </patternFill>
    </fill>
  </fills>
  <borders count="17">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right/>
      <top/>
      <bottom/>
      <diagonal/>
    </border>
    <border>
      <left style="thin">
        <color rgb="FF000000"/>
      </left>
      <right style="thin">
        <color rgb="FF000000"/>
      </right>
      <top/>
      <bottom style="thin">
        <color rgb="FF000000"/>
      </bottom>
      <diagonal/>
    </border>
    <border>
      <left/>
      <right/>
      <top/>
      <bottom style="thin">
        <color rgb="FF000000"/>
      </bottom>
      <diagonal/>
    </border>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right/>
      <top/>
      <bottom/>
      <diagonal/>
    </border>
    <border>
      <left/>
      <right style="thin">
        <color rgb="FF000000"/>
      </right>
      <top/>
      <bottom/>
      <diagonal/>
    </border>
    <border>
      <left style="thin">
        <color rgb="FFCCCCCC"/>
      </left>
      <right style="thin">
        <color rgb="FF000000"/>
      </right>
      <top style="thin">
        <color rgb="FFCCCCCC"/>
      </top>
      <bottom style="thin">
        <color rgb="FF000000"/>
      </bottom>
      <diagonal/>
    </border>
  </borders>
  <cellStyleXfs count="1">
    <xf numFmtId="0" fontId="0" fillId="0" borderId="0"/>
  </cellStyleXfs>
  <cellXfs count="193">
    <xf numFmtId="0" fontId="0" fillId="0" borderId="0" xfId="0" applyFont="1" applyAlignment="1"/>
    <xf numFmtId="0" fontId="1" fillId="2" borderId="1" xfId="0" applyFont="1" applyFill="1" applyBorder="1" applyAlignment="1">
      <alignment horizontal="left"/>
    </xf>
    <xf numFmtId="49" fontId="2" fillId="0" borderId="0" xfId="0" applyNumberFormat="1" applyFont="1"/>
    <xf numFmtId="0" fontId="1" fillId="2" borderId="1" xfId="0" applyFont="1" applyFill="1" applyBorder="1" applyAlignment="1"/>
    <xf numFmtId="0" fontId="1" fillId="2" borderId="1" xfId="0" applyFont="1" applyFill="1" applyBorder="1"/>
    <xf numFmtId="0" fontId="2" fillId="0" borderId="0" xfId="0" applyFont="1"/>
    <xf numFmtId="0" fontId="0" fillId="3" borderId="0" xfId="0" applyFont="1" applyFill="1"/>
    <xf numFmtId="0" fontId="3" fillId="3" borderId="2" xfId="0" applyFont="1" applyFill="1" applyBorder="1" applyAlignment="1">
      <alignment vertical="top" wrapText="1"/>
    </xf>
    <xf numFmtId="0" fontId="0" fillId="4" borderId="1" xfId="0" applyFont="1" applyFill="1" applyBorder="1" applyAlignment="1">
      <alignment horizontal="left"/>
    </xf>
    <xf numFmtId="0" fontId="4" fillId="3" borderId="2" xfId="0" applyFont="1" applyFill="1" applyBorder="1" applyAlignment="1">
      <alignment vertical="top" wrapText="1"/>
    </xf>
    <xf numFmtId="0" fontId="0" fillId="5" borderId="1" xfId="0" applyFont="1" applyFill="1" applyBorder="1" applyAlignment="1"/>
    <xf numFmtId="0" fontId="0" fillId="6" borderId="1" xfId="0" applyFont="1" applyFill="1" applyBorder="1"/>
    <xf numFmtId="0" fontId="2" fillId="0" borderId="0" xfId="0" applyFont="1" applyAlignment="1"/>
    <xf numFmtId="0" fontId="3" fillId="0" borderId="1" xfId="0" applyFont="1" applyBorder="1" applyAlignment="1">
      <alignment horizontal="left"/>
    </xf>
    <xf numFmtId="0" fontId="0" fillId="3" borderId="3" xfId="0" applyFont="1" applyFill="1" applyBorder="1"/>
    <xf numFmtId="0" fontId="0" fillId="3" borderId="1" xfId="0" applyFont="1" applyFill="1" applyBorder="1" applyAlignment="1">
      <alignment horizontal="left"/>
    </xf>
    <xf numFmtId="0" fontId="3" fillId="5" borderId="1" xfId="0" applyFont="1" applyFill="1" applyBorder="1" applyAlignment="1"/>
    <xf numFmtId="0" fontId="3" fillId="3" borderId="1" xfId="0" applyFont="1" applyFill="1" applyBorder="1" applyAlignment="1">
      <alignment horizontal="left"/>
    </xf>
    <xf numFmtId="0" fontId="3" fillId="4" borderId="1" xfId="0" applyFont="1" applyFill="1" applyBorder="1" applyAlignment="1">
      <alignment horizontal="left"/>
    </xf>
    <xf numFmtId="0" fontId="3" fillId="3" borderId="1" xfId="0" applyFont="1" applyFill="1" applyBorder="1" applyAlignment="1">
      <alignment horizontal="left"/>
    </xf>
    <xf numFmtId="0" fontId="3" fillId="3" borderId="1" xfId="0" applyFont="1" applyFill="1" applyBorder="1" applyAlignment="1">
      <alignment horizontal="left"/>
    </xf>
    <xf numFmtId="0" fontId="3" fillId="0" borderId="2" xfId="0" applyFont="1" applyBorder="1" applyAlignment="1">
      <alignment vertical="top" wrapText="1"/>
    </xf>
    <xf numFmtId="0" fontId="4" fillId="0" borderId="2" xfId="0" applyFont="1" applyBorder="1" applyAlignment="1">
      <alignment vertical="top" wrapText="1"/>
    </xf>
    <xf numFmtId="0" fontId="0" fillId="3" borderId="1" xfId="0" applyFont="1" applyFill="1" applyBorder="1" applyAlignment="1">
      <alignment horizontal="left"/>
    </xf>
    <xf numFmtId="0" fontId="3" fillId="3" borderId="1" xfId="0" applyFont="1" applyFill="1" applyBorder="1" applyAlignment="1"/>
    <xf numFmtId="0" fontId="3" fillId="3" borderId="0" xfId="0" applyFont="1" applyFill="1" applyAlignment="1">
      <alignment horizontal="left"/>
    </xf>
    <xf numFmtId="0" fontId="0" fillId="7" borderId="1" xfId="0" applyFont="1" applyFill="1" applyBorder="1" applyAlignment="1">
      <alignment horizontal="left"/>
    </xf>
    <xf numFmtId="11" fontId="2" fillId="0" borderId="0" xfId="0" applyNumberFormat="1" applyFont="1"/>
    <xf numFmtId="0" fontId="0" fillId="0" borderId="1" xfId="0" applyFont="1" applyBorder="1" applyAlignment="1">
      <alignment horizontal="left"/>
    </xf>
    <xf numFmtId="0" fontId="0" fillId="8" borderId="1" xfId="0" applyFont="1" applyFill="1" applyBorder="1" applyAlignment="1">
      <alignment horizontal="left"/>
    </xf>
    <xf numFmtId="0" fontId="3" fillId="4" borderId="1" xfId="0" applyFont="1" applyFill="1" applyBorder="1" applyAlignment="1">
      <alignment horizontal="left"/>
    </xf>
    <xf numFmtId="49" fontId="0" fillId="6" borderId="1" xfId="0" applyNumberFormat="1" applyFont="1" applyFill="1" applyBorder="1"/>
    <xf numFmtId="0" fontId="5" fillId="0" borderId="1" xfId="0" applyFont="1" applyBorder="1" applyAlignment="1">
      <alignment horizontal="left"/>
    </xf>
    <xf numFmtId="0" fontId="3" fillId="8" borderId="1" xfId="0" applyFont="1" applyFill="1" applyBorder="1" applyAlignment="1">
      <alignment horizontal="left"/>
    </xf>
    <xf numFmtId="0" fontId="3" fillId="4" borderId="0" xfId="0" applyFont="1" applyFill="1" applyAlignment="1">
      <alignment horizontal="left"/>
    </xf>
    <xf numFmtId="0" fontId="6" fillId="3" borderId="0" xfId="0" applyFont="1" applyFill="1"/>
    <xf numFmtId="0" fontId="3" fillId="8" borderId="0" xfId="0" applyFont="1" applyFill="1" applyAlignment="1">
      <alignment horizontal="left"/>
    </xf>
    <xf numFmtId="0" fontId="2" fillId="0" borderId="1" xfId="0" applyFont="1" applyBorder="1" applyAlignment="1"/>
    <xf numFmtId="0" fontId="3" fillId="9" borderId="0" xfId="0" applyFont="1" applyFill="1" applyAlignment="1">
      <alignment vertical="top"/>
    </xf>
    <xf numFmtId="49" fontId="3" fillId="0" borderId="0" xfId="0" applyNumberFormat="1" applyFont="1" applyAlignment="1">
      <alignment vertical="top"/>
    </xf>
    <xf numFmtId="49" fontId="3" fillId="0" borderId="0" xfId="0" applyNumberFormat="1" applyFont="1" applyAlignment="1">
      <alignment vertical="top"/>
    </xf>
    <xf numFmtId="0" fontId="3" fillId="0" borderId="0" xfId="0" applyFont="1" applyAlignment="1">
      <alignment vertical="top"/>
    </xf>
    <xf numFmtId="0" fontId="3" fillId="9" borderId="0" xfId="0" applyFont="1" applyFill="1" applyAlignment="1">
      <alignment vertical="top"/>
    </xf>
    <xf numFmtId="0" fontId="3" fillId="3" borderId="4" xfId="0" applyFont="1" applyFill="1" applyBorder="1" applyAlignment="1">
      <alignment horizontal="left"/>
    </xf>
    <xf numFmtId="0" fontId="3" fillId="0" borderId="0" xfId="0" applyFont="1" applyAlignment="1">
      <alignment horizontal="left"/>
    </xf>
    <xf numFmtId="0" fontId="0" fillId="0" borderId="1" xfId="0" applyFont="1" applyBorder="1" applyAlignment="1">
      <alignment horizontal="left"/>
    </xf>
    <xf numFmtId="0" fontId="2" fillId="0" borderId="1" xfId="0" applyFont="1" applyBorder="1" applyAlignment="1">
      <alignment horizontal="left"/>
    </xf>
    <xf numFmtId="0" fontId="3" fillId="4" borderId="4" xfId="0" applyFont="1" applyFill="1" applyBorder="1" applyAlignment="1">
      <alignment horizontal="left"/>
    </xf>
    <xf numFmtId="0" fontId="0" fillId="7" borderId="4" xfId="0" applyFont="1" applyFill="1" applyBorder="1" applyAlignment="1">
      <alignment horizontal="left"/>
    </xf>
    <xf numFmtId="0" fontId="3" fillId="0" borderId="4" xfId="0" applyFont="1" applyBorder="1" applyAlignment="1">
      <alignment horizontal="left"/>
    </xf>
    <xf numFmtId="0" fontId="3" fillId="3" borderId="4" xfId="0" applyFont="1" applyFill="1" applyBorder="1" applyAlignment="1"/>
    <xf numFmtId="0" fontId="5" fillId="0" borderId="4" xfId="0" applyFont="1" applyBorder="1" applyAlignment="1">
      <alignment horizontal="left"/>
    </xf>
    <xf numFmtId="0" fontId="0" fillId="3" borderId="4" xfId="0" applyFont="1" applyFill="1" applyBorder="1" applyAlignment="1">
      <alignment horizontal="left"/>
    </xf>
    <xf numFmtId="0" fontId="3" fillId="3" borderId="4" xfId="0" applyFont="1" applyFill="1" applyBorder="1" applyAlignment="1">
      <alignment horizontal="left"/>
    </xf>
    <xf numFmtId="0" fontId="3" fillId="0" borderId="5" xfId="0" applyFont="1" applyBorder="1" applyAlignment="1">
      <alignment horizontal="left"/>
    </xf>
    <xf numFmtId="0" fontId="7" fillId="3" borderId="4" xfId="0" applyFont="1" applyFill="1" applyBorder="1" applyAlignment="1">
      <alignment horizontal="left"/>
    </xf>
    <xf numFmtId="0" fontId="0" fillId="4" borderId="4" xfId="0" applyFont="1" applyFill="1" applyBorder="1" applyAlignment="1">
      <alignment horizontal="left"/>
    </xf>
    <xf numFmtId="0" fontId="0" fillId="3" borderId="6" xfId="0" applyFont="1" applyFill="1" applyBorder="1"/>
    <xf numFmtId="0" fontId="8" fillId="3" borderId="1" xfId="0" applyFont="1" applyFill="1" applyBorder="1" applyAlignment="1"/>
    <xf numFmtId="0" fontId="9" fillId="3" borderId="0" xfId="0" applyFont="1" applyFill="1" applyAlignment="1"/>
    <xf numFmtId="0" fontId="9" fillId="3" borderId="1" xfId="0" applyFont="1" applyFill="1" applyBorder="1" applyAlignment="1"/>
    <xf numFmtId="0" fontId="8" fillId="2" borderId="1" xfId="0" applyFont="1" applyFill="1" applyBorder="1" applyAlignment="1"/>
    <xf numFmtId="0" fontId="8" fillId="2" borderId="1" xfId="0" applyFont="1" applyFill="1" applyBorder="1"/>
    <xf numFmtId="0" fontId="0" fillId="10" borderId="1" xfId="0" applyFont="1" applyFill="1" applyBorder="1" applyAlignment="1"/>
    <xf numFmtId="0" fontId="0" fillId="10" borderId="1" xfId="0" applyFont="1" applyFill="1" applyBorder="1"/>
    <xf numFmtId="0" fontId="2" fillId="10" borderId="1" xfId="0" applyFont="1" applyFill="1" applyBorder="1" applyAlignment="1"/>
    <xf numFmtId="0" fontId="1" fillId="10" borderId="1" xfId="0" applyFont="1" applyFill="1" applyBorder="1"/>
    <xf numFmtId="1" fontId="1" fillId="10" borderId="1" xfId="0" applyNumberFormat="1" applyFont="1" applyFill="1" applyBorder="1"/>
    <xf numFmtId="9" fontId="1" fillId="10" borderId="1" xfId="0" applyNumberFormat="1" applyFont="1" applyFill="1" applyBorder="1"/>
    <xf numFmtId="0" fontId="3" fillId="4" borderId="1" xfId="0" applyFont="1" applyFill="1" applyBorder="1" applyAlignment="1">
      <alignment horizontal="left"/>
    </xf>
    <xf numFmtId="0" fontId="3" fillId="0" borderId="1" xfId="0" applyFont="1" applyBorder="1" applyAlignment="1">
      <alignment horizontal="left"/>
    </xf>
    <xf numFmtId="0" fontId="0" fillId="5" borderId="1" xfId="0" applyFont="1" applyFill="1" applyBorder="1"/>
    <xf numFmtId="0" fontId="3" fillId="0" borderId="0" xfId="0" applyFont="1" applyAlignment="1">
      <alignment horizontal="left"/>
    </xf>
    <xf numFmtId="0" fontId="0" fillId="10" borderId="1" xfId="0" applyFont="1" applyFill="1" applyBorder="1" applyAlignment="1"/>
    <xf numFmtId="0" fontId="1" fillId="9" borderId="1" xfId="0" applyFont="1" applyFill="1" applyBorder="1" applyAlignment="1"/>
    <xf numFmtId="0" fontId="1" fillId="9" borderId="1" xfId="0" applyFont="1" applyFill="1" applyBorder="1"/>
    <xf numFmtId="0" fontId="0" fillId="9" borderId="1" xfId="0" applyFont="1" applyFill="1" applyBorder="1"/>
    <xf numFmtId="1" fontId="0" fillId="9" borderId="1" xfId="0" applyNumberFormat="1" applyFont="1" applyFill="1" applyBorder="1"/>
    <xf numFmtId="10" fontId="0" fillId="9" borderId="1" xfId="0" applyNumberFormat="1" applyFont="1" applyFill="1" applyBorder="1"/>
    <xf numFmtId="0" fontId="0" fillId="3" borderId="7" xfId="0" applyFont="1" applyFill="1" applyBorder="1"/>
    <xf numFmtId="0" fontId="0" fillId="3" borderId="8" xfId="0" applyFont="1" applyFill="1" applyBorder="1"/>
    <xf numFmtId="0" fontId="0" fillId="11" borderId="1" xfId="0" applyFont="1" applyFill="1" applyBorder="1" applyAlignment="1"/>
    <xf numFmtId="0" fontId="0" fillId="11" borderId="1" xfId="0" applyFont="1" applyFill="1" applyBorder="1"/>
    <xf numFmtId="0" fontId="1" fillId="3" borderId="3" xfId="0" applyFont="1" applyFill="1" applyBorder="1"/>
    <xf numFmtId="0" fontId="0" fillId="3" borderId="9" xfId="0" applyFont="1" applyFill="1" applyBorder="1"/>
    <xf numFmtId="10" fontId="0" fillId="11" borderId="1" xfId="0" applyNumberFormat="1" applyFont="1" applyFill="1" applyBorder="1"/>
    <xf numFmtId="0" fontId="0" fillId="3" borderId="3" xfId="0" applyFont="1" applyFill="1" applyBorder="1" applyAlignment="1"/>
    <xf numFmtId="0" fontId="10" fillId="3" borderId="3" xfId="0" applyFont="1" applyFill="1" applyBorder="1"/>
    <xf numFmtId="0" fontId="3" fillId="3" borderId="6" xfId="0" applyFont="1" applyFill="1" applyBorder="1" applyAlignment="1"/>
    <xf numFmtId="0" fontId="3" fillId="3" borderId="13" xfId="0" applyFont="1" applyFill="1" applyBorder="1" applyAlignment="1"/>
    <xf numFmtId="0" fontId="1" fillId="2" borderId="12" xfId="0" applyFont="1" applyFill="1" applyBorder="1" applyAlignment="1"/>
    <xf numFmtId="0" fontId="11" fillId="8" borderId="12" xfId="0" applyFont="1" applyFill="1" applyBorder="1" applyAlignment="1">
      <alignment horizontal="right"/>
    </xf>
    <xf numFmtId="9" fontId="11" fillId="8" borderId="12" xfId="0" applyNumberFormat="1" applyFont="1" applyFill="1" applyBorder="1" applyAlignment="1">
      <alignment horizontal="right"/>
    </xf>
    <xf numFmtId="0" fontId="1" fillId="2" borderId="4" xfId="0" applyFont="1" applyFill="1" applyBorder="1" applyAlignment="1">
      <alignment horizontal="center"/>
    </xf>
    <xf numFmtId="0" fontId="1" fillId="2" borderId="2" xfId="0" applyFont="1" applyFill="1" applyBorder="1" applyAlignment="1">
      <alignment horizontal="center"/>
    </xf>
    <xf numFmtId="0" fontId="1" fillId="2" borderId="2" xfId="0" applyFont="1" applyFill="1" applyBorder="1" applyAlignment="1">
      <alignment horizontal="center"/>
    </xf>
    <xf numFmtId="0" fontId="3" fillId="3" borderId="14" xfId="0" applyFont="1" applyFill="1" applyBorder="1" applyAlignment="1"/>
    <xf numFmtId="0" fontId="3" fillId="3" borderId="15" xfId="0" applyFont="1" applyFill="1" applyBorder="1" applyAlignment="1"/>
    <xf numFmtId="0" fontId="1" fillId="2" borderId="2" xfId="0" applyFont="1" applyFill="1" applyBorder="1" applyAlignment="1"/>
    <xf numFmtId="0" fontId="3" fillId="0" borderId="4" xfId="0" applyFont="1" applyBorder="1" applyAlignment="1"/>
    <xf numFmtId="0" fontId="3" fillId="0" borderId="2" xfId="0" applyFont="1" applyBorder="1" applyAlignment="1">
      <alignment horizontal="center"/>
    </xf>
    <xf numFmtId="0" fontId="3" fillId="0" borderId="2" xfId="0" applyFont="1" applyBorder="1" applyAlignment="1">
      <alignment horizontal="center"/>
    </xf>
    <xf numFmtId="0" fontId="0" fillId="0" borderId="2" xfId="0" applyFont="1" applyBorder="1" applyAlignment="1">
      <alignment vertical="top"/>
    </xf>
    <xf numFmtId="10" fontId="0" fillId="3" borderId="2" xfId="0" applyNumberFormat="1" applyFont="1" applyFill="1" applyBorder="1" applyAlignment="1">
      <alignment horizontal="right"/>
    </xf>
    <xf numFmtId="0" fontId="0" fillId="3" borderId="2" xfId="0" applyFont="1" applyFill="1" applyBorder="1" applyAlignment="1">
      <alignment horizontal="right"/>
    </xf>
    <xf numFmtId="0" fontId="0" fillId="12" borderId="2" xfId="0" applyFont="1" applyFill="1" applyBorder="1" applyAlignment="1">
      <alignment horizontal="right"/>
    </xf>
    <xf numFmtId="0" fontId="3" fillId="13" borderId="4" xfId="0" applyFont="1" applyFill="1" applyBorder="1" applyAlignment="1"/>
    <xf numFmtId="0" fontId="3" fillId="13" borderId="1" xfId="0" applyFont="1" applyFill="1" applyBorder="1" applyAlignment="1"/>
    <xf numFmtId="0" fontId="0" fillId="3" borderId="16" xfId="0" applyFont="1" applyFill="1" applyBorder="1" applyAlignment="1">
      <alignment horizontal="left"/>
    </xf>
    <xf numFmtId="0" fontId="3" fillId="3" borderId="3" xfId="0" applyFont="1" applyFill="1" applyBorder="1"/>
    <xf numFmtId="0" fontId="3" fillId="0" borderId="1" xfId="0" applyFont="1" applyBorder="1" applyAlignment="1"/>
    <xf numFmtId="0" fontId="3" fillId="0" borderId="1" xfId="0" applyFont="1" applyBorder="1" applyAlignment="1">
      <alignment horizontal="center"/>
    </xf>
    <xf numFmtId="0" fontId="3" fillId="0" borderId="1" xfId="0" applyFont="1" applyBorder="1" applyAlignment="1">
      <alignment horizontal="center"/>
    </xf>
    <xf numFmtId="0" fontId="0" fillId="0" borderId="1" xfId="0" applyFont="1" applyBorder="1" applyAlignment="1">
      <alignment vertical="top"/>
    </xf>
    <xf numFmtId="0" fontId="0" fillId="12" borderId="2" xfId="0" applyFont="1" applyFill="1" applyBorder="1" applyAlignment="1">
      <alignment horizontal="right"/>
    </xf>
    <xf numFmtId="0" fontId="2" fillId="0" borderId="1" xfId="0" applyFont="1" applyBorder="1" applyAlignment="1">
      <alignment horizontal="center"/>
    </xf>
    <xf numFmtId="0" fontId="0" fillId="0" borderId="1" xfId="0" applyFont="1" applyBorder="1" applyAlignment="1">
      <alignment vertical="top"/>
    </xf>
    <xf numFmtId="0" fontId="1" fillId="2" borderId="2" xfId="0" applyFont="1" applyFill="1" applyBorder="1" applyAlignment="1">
      <alignment horizontal="right"/>
    </xf>
    <xf numFmtId="0" fontId="0" fillId="3" borderId="1" xfId="0" applyFont="1" applyFill="1" applyBorder="1" applyAlignment="1">
      <alignment horizontal="left"/>
    </xf>
    <xf numFmtId="0" fontId="0" fillId="3" borderId="1" xfId="0" applyFont="1" applyFill="1" applyBorder="1" applyAlignment="1">
      <alignment horizontal="center"/>
    </xf>
    <xf numFmtId="0" fontId="2" fillId="0" borderId="1" xfId="0" applyFont="1" applyBorder="1"/>
    <xf numFmtId="0" fontId="0" fillId="3" borderId="1" xfId="0" applyFont="1" applyFill="1" applyBorder="1" applyAlignment="1">
      <alignment horizontal="center"/>
    </xf>
    <xf numFmtId="0" fontId="0" fillId="13" borderId="4" xfId="0" applyFont="1" applyFill="1" applyBorder="1" applyAlignment="1"/>
    <xf numFmtId="0" fontId="0" fillId="3" borderId="1" xfId="0" applyFont="1" applyFill="1" applyBorder="1"/>
    <xf numFmtId="0" fontId="3" fillId="3" borderId="1" xfId="0" applyFont="1" applyFill="1" applyBorder="1" applyAlignment="1">
      <alignment horizontal="left"/>
    </xf>
    <xf numFmtId="0" fontId="3" fillId="3" borderId="1" xfId="0" applyFont="1" applyFill="1" applyBorder="1" applyAlignment="1">
      <alignment horizontal="center"/>
    </xf>
    <xf numFmtId="0" fontId="3" fillId="3" borderId="4" xfId="0" applyFont="1" applyFill="1" applyBorder="1" applyAlignment="1">
      <alignment horizontal="left"/>
    </xf>
    <xf numFmtId="0" fontId="3" fillId="3" borderId="4" xfId="0" applyFont="1" applyFill="1" applyBorder="1" applyAlignment="1">
      <alignment horizontal="center"/>
    </xf>
    <xf numFmtId="0" fontId="0" fillId="3" borderId="4" xfId="0" applyFont="1" applyFill="1" applyBorder="1" applyAlignment="1">
      <alignment horizontal="left"/>
    </xf>
    <xf numFmtId="0" fontId="3" fillId="3" borderId="1" xfId="0" applyFont="1" applyFill="1" applyBorder="1" applyAlignment="1">
      <alignment horizontal="center"/>
    </xf>
    <xf numFmtId="0" fontId="0" fillId="3" borderId="4" xfId="0" applyFont="1" applyFill="1" applyBorder="1" applyAlignment="1"/>
    <xf numFmtId="0" fontId="3" fillId="3" borderId="2" xfId="0" applyFont="1" applyFill="1" applyBorder="1" applyAlignment="1">
      <alignment horizontal="center"/>
    </xf>
    <xf numFmtId="0" fontId="0" fillId="3" borderId="1" xfId="0" applyFont="1" applyFill="1" applyBorder="1" applyAlignment="1"/>
    <xf numFmtId="0" fontId="2" fillId="3" borderId="0" xfId="0" applyFont="1" applyFill="1"/>
    <xf numFmtId="0" fontId="2" fillId="0" borderId="0" xfId="0" applyFont="1" applyAlignment="1">
      <alignment horizontal="center"/>
    </xf>
    <xf numFmtId="0" fontId="0" fillId="3" borderId="3" xfId="0" applyFont="1" applyFill="1" applyBorder="1" applyAlignment="1">
      <alignment horizontal="center"/>
    </xf>
    <xf numFmtId="0" fontId="0" fillId="3" borderId="1" xfId="0" applyFont="1" applyFill="1" applyBorder="1" applyAlignment="1">
      <alignment horizontal="left"/>
    </xf>
    <xf numFmtId="3" fontId="0" fillId="3" borderId="2" xfId="0" applyNumberFormat="1" applyFont="1" applyFill="1" applyBorder="1" applyAlignment="1">
      <alignment horizontal="right"/>
    </xf>
    <xf numFmtId="0" fontId="3" fillId="3" borderId="4" xfId="0" applyFont="1" applyFill="1" applyBorder="1" applyAlignment="1">
      <alignment horizontal="left"/>
    </xf>
    <xf numFmtId="0" fontId="3" fillId="3" borderId="4" xfId="0" applyFont="1" applyFill="1" applyBorder="1" applyAlignment="1">
      <alignment horizontal="center"/>
    </xf>
    <xf numFmtId="0" fontId="0" fillId="3" borderId="1" xfId="0" applyFont="1" applyFill="1" applyBorder="1" applyAlignment="1">
      <alignment horizontal="center"/>
    </xf>
    <xf numFmtId="0" fontId="3" fillId="0" borderId="0" xfId="0" applyFont="1"/>
    <xf numFmtId="0" fontId="1" fillId="2" borderId="4" xfId="0" applyFont="1" applyFill="1" applyBorder="1" applyAlignment="1">
      <alignment horizontal="left"/>
    </xf>
    <xf numFmtId="0" fontId="0" fillId="3" borderId="1" xfId="0" applyFont="1" applyFill="1" applyBorder="1" applyAlignment="1">
      <alignment horizontal="left"/>
    </xf>
    <xf numFmtId="0" fontId="3" fillId="3" borderId="0" xfId="0" applyFont="1" applyFill="1" applyAlignment="1">
      <alignment horizontal="left"/>
    </xf>
    <xf numFmtId="0" fontId="0" fillId="3" borderId="3" xfId="0" applyFont="1" applyFill="1" applyBorder="1" applyAlignment="1">
      <alignment horizontal="left"/>
    </xf>
    <xf numFmtId="0" fontId="12" fillId="3" borderId="1" xfId="0" applyFont="1" applyFill="1" applyBorder="1" applyAlignment="1">
      <alignment horizontal="center"/>
    </xf>
    <xf numFmtId="0" fontId="3" fillId="3" borderId="4" xfId="0" applyFont="1" applyFill="1" applyBorder="1" applyAlignment="1"/>
    <xf numFmtId="0" fontId="13" fillId="3" borderId="1" xfId="0" applyFont="1" applyFill="1" applyBorder="1" applyAlignment="1">
      <alignment horizontal="left"/>
    </xf>
    <xf numFmtId="0" fontId="3" fillId="3" borderId="2" xfId="0" applyFont="1" applyFill="1" applyBorder="1" applyAlignment="1">
      <alignment horizontal="left"/>
    </xf>
    <xf numFmtId="0" fontId="14" fillId="3" borderId="1" xfId="0" applyFont="1" applyFill="1" applyBorder="1" applyAlignment="1">
      <alignment horizontal="left"/>
    </xf>
    <xf numFmtId="0" fontId="15" fillId="3" borderId="1" xfId="0" applyFont="1" applyFill="1" applyBorder="1" applyAlignment="1">
      <alignment horizontal="left"/>
    </xf>
    <xf numFmtId="0" fontId="13" fillId="3" borderId="1" xfId="0" applyFont="1" applyFill="1" applyBorder="1" applyAlignment="1">
      <alignment horizontal="left"/>
    </xf>
    <xf numFmtId="0" fontId="13" fillId="3" borderId="0" xfId="0" applyFont="1" applyFill="1" applyAlignment="1">
      <alignment horizontal="left"/>
    </xf>
    <xf numFmtId="0" fontId="15" fillId="3" borderId="1" xfId="0" applyFont="1" applyFill="1" applyBorder="1" applyAlignment="1">
      <alignment horizontal="left"/>
    </xf>
    <xf numFmtId="0" fontId="16" fillId="3" borderId="0" xfId="0" applyFont="1" applyFill="1" applyAlignment="1">
      <alignment horizontal="left"/>
    </xf>
    <xf numFmtId="0" fontId="13" fillId="3" borderId="0" xfId="0" applyFont="1" applyFill="1" applyAlignment="1">
      <alignment horizontal="left"/>
    </xf>
    <xf numFmtId="0" fontId="0" fillId="3" borderId="4" xfId="0" applyFont="1" applyFill="1" applyBorder="1" applyAlignment="1">
      <alignment horizontal="left"/>
    </xf>
    <xf numFmtId="0" fontId="13" fillId="3" borderId="1" xfId="0" applyFont="1" applyFill="1" applyBorder="1" applyAlignment="1">
      <alignment horizontal="left"/>
    </xf>
    <xf numFmtId="0" fontId="14" fillId="3" borderId="1" xfId="0" applyFont="1" applyFill="1" applyBorder="1" applyAlignment="1">
      <alignment horizontal="left"/>
    </xf>
    <xf numFmtId="0" fontId="13" fillId="3" borderId="1" xfId="0" applyFont="1" applyFill="1" applyBorder="1" applyAlignment="1">
      <alignment horizontal="left"/>
    </xf>
    <xf numFmtId="0" fontId="15" fillId="3" borderId="4" xfId="0" applyFont="1" applyFill="1" applyBorder="1" applyAlignment="1">
      <alignment horizontal="left"/>
    </xf>
    <xf numFmtId="0" fontId="3" fillId="3" borderId="0" xfId="0" applyFont="1" applyFill="1" applyAlignment="1">
      <alignment horizontal="left"/>
    </xf>
    <xf numFmtId="0" fontId="13" fillId="3" borderId="4" xfId="0" applyFont="1" applyFill="1" applyBorder="1" applyAlignment="1">
      <alignment horizontal="left"/>
    </xf>
    <xf numFmtId="0" fontId="13" fillId="3" borderId="4" xfId="0" applyFont="1" applyFill="1" applyBorder="1" applyAlignment="1">
      <alignment horizontal="left"/>
    </xf>
    <xf numFmtId="0" fontId="14" fillId="3" borderId="4" xfId="0" applyFont="1" applyFill="1" applyBorder="1" applyAlignment="1">
      <alignment horizontal="left"/>
    </xf>
    <xf numFmtId="0" fontId="16" fillId="3" borderId="1" xfId="0" applyFont="1" applyFill="1" applyBorder="1" applyAlignment="1">
      <alignment horizontal="left"/>
    </xf>
    <xf numFmtId="0" fontId="16" fillId="3" borderId="4" xfId="0" applyFont="1" applyFill="1" applyBorder="1" applyAlignment="1">
      <alignment horizontal="left"/>
    </xf>
    <xf numFmtId="0" fontId="15" fillId="3" borderId="4" xfId="0" applyFont="1" applyFill="1" applyBorder="1" applyAlignment="1">
      <alignment horizontal="left"/>
    </xf>
    <xf numFmtId="0" fontId="15" fillId="3" borderId="1" xfId="0" applyFont="1" applyFill="1" applyBorder="1" applyAlignment="1">
      <alignment horizontal="left"/>
    </xf>
    <xf numFmtId="0" fontId="2" fillId="3" borderId="0" xfId="0" applyFont="1" applyFill="1" applyAlignment="1">
      <alignment horizontal="left"/>
    </xf>
    <xf numFmtId="0" fontId="3" fillId="3" borderId="2" xfId="0" applyFont="1" applyFill="1" applyBorder="1" applyAlignment="1">
      <alignment horizontal="center"/>
    </xf>
    <xf numFmtId="0" fontId="12" fillId="3" borderId="4" xfId="0" applyFont="1" applyFill="1" applyBorder="1" applyAlignment="1">
      <alignment horizontal="center"/>
    </xf>
    <xf numFmtId="0" fontId="3" fillId="11" borderId="4" xfId="0" applyFont="1" applyFill="1" applyBorder="1" applyAlignment="1"/>
    <xf numFmtId="0" fontId="3" fillId="11" borderId="2" xfId="0" applyFont="1" applyFill="1" applyBorder="1" applyAlignment="1">
      <alignment horizontal="center"/>
    </xf>
    <xf numFmtId="0" fontId="3" fillId="11" borderId="2" xfId="0" applyFont="1" applyFill="1" applyBorder="1" applyAlignment="1">
      <alignment horizontal="center"/>
    </xf>
    <xf numFmtId="0" fontId="6" fillId="3" borderId="1" xfId="0" applyFont="1" applyFill="1" applyBorder="1"/>
    <xf numFmtId="0" fontId="17" fillId="14" borderId="0" xfId="0" applyFont="1" applyFill="1" applyAlignment="1">
      <alignment horizontal="left" vertical="top"/>
    </xf>
    <xf numFmtId="0" fontId="15" fillId="0" borderId="0" xfId="0" applyFont="1" applyAlignment="1">
      <alignment vertical="top"/>
    </xf>
    <xf numFmtId="0" fontId="14" fillId="15" borderId="1" xfId="0" applyFont="1" applyFill="1" applyBorder="1" applyAlignment="1">
      <alignment horizontal="left" vertical="top"/>
    </xf>
    <xf numFmtId="0" fontId="14" fillId="16" borderId="1" xfId="0" applyFont="1" applyFill="1" applyBorder="1" applyAlignment="1">
      <alignment horizontal="left" vertical="top"/>
    </xf>
    <xf numFmtId="0" fontId="14" fillId="17" borderId="1" xfId="0" applyFont="1" applyFill="1" applyBorder="1" applyAlignment="1">
      <alignment horizontal="left" vertical="top"/>
    </xf>
    <xf numFmtId="0" fontId="14" fillId="18" borderId="1" xfId="0" applyFont="1" applyFill="1" applyBorder="1" applyAlignment="1">
      <alignment horizontal="left" vertical="top"/>
    </xf>
    <xf numFmtId="0" fontId="14" fillId="5" borderId="1" xfId="0" applyFont="1" applyFill="1" applyBorder="1" applyAlignment="1">
      <alignment horizontal="left" vertical="top"/>
    </xf>
    <xf numFmtId="0" fontId="14" fillId="19" borderId="1" xfId="0" applyFont="1" applyFill="1" applyBorder="1" applyAlignment="1">
      <alignment horizontal="left" vertical="top"/>
    </xf>
    <xf numFmtId="0" fontId="14" fillId="20" borderId="1" xfId="0" applyFont="1" applyFill="1" applyBorder="1" applyAlignment="1">
      <alignment horizontal="left" vertical="top"/>
    </xf>
    <xf numFmtId="0" fontId="14" fillId="21" borderId="1" xfId="0" applyFont="1" applyFill="1" applyBorder="1" applyAlignment="1">
      <alignment horizontal="left" vertical="top"/>
    </xf>
    <xf numFmtId="0" fontId="14" fillId="11" borderId="1" xfId="0" applyFont="1" applyFill="1" applyBorder="1" applyAlignment="1">
      <alignment horizontal="left" vertical="top"/>
    </xf>
    <xf numFmtId="0" fontId="14" fillId="9" borderId="1" xfId="0" applyFont="1" applyFill="1" applyBorder="1" applyAlignment="1">
      <alignment horizontal="left" vertical="top"/>
    </xf>
    <xf numFmtId="0" fontId="15" fillId="0" borderId="1" xfId="0" applyFont="1" applyBorder="1" applyAlignment="1">
      <alignment vertical="top" wrapText="1"/>
    </xf>
    <xf numFmtId="0" fontId="1" fillId="2" borderId="10" xfId="0" applyFont="1" applyFill="1" applyBorder="1" applyAlignment="1">
      <alignment horizontal="center"/>
    </xf>
    <xf numFmtId="0" fontId="2" fillId="0" borderId="11" xfId="0" applyFont="1" applyBorder="1"/>
    <xf numFmtId="0" fontId="2" fillId="0" borderId="12" xfId="0" applyFont="1" applyBorder="1"/>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t>Distribuição de Disciplinas por Área do Conhecimento</a:t>
            </a:r>
          </a:p>
        </c:rich>
      </c:tx>
      <c:overlay val="0"/>
    </c:title>
    <c:autoTitleDeleted val="0"/>
    <c:plotArea>
      <c:layout/>
      <c:doughnutChart>
        <c:varyColors val="1"/>
        <c:ser>
          <c:idx val="0"/>
          <c:order val="0"/>
          <c:tx>
            <c:strRef>
              <c:f>'Contagem de Áreas '!$E$1</c:f>
              <c:strCache>
                <c:ptCount val="1"/>
                <c:pt idx="0">
                  <c:v>Contagem</c:v>
                </c:pt>
              </c:strCache>
            </c:strRef>
          </c:tx>
          <c:dPt>
            <c:idx val="0"/>
            <c:bubble3D val="0"/>
            <c:spPr>
              <a:solidFill>
                <a:srgbClr val="4285F4"/>
              </a:solidFill>
            </c:spPr>
            <c:extLst>
              <c:ext xmlns:c16="http://schemas.microsoft.com/office/drawing/2014/chart" uri="{C3380CC4-5D6E-409C-BE32-E72D297353CC}">
                <c16:uniqueId val="{00000001-E8F1-486F-BC5A-5F7B95B11DF0}"/>
              </c:ext>
            </c:extLst>
          </c:dPt>
          <c:dPt>
            <c:idx val="1"/>
            <c:bubble3D val="0"/>
            <c:spPr>
              <a:solidFill>
                <a:srgbClr val="DB4437"/>
              </a:solidFill>
            </c:spPr>
            <c:extLst>
              <c:ext xmlns:c16="http://schemas.microsoft.com/office/drawing/2014/chart" uri="{C3380CC4-5D6E-409C-BE32-E72D297353CC}">
                <c16:uniqueId val="{00000003-E8F1-486F-BC5A-5F7B95B11DF0}"/>
              </c:ext>
            </c:extLst>
          </c:dPt>
          <c:dPt>
            <c:idx val="2"/>
            <c:bubble3D val="0"/>
            <c:spPr>
              <a:solidFill>
                <a:srgbClr val="F4B400"/>
              </a:solidFill>
            </c:spPr>
            <c:extLst>
              <c:ext xmlns:c16="http://schemas.microsoft.com/office/drawing/2014/chart" uri="{C3380CC4-5D6E-409C-BE32-E72D297353CC}">
                <c16:uniqueId val="{00000005-E8F1-486F-BC5A-5F7B95B11DF0}"/>
              </c:ext>
            </c:extLst>
          </c:dPt>
          <c:dPt>
            <c:idx val="3"/>
            <c:bubble3D val="0"/>
            <c:spPr>
              <a:solidFill>
                <a:srgbClr val="0F9D58"/>
              </a:solidFill>
            </c:spPr>
            <c:extLst>
              <c:ext xmlns:c16="http://schemas.microsoft.com/office/drawing/2014/chart" uri="{C3380CC4-5D6E-409C-BE32-E72D297353CC}">
                <c16:uniqueId val="{00000007-E8F1-486F-BC5A-5F7B95B11DF0}"/>
              </c:ext>
            </c:extLst>
          </c:dPt>
          <c:dPt>
            <c:idx val="4"/>
            <c:bubble3D val="0"/>
            <c:spPr>
              <a:solidFill>
                <a:srgbClr val="FF6D00"/>
              </a:solidFill>
            </c:spPr>
            <c:extLst>
              <c:ext xmlns:c16="http://schemas.microsoft.com/office/drawing/2014/chart" uri="{C3380CC4-5D6E-409C-BE32-E72D297353CC}">
                <c16:uniqueId val="{00000009-E8F1-486F-BC5A-5F7B95B11DF0}"/>
              </c:ext>
            </c:extLst>
          </c:dPt>
          <c:dPt>
            <c:idx val="5"/>
            <c:bubble3D val="0"/>
            <c:spPr>
              <a:solidFill>
                <a:srgbClr val="46BDC6"/>
              </a:solidFill>
            </c:spPr>
            <c:extLst>
              <c:ext xmlns:c16="http://schemas.microsoft.com/office/drawing/2014/chart" uri="{C3380CC4-5D6E-409C-BE32-E72D297353CC}">
                <c16:uniqueId val="{0000000B-E8F1-486F-BC5A-5F7B95B11DF0}"/>
              </c:ext>
            </c:extLst>
          </c:dPt>
          <c:dPt>
            <c:idx val="6"/>
            <c:bubble3D val="0"/>
            <c:spPr>
              <a:solidFill>
                <a:srgbClr val="AB30C4"/>
              </a:solidFill>
            </c:spPr>
            <c:extLst>
              <c:ext xmlns:c16="http://schemas.microsoft.com/office/drawing/2014/chart" uri="{C3380CC4-5D6E-409C-BE32-E72D297353CC}">
                <c16:uniqueId val="{0000000D-E8F1-486F-BC5A-5F7B95B11DF0}"/>
              </c:ext>
            </c:extLst>
          </c:dPt>
          <c:dPt>
            <c:idx val="7"/>
            <c:bubble3D val="0"/>
            <c:spPr>
              <a:solidFill>
                <a:srgbClr val="C1BC1F"/>
              </a:solidFill>
            </c:spPr>
            <c:extLst>
              <c:ext xmlns:c16="http://schemas.microsoft.com/office/drawing/2014/chart" uri="{C3380CC4-5D6E-409C-BE32-E72D297353CC}">
                <c16:uniqueId val="{0000000F-E8F1-486F-BC5A-5F7B95B11DF0}"/>
              </c:ext>
            </c:extLst>
          </c:dPt>
          <c:dPt>
            <c:idx val="8"/>
            <c:bubble3D val="0"/>
            <c:spPr>
              <a:solidFill>
                <a:srgbClr val="3949AB"/>
              </a:solidFill>
            </c:spPr>
            <c:extLst>
              <c:ext xmlns:c16="http://schemas.microsoft.com/office/drawing/2014/chart" uri="{C3380CC4-5D6E-409C-BE32-E72D297353CC}">
                <c16:uniqueId val="{00000011-E8F1-486F-BC5A-5F7B95B11DF0}"/>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'Contagem de Áreas '!$D$2:$D$10</c:f>
              <c:strCache>
                <c:ptCount val="9"/>
                <c:pt idx="0">
                  <c:v>Programas ou Cursos Gerais</c:v>
                </c:pt>
                <c:pt idx="1">
                  <c:v>Educação</c:v>
                </c:pt>
                <c:pt idx="2">
                  <c:v>Humanidades e Artes</c:v>
                </c:pt>
                <c:pt idx="3">
                  <c:v>Ciências Sociais, Negócios e Direito</c:v>
                </c:pt>
                <c:pt idx="4">
                  <c:v>Ciências Naturais, Matemática e Computação</c:v>
                </c:pt>
                <c:pt idx="5">
                  <c:v>Engenharia, Produção e Construção</c:v>
                </c:pt>
                <c:pt idx="6">
                  <c:v>Agricultura e Veterinária</c:v>
                </c:pt>
                <c:pt idx="7">
                  <c:v>Saúde e Bem-Estar Social</c:v>
                </c:pt>
                <c:pt idx="8">
                  <c:v>Serviços</c:v>
                </c:pt>
              </c:strCache>
            </c:strRef>
          </c:cat>
          <c:val>
            <c:numRef>
              <c:f>'Contagem de Áreas '!$E$2:$E$10</c:f>
              <c:numCache>
                <c:formatCode>General</c:formatCode>
                <c:ptCount val="9"/>
                <c:pt idx="0">
                  <c:v>0</c:v>
                </c:pt>
                <c:pt idx="1">
                  <c:v>26</c:v>
                </c:pt>
                <c:pt idx="2">
                  <c:v>132</c:v>
                </c:pt>
                <c:pt idx="3">
                  <c:v>184</c:v>
                </c:pt>
                <c:pt idx="4">
                  <c:v>46</c:v>
                </c:pt>
                <c:pt idx="5">
                  <c:v>0</c:v>
                </c:pt>
                <c:pt idx="6">
                  <c:v>0</c:v>
                </c:pt>
                <c:pt idx="7">
                  <c:v>2</c:v>
                </c:pt>
                <c:pt idx="8">
                  <c:v>1</c:v>
                </c:pt>
              </c:numCache>
            </c:numRef>
          </c:val>
          <c:extLst>
            <c:ext xmlns:c16="http://schemas.microsoft.com/office/drawing/2014/chart" uri="{C3380CC4-5D6E-409C-BE32-E72D297353CC}">
              <c16:uniqueId val="{00000012-E8F1-486F-BC5A-5F7B95B11DF0}"/>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lvl="0">
            <a:defRPr b="0">
              <a:solidFill>
                <a:srgbClr val="000000"/>
              </a:solidFill>
              <a:latin typeface="Roboto"/>
            </a:defRPr>
          </a:pPr>
          <a:endParaRPr lang="pt-BR"/>
        </a:p>
      </c:txPr>
    </c:legend>
    <c:plotVisOnly val="1"/>
    <c:dispBlanksAs val="zero"/>
    <c:showDLblsOverMax val="1"/>
  </c:chart>
  <c:spPr>
    <a:solidFill>
      <a:srgbClr val="434343"/>
    </a:solidFill>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t>Qtde de Disciplinas por Área Funcional</a:t>
            </a:r>
          </a:p>
        </c:rich>
      </c:tx>
      <c:overlay val="0"/>
    </c:title>
    <c:autoTitleDeleted val="0"/>
    <c:view3D>
      <c:rotX val="15"/>
      <c:rotY val="20"/>
      <c:depthPercent val="100"/>
      <c:rAngAx val="1"/>
    </c:view3D>
    <c:floor>
      <c:thickness val="0"/>
    </c:floor>
    <c:sideWall>
      <c:thickness val="0"/>
    </c:sideWall>
    <c:backWall>
      <c:thickness val="0"/>
    </c:backWall>
    <c:plotArea>
      <c:layout/>
      <c:bar3DChart>
        <c:barDir val="bar"/>
        <c:grouping val="clustered"/>
        <c:varyColors val="1"/>
        <c:ser>
          <c:idx val="0"/>
          <c:order val="0"/>
          <c:tx>
            <c:strRef>
              <c:f>'Contagem de Áreas '!$B$1</c:f>
              <c:strCache>
                <c:ptCount val="1"/>
                <c:pt idx="0">
                  <c:v>Contagem</c:v>
                </c:pt>
              </c:strCache>
            </c:strRef>
          </c:tx>
          <c:spPr>
            <a:solidFill>
              <a:srgbClr val="4285F4"/>
            </a:solidFill>
          </c:spPr>
          <c:invertIfNegative val="1"/>
          <c:dLbls>
            <c:spPr>
              <a:noFill/>
              <a:ln>
                <a:noFill/>
              </a:ln>
              <a:effectLst/>
            </c:spPr>
            <c:txPr>
              <a:bodyPr/>
              <a:lstStyle/>
              <a:p>
                <a:pPr lvl="0">
                  <a:defRPr b="0" i="0"/>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'Contagem de Áreas '!$A$2:$A$35</c:f>
              <c:strCache>
                <c:ptCount val="34"/>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pt idx="17">
                  <c:v>Gestão financeira</c:v>
                </c:pt>
                <c:pt idx="18">
                  <c:v>Lingüística (línguas)</c:v>
                </c:pt>
                <c:pt idx="19">
                  <c:v>Direito empresarial</c:v>
                </c:pt>
                <c:pt idx="20">
                  <c:v>Ética</c:v>
                </c:pt>
                <c:pt idx="21">
                  <c:v>Animação</c:v>
                </c:pt>
                <c:pt idx="22">
                  <c:v>Modelagem</c:v>
                </c:pt>
                <c:pt idx="23">
                  <c:v>Moda</c:v>
                </c:pt>
                <c:pt idx="24">
                  <c:v>Gestão de organizações</c:v>
                </c:pt>
                <c:pt idx="25">
                  <c:v>Processamento de dados</c:v>
                </c:pt>
                <c:pt idx="26">
                  <c:v>Matemática aplicada</c:v>
                </c:pt>
                <c:pt idx="27">
                  <c:v>Psicologia</c:v>
                </c:pt>
                <c:pt idx="28">
                  <c:v>Desenho (artístico)</c:v>
                </c:pt>
                <c:pt idx="29">
                  <c:v>Ciência política</c:v>
                </c:pt>
                <c:pt idx="30">
                  <c:v>Estatística aplicada</c:v>
                </c:pt>
                <c:pt idx="31">
                  <c:v>Fotografia</c:v>
                </c:pt>
                <c:pt idx="32">
                  <c:v>Aconselhamento e orientação profissional</c:v>
                </c:pt>
                <c:pt idx="33">
                  <c:v>Gestão da produção</c:v>
                </c:pt>
              </c:strCache>
            </c:strRef>
          </c:cat>
          <c:val>
            <c:numRef>
              <c:f>'Contagem de Áreas '!$B$2:$B$35</c:f>
              <c:numCache>
                <c:formatCode>General</c:formatCode>
                <c:ptCount val="34"/>
                <c:pt idx="0">
                  <c:v>35</c:v>
                </c:pt>
                <c:pt idx="1">
                  <c:v>27</c:v>
                </c:pt>
                <c:pt idx="2">
                  <c:v>27</c:v>
                </c:pt>
                <c:pt idx="3">
                  <c:v>22</c:v>
                </c:pt>
                <c:pt idx="4">
                  <c:v>16</c:v>
                </c:pt>
                <c:pt idx="5">
                  <c:v>17</c:v>
                </c:pt>
                <c:pt idx="6">
                  <c:v>18</c:v>
                </c:pt>
                <c:pt idx="7">
                  <c:v>16</c:v>
                </c:pt>
                <c:pt idx="8">
                  <c:v>16</c:v>
                </c:pt>
                <c:pt idx="9">
                  <c:v>14</c:v>
                </c:pt>
                <c:pt idx="10">
                  <c:v>14</c:v>
                </c:pt>
                <c:pt idx="11">
                  <c:v>12</c:v>
                </c:pt>
                <c:pt idx="12">
                  <c:v>15</c:v>
                </c:pt>
                <c:pt idx="13">
                  <c:v>13</c:v>
                </c:pt>
                <c:pt idx="14">
                  <c:v>11</c:v>
                </c:pt>
                <c:pt idx="15">
                  <c:v>15</c:v>
                </c:pt>
                <c:pt idx="16">
                  <c:v>9</c:v>
                </c:pt>
                <c:pt idx="17">
                  <c:v>9</c:v>
                </c:pt>
                <c:pt idx="18">
                  <c:v>8</c:v>
                </c:pt>
                <c:pt idx="19">
                  <c:v>9</c:v>
                </c:pt>
                <c:pt idx="20">
                  <c:v>8</c:v>
                </c:pt>
                <c:pt idx="21">
                  <c:v>8</c:v>
                </c:pt>
                <c:pt idx="22">
                  <c:v>7</c:v>
                </c:pt>
                <c:pt idx="23">
                  <c:v>7</c:v>
                </c:pt>
                <c:pt idx="24">
                  <c:v>6</c:v>
                </c:pt>
                <c:pt idx="25">
                  <c:v>5</c:v>
                </c:pt>
                <c:pt idx="26">
                  <c:v>5</c:v>
                </c:pt>
                <c:pt idx="27">
                  <c:v>5</c:v>
                </c:pt>
                <c:pt idx="28">
                  <c:v>3</c:v>
                </c:pt>
                <c:pt idx="29">
                  <c:v>3</c:v>
                </c:pt>
                <c:pt idx="30">
                  <c:v>3</c:v>
                </c:pt>
                <c:pt idx="31">
                  <c:v>3</c:v>
                </c:pt>
                <c:pt idx="32">
                  <c:v>2</c:v>
                </c:pt>
                <c:pt idx="33">
                  <c:v>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48E2-43FE-A6A3-71D8B74C5288}"/>
            </c:ext>
          </c:extLst>
        </c:ser>
        <c:dLbls>
          <c:showLegendKey val="0"/>
          <c:showVal val="0"/>
          <c:showCatName val="0"/>
          <c:showSerName val="0"/>
          <c:showPercent val="0"/>
          <c:showBubbleSize val="0"/>
        </c:dLbls>
        <c:gapWidth val="150"/>
        <c:shape val="box"/>
        <c:axId val="66770323"/>
        <c:axId val="1825373126"/>
        <c:axId val="0"/>
      </c:bar3DChart>
      <c:catAx>
        <c:axId val="66770323"/>
        <c:scaling>
          <c:orientation val="maxMin"/>
        </c:scaling>
        <c:delete val="0"/>
        <c:axPos val="l"/>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pt-BR"/>
          </a:p>
        </c:txPr>
        <c:crossAx val="1825373126"/>
        <c:crosses val="autoZero"/>
        <c:auto val="1"/>
        <c:lblAlgn val="ctr"/>
        <c:lblOffset val="100"/>
        <c:noMultiLvlLbl val="1"/>
      </c:catAx>
      <c:valAx>
        <c:axId val="182537312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Roboto"/>
              </a:defRPr>
            </a:pPr>
            <a:endParaRPr lang="pt-BR"/>
          </a:p>
        </c:txPr>
        <c:crossAx val="66770323"/>
        <c:crosses val="max"/>
        <c:crossBetween val="between"/>
      </c:valAx>
    </c:plotArea>
    <c:legend>
      <c:legendPos val="r"/>
      <c:overlay val="0"/>
      <c:txPr>
        <a:bodyPr/>
        <a:lstStyle/>
        <a:p>
          <a:pPr lvl="0">
            <a:defRPr b="0">
              <a:solidFill>
                <a:srgbClr val="000000"/>
              </a:solidFill>
              <a:latin typeface="Roboto"/>
            </a:defRPr>
          </a:pPr>
          <a:endParaRPr lang="pt-BR"/>
        </a:p>
      </c:txPr>
    </c:legend>
    <c:plotVisOnly val="1"/>
    <c:dispBlanksAs val="zero"/>
    <c:showDLblsOverMax val="1"/>
  </c:chart>
  <c:spPr>
    <a:solidFill>
      <a:srgbClr val="434343"/>
    </a:solidFill>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doughnutChart>
        <c:varyColors val="1"/>
        <c:ser>
          <c:idx val="0"/>
          <c:order val="0"/>
          <c:tx>
            <c:strRef>
              <c:f>'Contagem de Áreas '!$B$1</c:f>
              <c:strCache>
                <c:ptCount val="1"/>
                <c:pt idx="0">
                  <c:v>Contagem</c:v>
                </c:pt>
              </c:strCache>
            </c:strRef>
          </c:tx>
          <c:dPt>
            <c:idx val="0"/>
            <c:bubble3D val="0"/>
            <c:spPr>
              <a:solidFill>
                <a:srgbClr val="4285F4"/>
              </a:solidFill>
            </c:spPr>
            <c:extLst>
              <c:ext xmlns:c16="http://schemas.microsoft.com/office/drawing/2014/chart" uri="{C3380CC4-5D6E-409C-BE32-E72D297353CC}">
                <c16:uniqueId val="{00000001-37AD-40A4-9F71-7743C3C44F2E}"/>
              </c:ext>
            </c:extLst>
          </c:dPt>
          <c:dPt>
            <c:idx val="1"/>
            <c:bubble3D val="0"/>
            <c:spPr>
              <a:solidFill>
                <a:srgbClr val="DB4437"/>
              </a:solidFill>
            </c:spPr>
            <c:extLst>
              <c:ext xmlns:c16="http://schemas.microsoft.com/office/drawing/2014/chart" uri="{C3380CC4-5D6E-409C-BE32-E72D297353CC}">
                <c16:uniqueId val="{00000003-37AD-40A4-9F71-7743C3C44F2E}"/>
              </c:ext>
            </c:extLst>
          </c:dPt>
          <c:dPt>
            <c:idx val="2"/>
            <c:bubble3D val="0"/>
            <c:spPr>
              <a:solidFill>
                <a:srgbClr val="F4B400"/>
              </a:solidFill>
            </c:spPr>
            <c:extLst>
              <c:ext xmlns:c16="http://schemas.microsoft.com/office/drawing/2014/chart" uri="{C3380CC4-5D6E-409C-BE32-E72D297353CC}">
                <c16:uniqueId val="{00000005-37AD-40A4-9F71-7743C3C44F2E}"/>
              </c:ext>
            </c:extLst>
          </c:dPt>
          <c:dPt>
            <c:idx val="3"/>
            <c:bubble3D val="0"/>
            <c:spPr>
              <a:solidFill>
                <a:srgbClr val="0F9D58"/>
              </a:solidFill>
            </c:spPr>
            <c:extLst>
              <c:ext xmlns:c16="http://schemas.microsoft.com/office/drawing/2014/chart" uri="{C3380CC4-5D6E-409C-BE32-E72D297353CC}">
                <c16:uniqueId val="{00000007-37AD-40A4-9F71-7743C3C44F2E}"/>
              </c:ext>
            </c:extLst>
          </c:dPt>
          <c:dPt>
            <c:idx val="4"/>
            <c:bubble3D val="0"/>
            <c:spPr>
              <a:solidFill>
                <a:srgbClr val="FF6D00"/>
              </a:solidFill>
            </c:spPr>
            <c:extLst>
              <c:ext xmlns:c16="http://schemas.microsoft.com/office/drawing/2014/chart" uri="{C3380CC4-5D6E-409C-BE32-E72D297353CC}">
                <c16:uniqueId val="{00000009-37AD-40A4-9F71-7743C3C44F2E}"/>
              </c:ext>
            </c:extLst>
          </c:dPt>
          <c:dPt>
            <c:idx val="5"/>
            <c:bubble3D val="0"/>
            <c:spPr>
              <a:solidFill>
                <a:srgbClr val="46BDC6"/>
              </a:solidFill>
            </c:spPr>
            <c:extLst>
              <c:ext xmlns:c16="http://schemas.microsoft.com/office/drawing/2014/chart" uri="{C3380CC4-5D6E-409C-BE32-E72D297353CC}">
                <c16:uniqueId val="{0000000B-37AD-40A4-9F71-7743C3C44F2E}"/>
              </c:ext>
            </c:extLst>
          </c:dPt>
          <c:dPt>
            <c:idx val="6"/>
            <c:bubble3D val="0"/>
            <c:spPr>
              <a:solidFill>
                <a:srgbClr val="AB30C4"/>
              </a:solidFill>
            </c:spPr>
            <c:extLst>
              <c:ext xmlns:c16="http://schemas.microsoft.com/office/drawing/2014/chart" uri="{C3380CC4-5D6E-409C-BE32-E72D297353CC}">
                <c16:uniqueId val="{0000000D-37AD-40A4-9F71-7743C3C44F2E}"/>
              </c:ext>
            </c:extLst>
          </c:dPt>
          <c:dPt>
            <c:idx val="7"/>
            <c:bubble3D val="0"/>
            <c:spPr>
              <a:solidFill>
                <a:srgbClr val="C1BC1F"/>
              </a:solidFill>
            </c:spPr>
            <c:extLst>
              <c:ext xmlns:c16="http://schemas.microsoft.com/office/drawing/2014/chart" uri="{C3380CC4-5D6E-409C-BE32-E72D297353CC}">
                <c16:uniqueId val="{0000000F-37AD-40A4-9F71-7743C3C44F2E}"/>
              </c:ext>
            </c:extLst>
          </c:dPt>
          <c:dPt>
            <c:idx val="8"/>
            <c:bubble3D val="0"/>
            <c:spPr>
              <a:solidFill>
                <a:srgbClr val="3949AB"/>
              </a:solidFill>
            </c:spPr>
            <c:extLst>
              <c:ext xmlns:c16="http://schemas.microsoft.com/office/drawing/2014/chart" uri="{C3380CC4-5D6E-409C-BE32-E72D297353CC}">
                <c16:uniqueId val="{00000011-37AD-40A4-9F71-7743C3C44F2E}"/>
              </c:ext>
            </c:extLst>
          </c:dPt>
          <c:dPt>
            <c:idx val="9"/>
            <c:bubble3D val="0"/>
            <c:spPr>
              <a:solidFill>
                <a:srgbClr val="F975A8"/>
              </a:solidFill>
            </c:spPr>
            <c:extLst>
              <c:ext xmlns:c16="http://schemas.microsoft.com/office/drawing/2014/chart" uri="{C3380CC4-5D6E-409C-BE32-E72D297353CC}">
                <c16:uniqueId val="{00000013-37AD-40A4-9F71-7743C3C44F2E}"/>
              </c:ext>
            </c:extLst>
          </c:dPt>
          <c:dPt>
            <c:idx val="10"/>
            <c:bubble3D val="0"/>
            <c:spPr>
              <a:solidFill>
                <a:srgbClr val="00695C"/>
              </a:solidFill>
            </c:spPr>
            <c:extLst>
              <c:ext xmlns:c16="http://schemas.microsoft.com/office/drawing/2014/chart" uri="{C3380CC4-5D6E-409C-BE32-E72D297353CC}">
                <c16:uniqueId val="{00000015-37AD-40A4-9F71-7743C3C44F2E}"/>
              </c:ext>
            </c:extLst>
          </c:dPt>
          <c:dPt>
            <c:idx val="11"/>
            <c:bubble3D val="0"/>
            <c:spPr>
              <a:solidFill>
                <a:srgbClr val="C2185B"/>
              </a:solidFill>
            </c:spPr>
            <c:extLst>
              <c:ext xmlns:c16="http://schemas.microsoft.com/office/drawing/2014/chart" uri="{C3380CC4-5D6E-409C-BE32-E72D297353CC}">
                <c16:uniqueId val="{00000017-37AD-40A4-9F71-7743C3C44F2E}"/>
              </c:ext>
            </c:extLst>
          </c:dPt>
          <c:dPt>
            <c:idx val="12"/>
            <c:bubble3D val="0"/>
            <c:spPr>
              <a:solidFill>
                <a:srgbClr val="4285F4"/>
              </a:solidFill>
            </c:spPr>
            <c:extLst>
              <c:ext xmlns:c16="http://schemas.microsoft.com/office/drawing/2014/chart" uri="{C3380CC4-5D6E-409C-BE32-E72D297353CC}">
                <c16:uniqueId val="{00000019-37AD-40A4-9F71-7743C3C44F2E}"/>
              </c:ext>
            </c:extLst>
          </c:dPt>
          <c:dPt>
            <c:idx val="13"/>
            <c:bubble3D val="0"/>
            <c:spPr>
              <a:solidFill>
                <a:srgbClr val="DB4437"/>
              </a:solidFill>
            </c:spPr>
            <c:extLst>
              <c:ext xmlns:c16="http://schemas.microsoft.com/office/drawing/2014/chart" uri="{C3380CC4-5D6E-409C-BE32-E72D297353CC}">
                <c16:uniqueId val="{0000001B-37AD-40A4-9F71-7743C3C44F2E}"/>
              </c:ext>
            </c:extLst>
          </c:dPt>
          <c:dPt>
            <c:idx val="14"/>
            <c:bubble3D val="0"/>
            <c:spPr>
              <a:solidFill>
                <a:srgbClr val="F4B400"/>
              </a:solidFill>
            </c:spPr>
            <c:extLst>
              <c:ext xmlns:c16="http://schemas.microsoft.com/office/drawing/2014/chart" uri="{C3380CC4-5D6E-409C-BE32-E72D297353CC}">
                <c16:uniqueId val="{0000001D-37AD-40A4-9F71-7743C3C44F2E}"/>
              </c:ext>
            </c:extLst>
          </c:dPt>
          <c:dPt>
            <c:idx val="15"/>
            <c:bubble3D val="0"/>
            <c:spPr>
              <a:solidFill>
                <a:srgbClr val="0F9D58"/>
              </a:solidFill>
            </c:spPr>
            <c:extLst>
              <c:ext xmlns:c16="http://schemas.microsoft.com/office/drawing/2014/chart" uri="{C3380CC4-5D6E-409C-BE32-E72D297353CC}">
                <c16:uniqueId val="{0000001F-37AD-40A4-9F71-7743C3C44F2E}"/>
              </c:ext>
            </c:extLst>
          </c:dPt>
          <c:dPt>
            <c:idx val="16"/>
            <c:bubble3D val="0"/>
            <c:spPr>
              <a:solidFill>
                <a:srgbClr val="FF6D00"/>
              </a:solidFill>
            </c:spPr>
            <c:extLst>
              <c:ext xmlns:c16="http://schemas.microsoft.com/office/drawing/2014/chart" uri="{C3380CC4-5D6E-409C-BE32-E72D297353CC}">
                <c16:uniqueId val="{00000021-37AD-40A4-9F71-7743C3C44F2E}"/>
              </c:ext>
            </c:extLst>
          </c:dPt>
          <c:dPt>
            <c:idx val="17"/>
            <c:bubble3D val="0"/>
            <c:spPr>
              <a:solidFill>
                <a:srgbClr val="46BDC6"/>
              </a:solidFill>
            </c:spPr>
            <c:extLst>
              <c:ext xmlns:c16="http://schemas.microsoft.com/office/drawing/2014/chart" uri="{C3380CC4-5D6E-409C-BE32-E72D297353CC}">
                <c16:uniqueId val="{00000023-37AD-40A4-9F71-7743C3C44F2E}"/>
              </c:ext>
            </c:extLst>
          </c:dPt>
          <c:dPt>
            <c:idx val="18"/>
            <c:bubble3D val="0"/>
            <c:spPr>
              <a:solidFill>
                <a:srgbClr val="AB30C4"/>
              </a:solidFill>
            </c:spPr>
            <c:extLst>
              <c:ext xmlns:c16="http://schemas.microsoft.com/office/drawing/2014/chart" uri="{C3380CC4-5D6E-409C-BE32-E72D297353CC}">
                <c16:uniqueId val="{00000025-37AD-40A4-9F71-7743C3C44F2E}"/>
              </c:ext>
            </c:extLst>
          </c:dPt>
          <c:dPt>
            <c:idx val="19"/>
            <c:bubble3D val="0"/>
            <c:spPr>
              <a:solidFill>
                <a:srgbClr val="C1BC1F"/>
              </a:solidFill>
            </c:spPr>
            <c:extLst>
              <c:ext xmlns:c16="http://schemas.microsoft.com/office/drawing/2014/chart" uri="{C3380CC4-5D6E-409C-BE32-E72D297353CC}">
                <c16:uniqueId val="{00000027-37AD-40A4-9F71-7743C3C44F2E}"/>
              </c:ext>
            </c:extLst>
          </c:dPt>
          <c:dPt>
            <c:idx val="20"/>
            <c:bubble3D val="0"/>
            <c:spPr>
              <a:solidFill>
                <a:srgbClr val="3949AB"/>
              </a:solidFill>
            </c:spPr>
            <c:extLst>
              <c:ext xmlns:c16="http://schemas.microsoft.com/office/drawing/2014/chart" uri="{C3380CC4-5D6E-409C-BE32-E72D297353CC}">
                <c16:uniqueId val="{00000029-37AD-40A4-9F71-7743C3C44F2E}"/>
              </c:ext>
            </c:extLst>
          </c:dPt>
          <c:dPt>
            <c:idx val="21"/>
            <c:bubble3D val="0"/>
            <c:spPr>
              <a:solidFill>
                <a:srgbClr val="F975A8"/>
              </a:solidFill>
            </c:spPr>
            <c:extLst>
              <c:ext xmlns:c16="http://schemas.microsoft.com/office/drawing/2014/chart" uri="{C3380CC4-5D6E-409C-BE32-E72D297353CC}">
                <c16:uniqueId val="{0000002B-37AD-40A4-9F71-7743C3C44F2E}"/>
              </c:ext>
            </c:extLst>
          </c:dPt>
          <c:dPt>
            <c:idx val="22"/>
            <c:bubble3D val="0"/>
            <c:spPr>
              <a:solidFill>
                <a:srgbClr val="00695C"/>
              </a:solidFill>
            </c:spPr>
            <c:extLst>
              <c:ext xmlns:c16="http://schemas.microsoft.com/office/drawing/2014/chart" uri="{C3380CC4-5D6E-409C-BE32-E72D297353CC}">
                <c16:uniqueId val="{0000002D-37AD-40A4-9F71-7743C3C44F2E}"/>
              </c:ext>
            </c:extLst>
          </c:dPt>
          <c:dPt>
            <c:idx val="23"/>
            <c:bubble3D val="0"/>
            <c:spPr>
              <a:solidFill>
                <a:srgbClr val="C2185B"/>
              </a:solidFill>
            </c:spPr>
            <c:extLst>
              <c:ext xmlns:c16="http://schemas.microsoft.com/office/drawing/2014/chart" uri="{C3380CC4-5D6E-409C-BE32-E72D297353CC}">
                <c16:uniqueId val="{0000002F-37AD-40A4-9F71-7743C3C44F2E}"/>
              </c:ext>
            </c:extLst>
          </c:dPt>
          <c:dPt>
            <c:idx val="24"/>
            <c:bubble3D val="0"/>
            <c:spPr>
              <a:solidFill>
                <a:srgbClr val="4285F4"/>
              </a:solidFill>
            </c:spPr>
            <c:extLst>
              <c:ext xmlns:c16="http://schemas.microsoft.com/office/drawing/2014/chart" uri="{C3380CC4-5D6E-409C-BE32-E72D297353CC}">
                <c16:uniqueId val="{00000031-37AD-40A4-9F71-7743C3C44F2E}"/>
              </c:ext>
            </c:extLst>
          </c:dPt>
          <c:dPt>
            <c:idx val="25"/>
            <c:bubble3D val="0"/>
            <c:spPr>
              <a:solidFill>
                <a:srgbClr val="DB4437"/>
              </a:solidFill>
            </c:spPr>
            <c:extLst>
              <c:ext xmlns:c16="http://schemas.microsoft.com/office/drawing/2014/chart" uri="{C3380CC4-5D6E-409C-BE32-E72D297353CC}">
                <c16:uniqueId val="{00000033-37AD-40A4-9F71-7743C3C44F2E}"/>
              </c:ext>
            </c:extLst>
          </c:dPt>
          <c:dPt>
            <c:idx val="26"/>
            <c:bubble3D val="0"/>
            <c:spPr>
              <a:solidFill>
                <a:srgbClr val="F4B400"/>
              </a:solidFill>
            </c:spPr>
            <c:extLst>
              <c:ext xmlns:c16="http://schemas.microsoft.com/office/drawing/2014/chart" uri="{C3380CC4-5D6E-409C-BE32-E72D297353CC}">
                <c16:uniqueId val="{00000035-37AD-40A4-9F71-7743C3C44F2E}"/>
              </c:ext>
            </c:extLst>
          </c:dPt>
          <c:dPt>
            <c:idx val="27"/>
            <c:bubble3D val="0"/>
            <c:spPr>
              <a:solidFill>
                <a:srgbClr val="0F9D58"/>
              </a:solidFill>
            </c:spPr>
            <c:extLst>
              <c:ext xmlns:c16="http://schemas.microsoft.com/office/drawing/2014/chart" uri="{C3380CC4-5D6E-409C-BE32-E72D297353CC}">
                <c16:uniqueId val="{00000037-37AD-40A4-9F71-7743C3C44F2E}"/>
              </c:ext>
            </c:extLst>
          </c:dPt>
          <c:dPt>
            <c:idx val="28"/>
            <c:bubble3D val="0"/>
            <c:spPr>
              <a:solidFill>
                <a:srgbClr val="FF6D00"/>
              </a:solidFill>
            </c:spPr>
            <c:extLst>
              <c:ext xmlns:c16="http://schemas.microsoft.com/office/drawing/2014/chart" uri="{C3380CC4-5D6E-409C-BE32-E72D297353CC}">
                <c16:uniqueId val="{00000039-37AD-40A4-9F71-7743C3C44F2E}"/>
              </c:ext>
            </c:extLst>
          </c:dPt>
          <c:dPt>
            <c:idx val="29"/>
            <c:bubble3D val="0"/>
            <c:spPr>
              <a:solidFill>
                <a:srgbClr val="46BDC6"/>
              </a:solidFill>
            </c:spPr>
            <c:extLst>
              <c:ext xmlns:c16="http://schemas.microsoft.com/office/drawing/2014/chart" uri="{C3380CC4-5D6E-409C-BE32-E72D297353CC}">
                <c16:uniqueId val="{0000003B-37AD-40A4-9F71-7743C3C44F2E}"/>
              </c:ext>
            </c:extLst>
          </c:dPt>
          <c:dPt>
            <c:idx val="30"/>
            <c:bubble3D val="0"/>
            <c:spPr>
              <a:solidFill>
                <a:srgbClr val="AB30C4"/>
              </a:solidFill>
            </c:spPr>
            <c:extLst>
              <c:ext xmlns:c16="http://schemas.microsoft.com/office/drawing/2014/chart" uri="{C3380CC4-5D6E-409C-BE32-E72D297353CC}">
                <c16:uniqueId val="{0000003D-37AD-40A4-9F71-7743C3C44F2E}"/>
              </c:ext>
            </c:extLst>
          </c:dPt>
          <c:dPt>
            <c:idx val="31"/>
            <c:bubble3D val="0"/>
            <c:spPr>
              <a:solidFill>
                <a:srgbClr val="C1BC1F"/>
              </a:solidFill>
            </c:spPr>
            <c:extLst>
              <c:ext xmlns:c16="http://schemas.microsoft.com/office/drawing/2014/chart" uri="{C3380CC4-5D6E-409C-BE32-E72D297353CC}">
                <c16:uniqueId val="{0000003F-37AD-40A4-9F71-7743C3C44F2E}"/>
              </c:ext>
            </c:extLst>
          </c:dPt>
          <c:dPt>
            <c:idx val="32"/>
            <c:bubble3D val="0"/>
            <c:spPr>
              <a:solidFill>
                <a:srgbClr val="3949AB"/>
              </a:solidFill>
            </c:spPr>
            <c:extLst>
              <c:ext xmlns:c16="http://schemas.microsoft.com/office/drawing/2014/chart" uri="{C3380CC4-5D6E-409C-BE32-E72D297353CC}">
                <c16:uniqueId val="{00000041-37AD-40A4-9F71-7743C3C44F2E}"/>
              </c:ext>
            </c:extLst>
          </c:dPt>
          <c:dPt>
            <c:idx val="33"/>
            <c:bubble3D val="0"/>
            <c:spPr>
              <a:solidFill>
                <a:srgbClr val="F975A8"/>
              </a:solidFill>
            </c:spPr>
            <c:extLst>
              <c:ext xmlns:c16="http://schemas.microsoft.com/office/drawing/2014/chart" uri="{C3380CC4-5D6E-409C-BE32-E72D297353CC}">
                <c16:uniqueId val="{00000043-37AD-40A4-9F71-7743C3C44F2E}"/>
              </c:ext>
            </c:extLst>
          </c:dPt>
          <c:cat>
            <c:strRef>
              <c:f>'Contagem de Áreas '!$A$2:$A$35</c:f>
              <c:strCache>
                <c:ptCount val="34"/>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pt idx="17">
                  <c:v>Gestão financeira</c:v>
                </c:pt>
                <c:pt idx="18">
                  <c:v>Lingüística (línguas)</c:v>
                </c:pt>
                <c:pt idx="19">
                  <c:v>Direito empresarial</c:v>
                </c:pt>
                <c:pt idx="20">
                  <c:v>Ética</c:v>
                </c:pt>
                <c:pt idx="21">
                  <c:v>Animação</c:v>
                </c:pt>
                <c:pt idx="22">
                  <c:v>Modelagem</c:v>
                </c:pt>
                <c:pt idx="23">
                  <c:v>Moda</c:v>
                </c:pt>
                <c:pt idx="24">
                  <c:v>Gestão de organizações</c:v>
                </c:pt>
                <c:pt idx="25">
                  <c:v>Processamento de dados</c:v>
                </c:pt>
                <c:pt idx="26">
                  <c:v>Matemática aplicada</c:v>
                </c:pt>
                <c:pt idx="27">
                  <c:v>Psicologia</c:v>
                </c:pt>
                <c:pt idx="28">
                  <c:v>Desenho (artístico)</c:v>
                </c:pt>
                <c:pt idx="29">
                  <c:v>Ciência política</c:v>
                </c:pt>
                <c:pt idx="30">
                  <c:v>Estatística aplicada</c:v>
                </c:pt>
                <c:pt idx="31">
                  <c:v>Fotografia</c:v>
                </c:pt>
                <c:pt idx="32">
                  <c:v>Aconselhamento e orientação profissional</c:v>
                </c:pt>
                <c:pt idx="33">
                  <c:v>Gestão da produção</c:v>
                </c:pt>
              </c:strCache>
            </c:strRef>
          </c:cat>
          <c:val>
            <c:numRef>
              <c:f>'Contagem de Áreas '!$B$2:$B$35</c:f>
              <c:numCache>
                <c:formatCode>General</c:formatCode>
                <c:ptCount val="34"/>
                <c:pt idx="0">
                  <c:v>35</c:v>
                </c:pt>
                <c:pt idx="1">
                  <c:v>27</c:v>
                </c:pt>
                <c:pt idx="2">
                  <c:v>27</c:v>
                </c:pt>
                <c:pt idx="3">
                  <c:v>22</c:v>
                </c:pt>
                <c:pt idx="4">
                  <c:v>16</c:v>
                </c:pt>
                <c:pt idx="5">
                  <c:v>17</c:v>
                </c:pt>
                <c:pt idx="6">
                  <c:v>18</c:v>
                </c:pt>
                <c:pt idx="7">
                  <c:v>16</c:v>
                </c:pt>
                <c:pt idx="8">
                  <c:v>16</c:v>
                </c:pt>
                <c:pt idx="9">
                  <c:v>14</c:v>
                </c:pt>
                <c:pt idx="10">
                  <c:v>14</c:v>
                </c:pt>
                <c:pt idx="11">
                  <c:v>12</c:v>
                </c:pt>
                <c:pt idx="12">
                  <c:v>15</c:v>
                </c:pt>
                <c:pt idx="13">
                  <c:v>13</c:v>
                </c:pt>
                <c:pt idx="14">
                  <c:v>11</c:v>
                </c:pt>
                <c:pt idx="15">
                  <c:v>15</c:v>
                </c:pt>
                <c:pt idx="16">
                  <c:v>9</c:v>
                </c:pt>
                <c:pt idx="17">
                  <c:v>9</c:v>
                </c:pt>
                <c:pt idx="18">
                  <c:v>8</c:v>
                </c:pt>
                <c:pt idx="19">
                  <c:v>9</c:v>
                </c:pt>
                <c:pt idx="20">
                  <c:v>8</c:v>
                </c:pt>
                <c:pt idx="21">
                  <c:v>8</c:v>
                </c:pt>
                <c:pt idx="22">
                  <c:v>7</c:v>
                </c:pt>
                <c:pt idx="23">
                  <c:v>7</c:v>
                </c:pt>
                <c:pt idx="24">
                  <c:v>6</c:v>
                </c:pt>
                <c:pt idx="25">
                  <c:v>5</c:v>
                </c:pt>
                <c:pt idx="26">
                  <c:v>5</c:v>
                </c:pt>
                <c:pt idx="27">
                  <c:v>5</c:v>
                </c:pt>
                <c:pt idx="28">
                  <c:v>3</c:v>
                </c:pt>
                <c:pt idx="29">
                  <c:v>3</c:v>
                </c:pt>
                <c:pt idx="30">
                  <c:v>3</c:v>
                </c:pt>
                <c:pt idx="31">
                  <c:v>3</c:v>
                </c:pt>
                <c:pt idx="32">
                  <c:v>2</c:v>
                </c:pt>
                <c:pt idx="33">
                  <c:v>3</c:v>
                </c:pt>
              </c:numCache>
            </c:numRef>
          </c:val>
          <c:extLst>
            <c:ext xmlns:c16="http://schemas.microsoft.com/office/drawing/2014/chart" uri="{C3380CC4-5D6E-409C-BE32-E72D297353CC}">
              <c16:uniqueId val="{00000044-37AD-40A4-9F71-7743C3C44F2E}"/>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lvl="0">
            <a:defRPr sz="1600" b="0">
              <a:solidFill>
                <a:srgbClr val="000000"/>
              </a:solidFill>
              <a:latin typeface="Roboto"/>
            </a:defRPr>
          </a:pPr>
          <a:endParaRPr lang="pt-BR"/>
        </a:p>
      </c:txPr>
    </c:legend>
    <c:plotVisOnly val="1"/>
    <c:dispBlanksAs val="zero"/>
    <c:showDLblsOverMax val="1"/>
  </c:chart>
  <c:spPr>
    <a:solidFill>
      <a:srgbClr val="434343"/>
    </a:solidFill>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t>Qtd. de Blox - Total e Oferta para o 1o ano (mínimo)</a:t>
            </a:r>
          </a:p>
        </c:rich>
      </c:tx>
      <c:overlay val="0"/>
    </c:title>
    <c:autoTitleDeleted val="0"/>
    <c:plotArea>
      <c:layout/>
      <c:barChart>
        <c:barDir val="bar"/>
        <c:grouping val="clustered"/>
        <c:varyColors val="1"/>
        <c:ser>
          <c:idx val="0"/>
          <c:order val="0"/>
          <c:tx>
            <c:strRef>
              <c:f>'Sinergia Áreas Funcionais'!$J$1</c:f>
              <c:strCache>
                <c:ptCount val="1"/>
                <c:pt idx="0">
                  <c:v>Qtd. de Blox - Total</c:v>
                </c:pt>
              </c:strCache>
            </c:strRef>
          </c:tx>
          <c:spPr>
            <a:solidFill>
              <a:srgbClr val="4285F4"/>
            </a:solidFill>
          </c:spPr>
          <c:invertIfNegative val="1"/>
          <c:dLbls>
            <c:spPr>
              <a:noFill/>
              <a:ln>
                <a:noFill/>
              </a:ln>
              <a:effectLst/>
            </c:spPr>
            <c:txPr>
              <a:bodyPr/>
              <a:lstStyle/>
              <a:p>
                <a:pPr lvl="0">
                  <a:defRPr b="0" i="0"/>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'Sinergia Áreas Funcionais'!$A$2:$A$36</c:f>
              <c:strCache>
                <c:ptCount val="35"/>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pt idx="17">
                  <c:v>Gestão financeira</c:v>
                </c:pt>
                <c:pt idx="18">
                  <c:v>Lingüística (línguas)</c:v>
                </c:pt>
                <c:pt idx="19">
                  <c:v>Direito empresarial</c:v>
                </c:pt>
                <c:pt idx="20">
                  <c:v>Ética</c:v>
                </c:pt>
                <c:pt idx="21">
                  <c:v>Animação</c:v>
                </c:pt>
                <c:pt idx="22">
                  <c:v>Modelagem</c:v>
                </c:pt>
                <c:pt idx="23">
                  <c:v>Moda</c:v>
                </c:pt>
                <c:pt idx="24">
                  <c:v>Gestão de organizações</c:v>
                </c:pt>
                <c:pt idx="25">
                  <c:v>Processamento de dados</c:v>
                </c:pt>
                <c:pt idx="26">
                  <c:v>Matemática aplicada</c:v>
                </c:pt>
                <c:pt idx="27">
                  <c:v>Psicologia</c:v>
                </c:pt>
                <c:pt idx="28">
                  <c:v>Desenho (artístico)</c:v>
                </c:pt>
                <c:pt idx="29">
                  <c:v>Ciência política</c:v>
                </c:pt>
                <c:pt idx="30">
                  <c:v>Estatística aplicada</c:v>
                </c:pt>
                <c:pt idx="31">
                  <c:v>Fotografia</c:v>
                </c:pt>
                <c:pt idx="32">
                  <c:v>Aconselhamento e orientação profissional</c:v>
                </c:pt>
                <c:pt idx="33">
                  <c:v>Gestão da produção</c:v>
                </c:pt>
                <c:pt idx="34">
                  <c:v>Tecnologia digital</c:v>
                </c:pt>
              </c:strCache>
            </c:strRef>
          </c:cat>
          <c:val>
            <c:numRef>
              <c:f>'Sinergia Áreas Funcionais'!$J$2:$J$36</c:f>
              <c:numCache>
                <c:formatCode>0</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796A-40F0-8411-EDD4B8312638}"/>
            </c:ext>
          </c:extLst>
        </c:ser>
        <c:ser>
          <c:idx val="1"/>
          <c:order val="1"/>
          <c:tx>
            <c:strRef>
              <c:f>'Sinergia Áreas Funcionais'!$K$1</c:f>
              <c:strCache>
                <c:ptCount val="1"/>
                <c:pt idx="0">
                  <c:v>1a oferta</c:v>
                </c:pt>
              </c:strCache>
            </c:strRef>
          </c:tx>
          <c:spPr>
            <a:solidFill>
              <a:srgbClr val="DB4437"/>
            </a:solidFill>
          </c:spPr>
          <c:invertIfNegative val="1"/>
          <c:dLbls>
            <c:spPr>
              <a:noFill/>
              <a:ln>
                <a:noFill/>
              </a:ln>
              <a:effectLst/>
            </c:spPr>
            <c:txPr>
              <a:bodyPr/>
              <a:lstStyle/>
              <a:p>
                <a:pPr lvl="0">
                  <a:defRPr b="0" i="0"/>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'Sinergia Áreas Funcionais'!$A$2:$A$36</c:f>
              <c:strCache>
                <c:ptCount val="35"/>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pt idx="17">
                  <c:v>Gestão financeira</c:v>
                </c:pt>
                <c:pt idx="18">
                  <c:v>Lingüística (línguas)</c:v>
                </c:pt>
                <c:pt idx="19">
                  <c:v>Direito empresarial</c:v>
                </c:pt>
                <c:pt idx="20">
                  <c:v>Ética</c:v>
                </c:pt>
                <c:pt idx="21">
                  <c:v>Animação</c:v>
                </c:pt>
                <c:pt idx="22">
                  <c:v>Modelagem</c:v>
                </c:pt>
                <c:pt idx="23">
                  <c:v>Moda</c:v>
                </c:pt>
                <c:pt idx="24">
                  <c:v>Gestão de organizações</c:v>
                </c:pt>
                <c:pt idx="25">
                  <c:v>Processamento de dados</c:v>
                </c:pt>
                <c:pt idx="26">
                  <c:v>Matemática aplicada</c:v>
                </c:pt>
                <c:pt idx="27">
                  <c:v>Psicologia</c:v>
                </c:pt>
                <c:pt idx="28">
                  <c:v>Desenho (artístico)</c:v>
                </c:pt>
                <c:pt idx="29">
                  <c:v>Ciência política</c:v>
                </c:pt>
                <c:pt idx="30">
                  <c:v>Estatística aplicada</c:v>
                </c:pt>
                <c:pt idx="31">
                  <c:v>Fotografia</c:v>
                </c:pt>
                <c:pt idx="32">
                  <c:v>Aconselhamento e orientação profissional</c:v>
                </c:pt>
                <c:pt idx="33">
                  <c:v>Gestão da produção</c:v>
                </c:pt>
                <c:pt idx="34">
                  <c:v>Tecnologia digital</c:v>
                </c:pt>
              </c:strCache>
            </c:strRef>
          </c:cat>
          <c:val>
            <c:numRef>
              <c:f>'Sinergia Áreas Funcionais'!$K$2:$K$36</c:f>
              <c:numCache>
                <c:formatCode>0</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796A-40F0-8411-EDD4B8312638}"/>
            </c:ext>
          </c:extLst>
        </c:ser>
        <c:dLbls>
          <c:showLegendKey val="0"/>
          <c:showVal val="0"/>
          <c:showCatName val="0"/>
          <c:showSerName val="0"/>
          <c:showPercent val="0"/>
          <c:showBubbleSize val="0"/>
        </c:dLbls>
        <c:gapWidth val="150"/>
        <c:axId val="119338603"/>
        <c:axId val="606895876"/>
      </c:barChart>
      <c:catAx>
        <c:axId val="119338603"/>
        <c:scaling>
          <c:orientation val="maxMin"/>
        </c:scaling>
        <c:delete val="0"/>
        <c:axPos val="l"/>
        <c:title>
          <c:tx>
            <c:rich>
              <a:bodyPr/>
              <a:lstStyle/>
              <a:p>
                <a:pPr lvl="0">
                  <a:defRPr b="0">
                    <a:solidFill>
                      <a:srgbClr val="000000"/>
                    </a:solidFill>
                    <a:latin typeface="Roboto"/>
                  </a:defRPr>
                </a:pPr>
                <a:r>
                  <a:t>Áreas Funcionais</a:t>
                </a: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pt-BR"/>
          </a:p>
        </c:txPr>
        <c:crossAx val="606895876"/>
        <c:crosses val="autoZero"/>
        <c:auto val="1"/>
        <c:lblAlgn val="ctr"/>
        <c:lblOffset val="100"/>
        <c:noMultiLvlLbl val="1"/>
      </c:catAx>
      <c:valAx>
        <c:axId val="60689587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0" sourceLinked="1"/>
        <c:majorTickMark val="cross"/>
        <c:minorTickMark val="cross"/>
        <c:tickLblPos val="nextTo"/>
        <c:spPr>
          <a:ln w="47625">
            <a:noFill/>
          </a:ln>
        </c:spPr>
        <c:txPr>
          <a:bodyPr/>
          <a:lstStyle/>
          <a:p>
            <a:pPr lvl="0">
              <a:defRPr b="0">
                <a:solidFill>
                  <a:srgbClr val="000000"/>
                </a:solidFill>
                <a:latin typeface="Roboto"/>
              </a:defRPr>
            </a:pPr>
            <a:endParaRPr lang="pt-BR"/>
          </a:p>
        </c:txPr>
        <c:crossAx val="119338603"/>
        <c:crosses val="max"/>
        <c:crossBetween val="between"/>
      </c:valAx>
    </c:plotArea>
    <c:legend>
      <c:legendPos val="r"/>
      <c:overlay val="0"/>
      <c:txPr>
        <a:bodyPr/>
        <a:lstStyle/>
        <a:p>
          <a:pPr lvl="0">
            <a:defRPr b="0">
              <a:solidFill>
                <a:srgbClr val="000000"/>
              </a:solidFill>
              <a:latin typeface="Roboto"/>
            </a:defRPr>
          </a:pPr>
          <a:endParaRPr lang="pt-BR"/>
        </a:p>
      </c:txPr>
    </c:legend>
    <c:plotVisOnly val="1"/>
    <c:dispBlanksAs val="zero"/>
    <c:showDLblsOverMax val="1"/>
  </c:chart>
  <c:spPr>
    <a:solidFill>
      <a:srgbClr val="434343"/>
    </a:solidFill>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t>Razão de Distribuição da Oferta (após cálculo de ensalamento)</a:t>
            </a:r>
          </a:p>
        </c:rich>
      </c:tx>
      <c:overlay val="0"/>
    </c:title>
    <c:autoTitleDeleted val="0"/>
    <c:plotArea>
      <c:layout/>
      <c:doughnutChart>
        <c:varyColors val="1"/>
        <c:ser>
          <c:idx val="0"/>
          <c:order val="0"/>
          <c:tx>
            <c:strRef>
              <c:f>'Sinergia Áreas Funcionais'!$L$1</c:f>
              <c:strCache>
                <c:ptCount val="1"/>
                <c:pt idx="0">
                  <c:v>% de distribuição</c:v>
                </c:pt>
              </c:strCache>
            </c:strRef>
          </c:tx>
          <c:dPt>
            <c:idx val="0"/>
            <c:bubble3D val="0"/>
            <c:spPr>
              <a:solidFill>
                <a:srgbClr val="4285F4"/>
              </a:solidFill>
            </c:spPr>
            <c:extLst>
              <c:ext xmlns:c16="http://schemas.microsoft.com/office/drawing/2014/chart" uri="{C3380CC4-5D6E-409C-BE32-E72D297353CC}">
                <c16:uniqueId val="{00000001-6518-4240-9985-CA6CCE165788}"/>
              </c:ext>
            </c:extLst>
          </c:dPt>
          <c:dPt>
            <c:idx val="1"/>
            <c:bubble3D val="0"/>
            <c:spPr>
              <a:solidFill>
                <a:srgbClr val="DB4437"/>
              </a:solidFill>
            </c:spPr>
            <c:extLst>
              <c:ext xmlns:c16="http://schemas.microsoft.com/office/drawing/2014/chart" uri="{C3380CC4-5D6E-409C-BE32-E72D297353CC}">
                <c16:uniqueId val="{00000003-6518-4240-9985-CA6CCE165788}"/>
              </c:ext>
            </c:extLst>
          </c:dPt>
          <c:dPt>
            <c:idx val="2"/>
            <c:bubble3D val="0"/>
            <c:spPr>
              <a:solidFill>
                <a:srgbClr val="F4B400"/>
              </a:solidFill>
            </c:spPr>
            <c:extLst>
              <c:ext xmlns:c16="http://schemas.microsoft.com/office/drawing/2014/chart" uri="{C3380CC4-5D6E-409C-BE32-E72D297353CC}">
                <c16:uniqueId val="{00000005-6518-4240-9985-CA6CCE165788}"/>
              </c:ext>
            </c:extLst>
          </c:dPt>
          <c:dPt>
            <c:idx val="3"/>
            <c:bubble3D val="0"/>
            <c:spPr>
              <a:solidFill>
                <a:srgbClr val="0F9D58"/>
              </a:solidFill>
            </c:spPr>
            <c:extLst>
              <c:ext xmlns:c16="http://schemas.microsoft.com/office/drawing/2014/chart" uri="{C3380CC4-5D6E-409C-BE32-E72D297353CC}">
                <c16:uniqueId val="{00000007-6518-4240-9985-CA6CCE165788}"/>
              </c:ext>
            </c:extLst>
          </c:dPt>
          <c:dPt>
            <c:idx val="4"/>
            <c:bubble3D val="0"/>
            <c:spPr>
              <a:solidFill>
                <a:srgbClr val="FF6D00"/>
              </a:solidFill>
            </c:spPr>
            <c:extLst>
              <c:ext xmlns:c16="http://schemas.microsoft.com/office/drawing/2014/chart" uri="{C3380CC4-5D6E-409C-BE32-E72D297353CC}">
                <c16:uniqueId val="{00000009-6518-4240-9985-CA6CCE165788}"/>
              </c:ext>
            </c:extLst>
          </c:dPt>
          <c:dPt>
            <c:idx val="5"/>
            <c:bubble3D val="0"/>
            <c:spPr>
              <a:solidFill>
                <a:srgbClr val="46BDC6"/>
              </a:solidFill>
            </c:spPr>
            <c:extLst>
              <c:ext xmlns:c16="http://schemas.microsoft.com/office/drawing/2014/chart" uri="{C3380CC4-5D6E-409C-BE32-E72D297353CC}">
                <c16:uniqueId val="{0000000B-6518-4240-9985-CA6CCE165788}"/>
              </c:ext>
            </c:extLst>
          </c:dPt>
          <c:dPt>
            <c:idx val="6"/>
            <c:bubble3D val="0"/>
            <c:spPr>
              <a:solidFill>
                <a:srgbClr val="AB30C4"/>
              </a:solidFill>
            </c:spPr>
            <c:extLst>
              <c:ext xmlns:c16="http://schemas.microsoft.com/office/drawing/2014/chart" uri="{C3380CC4-5D6E-409C-BE32-E72D297353CC}">
                <c16:uniqueId val="{0000000D-6518-4240-9985-CA6CCE165788}"/>
              </c:ext>
            </c:extLst>
          </c:dPt>
          <c:dPt>
            <c:idx val="7"/>
            <c:bubble3D val="0"/>
            <c:spPr>
              <a:solidFill>
                <a:srgbClr val="C1BC1F"/>
              </a:solidFill>
            </c:spPr>
            <c:extLst>
              <c:ext xmlns:c16="http://schemas.microsoft.com/office/drawing/2014/chart" uri="{C3380CC4-5D6E-409C-BE32-E72D297353CC}">
                <c16:uniqueId val="{0000000F-6518-4240-9985-CA6CCE165788}"/>
              </c:ext>
            </c:extLst>
          </c:dPt>
          <c:dPt>
            <c:idx val="8"/>
            <c:bubble3D val="0"/>
            <c:spPr>
              <a:solidFill>
                <a:srgbClr val="3949AB"/>
              </a:solidFill>
            </c:spPr>
            <c:extLst>
              <c:ext xmlns:c16="http://schemas.microsoft.com/office/drawing/2014/chart" uri="{C3380CC4-5D6E-409C-BE32-E72D297353CC}">
                <c16:uniqueId val="{00000011-6518-4240-9985-CA6CCE165788}"/>
              </c:ext>
            </c:extLst>
          </c:dPt>
          <c:dPt>
            <c:idx val="9"/>
            <c:bubble3D val="0"/>
            <c:spPr>
              <a:solidFill>
                <a:srgbClr val="F975A8"/>
              </a:solidFill>
            </c:spPr>
            <c:extLst>
              <c:ext xmlns:c16="http://schemas.microsoft.com/office/drawing/2014/chart" uri="{C3380CC4-5D6E-409C-BE32-E72D297353CC}">
                <c16:uniqueId val="{00000013-6518-4240-9985-CA6CCE165788}"/>
              </c:ext>
            </c:extLst>
          </c:dPt>
          <c:dPt>
            <c:idx val="10"/>
            <c:bubble3D val="0"/>
            <c:spPr>
              <a:solidFill>
                <a:srgbClr val="00695C"/>
              </a:solidFill>
            </c:spPr>
            <c:extLst>
              <c:ext xmlns:c16="http://schemas.microsoft.com/office/drawing/2014/chart" uri="{C3380CC4-5D6E-409C-BE32-E72D297353CC}">
                <c16:uniqueId val="{00000015-6518-4240-9985-CA6CCE165788}"/>
              </c:ext>
            </c:extLst>
          </c:dPt>
          <c:dPt>
            <c:idx val="11"/>
            <c:bubble3D val="0"/>
            <c:spPr>
              <a:solidFill>
                <a:srgbClr val="C2185B"/>
              </a:solidFill>
            </c:spPr>
            <c:extLst>
              <c:ext xmlns:c16="http://schemas.microsoft.com/office/drawing/2014/chart" uri="{C3380CC4-5D6E-409C-BE32-E72D297353CC}">
                <c16:uniqueId val="{00000017-6518-4240-9985-CA6CCE165788}"/>
              </c:ext>
            </c:extLst>
          </c:dPt>
          <c:dPt>
            <c:idx val="12"/>
            <c:bubble3D val="0"/>
            <c:spPr>
              <a:solidFill>
                <a:srgbClr val="4285F4"/>
              </a:solidFill>
            </c:spPr>
            <c:extLst>
              <c:ext xmlns:c16="http://schemas.microsoft.com/office/drawing/2014/chart" uri="{C3380CC4-5D6E-409C-BE32-E72D297353CC}">
                <c16:uniqueId val="{00000019-6518-4240-9985-CA6CCE165788}"/>
              </c:ext>
            </c:extLst>
          </c:dPt>
          <c:dPt>
            <c:idx val="13"/>
            <c:bubble3D val="0"/>
            <c:spPr>
              <a:solidFill>
                <a:srgbClr val="DB4437"/>
              </a:solidFill>
            </c:spPr>
            <c:extLst>
              <c:ext xmlns:c16="http://schemas.microsoft.com/office/drawing/2014/chart" uri="{C3380CC4-5D6E-409C-BE32-E72D297353CC}">
                <c16:uniqueId val="{0000001B-6518-4240-9985-CA6CCE165788}"/>
              </c:ext>
            </c:extLst>
          </c:dPt>
          <c:dPt>
            <c:idx val="14"/>
            <c:bubble3D val="0"/>
            <c:spPr>
              <a:solidFill>
                <a:srgbClr val="F4B400"/>
              </a:solidFill>
            </c:spPr>
            <c:extLst>
              <c:ext xmlns:c16="http://schemas.microsoft.com/office/drawing/2014/chart" uri="{C3380CC4-5D6E-409C-BE32-E72D297353CC}">
                <c16:uniqueId val="{0000001D-6518-4240-9985-CA6CCE165788}"/>
              </c:ext>
            </c:extLst>
          </c:dPt>
          <c:dPt>
            <c:idx val="15"/>
            <c:bubble3D val="0"/>
            <c:spPr>
              <a:solidFill>
                <a:srgbClr val="0F9D58"/>
              </a:solidFill>
            </c:spPr>
            <c:extLst>
              <c:ext xmlns:c16="http://schemas.microsoft.com/office/drawing/2014/chart" uri="{C3380CC4-5D6E-409C-BE32-E72D297353CC}">
                <c16:uniqueId val="{0000001F-6518-4240-9985-CA6CCE165788}"/>
              </c:ext>
            </c:extLst>
          </c:dPt>
          <c:dPt>
            <c:idx val="16"/>
            <c:bubble3D val="0"/>
            <c:spPr>
              <a:solidFill>
                <a:srgbClr val="FF6D00"/>
              </a:solidFill>
            </c:spPr>
            <c:extLst>
              <c:ext xmlns:c16="http://schemas.microsoft.com/office/drawing/2014/chart" uri="{C3380CC4-5D6E-409C-BE32-E72D297353CC}">
                <c16:uniqueId val="{00000021-6518-4240-9985-CA6CCE165788}"/>
              </c:ext>
            </c:extLst>
          </c:dPt>
          <c:dPt>
            <c:idx val="17"/>
            <c:bubble3D val="0"/>
            <c:spPr>
              <a:solidFill>
                <a:srgbClr val="46BDC6"/>
              </a:solidFill>
            </c:spPr>
            <c:extLst>
              <c:ext xmlns:c16="http://schemas.microsoft.com/office/drawing/2014/chart" uri="{C3380CC4-5D6E-409C-BE32-E72D297353CC}">
                <c16:uniqueId val="{00000023-6518-4240-9985-CA6CCE165788}"/>
              </c:ext>
            </c:extLst>
          </c:dPt>
          <c:dPt>
            <c:idx val="18"/>
            <c:bubble3D val="0"/>
            <c:spPr>
              <a:solidFill>
                <a:srgbClr val="AB30C4"/>
              </a:solidFill>
            </c:spPr>
            <c:extLst>
              <c:ext xmlns:c16="http://schemas.microsoft.com/office/drawing/2014/chart" uri="{C3380CC4-5D6E-409C-BE32-E72D297353CC}">
                <c16:uniqueId val="{00000025-6518-4240-9985-CA6CCE165788}"/>
              </c:ext>
            </c:extLst>
          </c:dPt>
          <c:dPt>
            <c:idx val="19"/>
            <c:bubble3D val="0"/>
            <c:spPr>
              <a:solidFill>
                <a:srgbClr val="C1BC1F"/>
              </a:solidFill>
            </c:spPr>
            <c:extLst>
              <c:ext xmlns:c16="http://schemas.microsoft.com/office/drawing/2014/chart" uri="{C3380CC4-5D6E-409C-BE32-E72D297353CC}">
                <c16:uniqueId val="{00000027-6518-4240-9985-CA6CCE165788}"/>
              </c:ext>
            </c:extLst>
          </c:dPt>
          <c:dPt>
            <c:idx val="20"/>
            <c:bubble3D val="0"/>
            <c:spPr>
              <a:solidFill>
                <a:srgbClr val="3949AB"/>
              </a:solidFill>
            </c:spPr>
            <c:extLst>
              <c:ext xmlns:c16="http://schemas.microsoft.com/office/drawing/2014/chart" uri="{C3380CC4-5D6E-409C-BE32-E72D297353CC}">
                <c16:uniqueId val="{00000029-6518-4240-9985-CA6CCE165788}"/>
              </c:ext>
            </c:extLst>
          </c:dPt>
          <c:dPt>
            <c:idx val="21"/>
            <c:bubble3D val="0"/>
            <c:spPr>
              <a:solidFill>
                <a:srgbClr val="F975A8"/>
              </a:solidFill>
            </c:spPr>
            <c:extLst>
              <c:ext xmlns:c16="http://schemas.microsoft.com/office/drawing/2014/chart" uri="{C3380CC4-5D6E-409C-BE32-E72D297353CC}">
                <c16:uniqueId val="{0000002B-6518-4240-9985-CA6CCE165788}"/>
              </c:ext>
            </c:extLst>
          </c:dPt>
          <c:dPt>
            <c:idx val="22"/>
            <c:bubble3D val="0"/>
            <c:spPr>
              <a:solidFill>
                <a:srgbClr val="00695C"/>
              </a:solidFill>
            </c:spPr>
            <c:extLst>
              <c:ext xmlns:c16="http://schemas.microsoft.com/office/drawing/2014/chart" uri="{C3380CC4-5D6E-409C-BE32-E72D297353CC}">
                <c16:uniqueId val="{0000002D-6518-4240-9985-CA6CCE165788}"/>
              </c:ext>
            </c:extLst>
          </c:dPt>
          <c:dPt>
            <c:idx val="23"/>
            <c:bubble3D val="0"/>
            <c:spPr>
              <a:solidFill>
                <a:srgbClr val="C2185B"/>
              </a:solidFill>
            </c:spPr>
            <c:extLst>
              <c:ext xmlns:c16="http://schemas.microsoft.com/office/drawing/2014/chart" uri="{C3380CC4-5D6E-409C-BE32-E72D297353CC}">
                <c16:uniqueId val="{0000002F-6518-4240-9985-CA6CCE165788}"/>
              </c:ext>
            </c:extLst>
          </c:dPt>
          <c:dPt>
            <c:idx val="24"/>
            <c:bubble3D val="0"/>
            <c:spPr>
              <a:solidFill>
                <a:srgbClr val="4285F4"/>
              </a:solidFill>
            </c:spPr>
            <c:extLst>
              <c:ext xmlns:c16="http://schemas.microsoft.com/office/drawing/2014/chart" uri="{C3380CC4-5D6E-409C-BE32-E72D297353CC}">
                <c16:uniqueId val="{00000031-6518-4240-9985-CA6CCE165788}"/>
              </c:ext>
            </c:extLst>
          </c:dPt>
          <c:dPt>
            <c:idx val="25"/>
            <c:bubble3D val="0"/>
            <c:spPr>
              <a:solidFill>
                <a:srgbClr val="DB4437"/>
              </a:solidFill>
            </c:spPr>
            <c:extLst>
              <c:ext xmlns:c16="http://schemas.microsoft.com/office/drawing/2014/chart" uri="{C3380CC4-5D6E-409C-BE32-E72D297353CC}">
                <c16:uniqueId val="{00000033-6518-4240-9985-CA6CCE165788}"/>
              </c:ext>
            </c:extLst>
          </c:dPt>
          <c:dPt>
            <c:idx val="26"/>
            <c:bubble3D val="0"/>
            <c:spPr>
              <a:solidFill>
                <a:srgbClr val="F4B400"/>
              </a:solidFill>
            </c:spPr>
            <c:extLst>
              <c:ext xmlns:c16="http://schemas.microsoft.com/office/drawing/2014/chart" uri="{C3380CC4-5D6E-409C-BE32-E72D297353CC}">
                <c16:uniqueId val="{00000035-6518-4240-9985-CA6CCE165788}"/>
              </c:ext>
            </c:extLst>
          </c:dPt>
          <c:dPt>
            <c:idx val="27"/>
            <c:bubble3D val="0"/>
            <c:spPr>
              <a:solidFill>
                <a:srgbClr val="0F9D58"/>
              </a:solidFill>
            </c:spPr>
            <c:extLst>
              <c:ext xmlns:c16="http://schemas.microsoft.com/office/drawing/2014/chart" uri="{C3380CC4-5D6E-409C-BE32-E72D297353CC}">
                <c16:uniqueId val="{00000037-6518-4240-9985-CA6CCE165788}"/>
              </c:ext>
            </c:extLst>
          </c:dPt>
          <c:dPt>
            <c:idx val="28"/>
            <c:bubble3D val="0"/>
            <c:spPr>
              <a:solidFill>
                <a:srgbClr val="FF6D00"/>
              </a:solidFill>
            </c:spPr>
            <c:extLst>
              <c:ext xmlns:c16="http://schemas.microsoft.com/office/drawing/2014/chart" uri="{C3380CC4-5D6E-409C-BE32-E72D297353CC}">
                <c16:uniqueId val="{00000039-6518-4240-9985-CA6CCE165788}"/>
              </c:ext>
            </c:extLst>
          </c:dPt>
          <c:dPt>
            <c:idx val="29"/>
            <c:bubble3D val="0"/>
            <c:spPr>
              <a:solidFill>
                <a:srgbClr val="46BDC6"/>
              </a:solidFill>
            </c:spPr>
            <c:extLst>
              <c:ext xmlns:c16="http://schemas.microsoft.com/office/drawing/2014/chart" uri="{C3380CC4-5D6E-409C-BE32-E72D297353CC}">
                <c16:uniqueId val="{0000003B-6518-4240-9985-CA6CCE165788}"/>
              </c:ext>
            </c:extLst>
          </c:dPt>
          <c:dPt>
            <c:idx val="30"/>
            <c:bubble3D val="0"/>
            <c:spPr>
              <a:solidFill>
                <a:srgbClr val="AB30C4"/>
              </a:solidFill>
            </c:spPr>
            <c:extLst>
              <c:ext xmlns:c16="http://schemas.microsoft.com/office/drawing/2014/chart" uri="{C3380CC4-5D6E-409C-BE32-E72D297353CC}">
                <c16:uniqueId val="{0000003D-6518-4240-9985-CA6CCE165788}"/>
              </c:ext>
            </c:extLst>
          </c:dPt>
          <c:dPt>
            <c:idx val="31"/>
            <c:bubble3D val="0"/>
            <c:spPr>
              <a:solidFill>
                <a:srgbClr val="C1BC1F"/>
              </a:solidFill>
            </c:spPr>
            <c:extLst>
              <c:ext xmlns:c16="http://schemas.microsoft.com/office/drawing/2014/chart" uri="{C3380CC4-5D6E-409C-BE32-E72D297353CC}">
                <c16:uniqueId val="{0000003F-6518-4240-9985-CA6CCE165788}"/>
              </c:ext>
            </c:extLst>
          </c:dPt>
          <c:dPt>
            <c:idx val="32"/>
            <c:bubble3D val="0"/>
            <c:spPr>
              <a:solidFill>
                <a:srgbClr val="3949AB"/>
              </a:solidFill>
            </c:spPr>
            <c:extLst>
              <c:ext xmlns:c16="http://schemas.microsoft.com/office/drawing/2014/chart" uri="{C3380CC4-5D6E-409C-BE32-E72D297353CC}">
                <c16:uniqueId val="{00000041-6518-4240-9985-CA6CCE165788}"/>
              </c:ext>
            </c:extLst>
          </c:dPt>
          <c:dPt>
            <c:idx val="33"/>
            <c:bubble3D val="0"/>
            <c:spPr>
              <a:solidFill>
                <a:srgbClr val="F975A8"/>
              </a:solidFill>
            </c:spPr>
            <c:extLst>
              <c:ext xmlns:c16="http://schemas.microsoft.com/office/drawing/2014/chart" uri="{C3380CC4-5D6E-409C-BE32-E72D297353CC}">
                <c16:uniqueId val="{00000043-6518-4240-9985-CA6CCE165788}"/>
              </c:ext>
            </c:extLst>
          </c:dPt>
          <c:dPt>
            <c:idx val="34"/>
            <c:bubble3D val="0"/>
            <c:spPr>
              <a:solidFill>
                <a:srgbClr val="00695C"/>
              </a:solidFill>
            </c:spPr>
            <c:extLst>
              <c:ext xmlns:c16="http://schemas.microsoft.com/office/drawing/2014/chart" uri="{C3380CC4-5D6E-409C-BE32-E72D297353CC}">
                <c16:uniqueId val="{00000045-6518-4240-9985-CA6CCE165788}"/>
              </c:ext>
            </c:extLst>
          </c:dPt>
          <c:dPt>
            <c:idx val="35"/>
            <c:bubble3D val="0"/>
            <c:spPr>
              <a:solidFill>
                <a:srgbClr val="C2185B"/>
              </a:solidFill>
            </c:spPr>
            <c:extLst>
              <c:ext xmlns:c16="http://schemas.microsoft.com/office/drawing/2014/chart" uri="{C3380CC4-5D6E-409C-BE32-E72D297353CC}">
                <c16:uniqueId val="{00000047-6518-4240-9985-CA6CCE165788}"/>
              </c:ext>
            </c:extLst>
          </c:dPt>
          <c:dPt>
            <c:idx val="36"/>
            <c:bubble3D val="0"/>
            <c:spPr>
              <a:solidFill>
                <a:srgbClr val="4285F4"/>
              </a:solidFill>
            </c:spPr>
            <c:extLst>
              <c:ext xmlns:c16="http://schemas.microsoft.com/office/drawing/2014/chart" uri="{C3380CC4-5D6E-409C-BE32-E72D297353CC}">
                <c16:uniqueId val="{00000049-6518-4240-9985-CA6CCE165788}"/>
              </c:ext>
            </c:extLst>
          </c:dPt>
          <c:dPt>
            <c:idx val="37"/>
            <c:bubble3D val="0"/>
            <c:extLst>
              <c:ext xmlns:c16="http://schemas.microsoft.com/office/drawing/2014/chart" uri="{C3380CC4-5D6E-409C-BE32-E72D297353CC}">
                <c16:uniqueId val="{0000004A-6518-4240-9985-CA6CCE165788}"/>
              </c:ext>
            </c:extLst>
          </c:dPt>
          <c:dLbls>
            <c:spPr>
              <a:noFill/>
              <a:ln>
                <a:noFill/>
              </a:ln>
              <a:effectLst/>
            </c:spPr>
            <c:showLegendKey val="0"/>
            <c:showVal val="1"/>
            <c:showCatName val="0"/>
            <c:showSerName val="0"/>
            <c:showPercent val="0"/>
            <c:showBubbleSize val="0"/>
            <c:showLeaderLines val="1"/>
            <c:extLst>
              <c:ext xmlns:c15="http://schemas.microsoft.com/office/drawing/2012/chart" uri="{CE6537A1-D6FC-4f65-9D91-7224C49458BB}"/>
            </c:extLst>
          </c:dLbls>
          <c:cat>
            <c:strRef>
              <c:f>'Sinergia Áreas Funcionais'!$A$2:$A$39</c:f>
              <c:strCache>
                <c:ptCount val="3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pt idx="17">
                  <c:v>Gestão financeira</c:v>
                </c:pt>
                <c:pt idx="18">
                  <c:v>Lingüística (línguas)</c:v>
                </c:pt>
                <c:pt idx="19">
                  <c:v>Direito empresarial</c:v>
                </c:pt>
                <c:pt idx="20">
                  <c:v>Ética</c:v>
                </c:pt>
                <c:pt idx="21">
                  <c:v>Animação</c:v>
                </c:pt>
                <c:pt idx="22">
                  <c:v>Modelagem</c:v>
                </c:pt>
                <c:pt idx="23">
                  <c:v>Moda</c:v>
                </c:pt>
                <c:pt idx="24">
                  <c:v>Gestão de organizações</c:v>
                </c:pt>
                <c:pt idx="25">
                  <c:v>Processamento de dados</c:v>
                </c:pt>
                <c:pt idx="26">
                  <c:v>Matemática aplicada</c:v>
                </c:pt>
                <c:pt idx="27">
                  <c:v>Psicologia</c:v>
                </c:pt>
                <c:pt idx="28">
                  <c:v>Desenho (artístico)</c:v>
                </c:pt>
                <c:pt idx="29">
                  <c:v>Ciência política</c:v>
                </c:pt>
                <c:pt idx="30">
                  <c:v>Estatística aplicada</c:v>
                </c:pt>
                <c:pt idx="31">
                  <c:v>Fotografia</c:v>
                </c:pt>
                <c:pt idx="32">
                  <c:v>Aconselhamento e orientação profissional</c:v>
                </c:pt>
                <c:pt idx="33">
                  <c:v>Gestão da produção</c:v>
                </c:pt>
                <c:pt idx="34">
                  <c:v>Tecnologia digital</c:v>
                </c:pt>
                <c:pt idx="35">
                  <c:v>Desenho de projetos</c:v>
                </c:pt>
                <c:pt idx="36">
                  <c:v>Política</c:v>
                </c:pt>
              </c:strCache>
            </c:strRef>
          </c:cat>
          <c:val>
            <c:numRef>
              <c:f>'Sinergia Áreas Funcionais'!$L$2:$L$39</c:f>
              <c:numCache>
                <c:formatCode>0%</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4B-6518-4240-9985-CA6CCE165788}"/>
            </c:ext>
          </c:extLst>
        </c:ser>
        <c:dLbls>
          <c:showLegendKey val="0"/>
          <c:showVal val="0"/>
          <c:showCatName val="0"/>
          <c:showSerName val="0"/>
          <c:showPercent val="0"/>
          <c:showBubbleSize val="0"/>
          <c:showLeaderLines val="1"/>
        </c:dLbls>
        <c:firstSliceAng val="0"/>
        <c:holeSize val="75"/>
      </c:doughnutChart>
    </c:plotArea>
    <c:legend>
      <c:legendPos val="r"/>
      <c:overlay val="0"/>
      <c:txPr>
        <a:bodyPr/>
        <a:lstStyle/>
        <a:p>
          <a:pPr lvl="0">
            <a:defRPr b="0">
              <a:solidFill>
                <a:srgbClr val="000000"/>
              </a:solidFill>
              <a:latin typeface="Roboto"/>
            </a:defRPr>
          </a:pPr>
          <a:endParaRPr lang="pt-BR"/>
        </a:p>
      </c:txPr>
    </c:legend>
    <c:plotVisOnly val="1"/>
    <c:dispBlanksAs val="zero"/>
    <c:showDLblsOverMax val="1"/>
  </c:chart>
  <c:spPr>
    <a:solidFill>
      <a:srgbClr val="434343"/>
    </a:solidFill>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t>Necessidade de Oferta (horas) - Sem Blox X Com Blox</a:t>
            </a:r>
          </a:p>
        </c:rich>
      </c:tx>
      <c:overlay val="0"/>
    </c:title>
    <c:autoTitleDeleted val="0"/>
    <c:view3D>
      <c:rotX val="15"/>
      <c:rotY val="20"/>
      <c:depthPercent val="100"/>
      <c:rAngAx val="1"/>
    </c:view3D>
    <c:floor>
      <c:thickness val="0"/>
    </c:floor>
    <c:sideWall>
      <c:thickness val="0"/>
    </c:sideWall>
    <c:backWall>
      <c:thickness val="0"/>
    </c:backWall>
    <c:plotArea>
      <c:layout/>
      <c:bar3DChart>
        <c:barDir val="col"/>
        <c:grouping val="clustered"/>
        <c:varyColors val="1"/>
        <c:ser>
          <c:idx val="0"/>
          <c:order val="0"/>
          <c:tx>
            <c:strRef>
              <c:f>'Sinergia Áreas Funcionais'!$D$77</c:f>
              <c:strCache>
                <c:ptCount val="1"/>
                <c:pt idx="0">
                  <c:v>Sem Blox</c:v>
                </c:pt>
              </c:strCache>
            </c:strRef>
          </c:tx>
          <c:spPr>
            <a:solidFill>
              <a:srgbClr val="4285F4"/>
            </a:solidFill>
          </c:spPr>
          <c:invertIfNegative val="1"/>
          <c:dLbls>
            <c:spPr>
              <a:noFill/>
              <a:ln>
                <a:noFill/>
              </a:ln>
              <a:effectLst/>
            </c:spPr>
            <c:txPr>
              <a:bodyPr/>
              <a:lstStyle/>
              <a:p>
                <a:pPr lvl="0">
                  <a:defRPr b="0" i="0"/>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'Sinergia Áreas Funcionais'!$E$76</c:f>
              <c:strCache>
                <c:ptCount val="1"/>
                <c:pt idx="0">
                  <c:v>Horas</c:v>
                </c:pt>
              </c:strCache>
            </c:strRef>
          </c:cat>
          <c:val>
            <c:numRef>
              <c:f>'Sinergia Áreas Funcionais'!$E$77</c:f>
              <c:numCache>
                <c:formatCode>General</c:formatCode>
                <c:ptCount val="1"/>
                <c:pt idx="0">
                  <c:v>9840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DF1D-443E-9ACF-9112E28D26B7}"/>
            </c:ext>
          </c:extLst>
        </c:ser>
        <c:ser>
          <c:idx val="1"/>
          <c:order val="1"/>
          <c:tx>
            <c:strRef>
              <c:f>'Sinergia Áreas Funcionais'!$D$78</c:f>
              <c:strCache>
                <c:ptCount val="1"/>
                <c:pt idx="0">
                  <c:v>Com Blox</c:v>
                </c:pt>
              </c:strCache>
            </c:strRef>
          </c:tx>
          <c:spPr>
            <a:solidFill>
              <a:srgbClr val="DB4437"/>
            </a:solidFill>
          </c:spPr>
          <c:invertIfNegative val="1"/>
          <c:dLbls>
            <c:spPr>
              <a:noFill/>
              <a:ln>
                <a:noFill/>
              </a:ln>
              <a:effectLst/>
            </c:spPr>
            <c:txPr>
              <a:bodyPr/>
              <a:lstStyle/>
              <a:p>
                <a:pPr lvl="0">
                  <a:defRPr b="0" i="0"/>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'Sinergia Áreas Funcionais'!$E$76</c:f>
              <c:strCache>
                <c:ptCount val="1"/>
                <c:pt idx="0">
                  <c:v>Horas</c:v>
                </c:pt>
              </c:strCache>
            </c:strRef>
          </c:cat>
          <c:val>
            <c:numRef>
              <c:f>'Sinergia Áreas Funcionais'!$E$78</c:f>
              <c:numCache>
                <c:formatCode>General</c:formatCode>
                <c:ptCount val="1"/>
                <c:pt idx="0">
                  <c:v>3540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DF1D-443E-9ACF-9112E28D26B7}"/>
            </c:ext>
          </c:extLst>
        </c:ser>
        <c:dLbls>
          <c:showLegendKey val="0"/>
          <c:showVal val="0"/>
          <c:showCatName val="0"/>
          <c:showSerName val="0"/>
          <c:showPercent val="0"/>
          <c:showBubbleSize val="0"/>
        </c:dLbls>
        <c:gapWidth val="150"/>
        <c:shape val="box"/>
        <c:axId val="888527019"/>
        <c:axId val="1666908820"/>
        <c:axId val="0"/>
      </c:bar3DChart>
      <c:catAx>
        <c:axId val="888527019"/>
        <c:scaling>
          <c:orientation val="minMax"/>
        </c:scaling>
        <c:delete val="0"/>
        <c:axPos val="b"/>
        <c:title>
          <c:tx>
            <c:rich>
              <a:bodyPr/>
              <a:lstStyle/>
              <a:p>
                <a:pPr lvl="0">
                  <a:defRPr b="0">
                    <a:solidFill>
                      <a:srgbClr val="000000"/>
                    </a:solidFill>
                    <a:latin typeface="Roboto"/>
                  </a:defRPr>
                </a:pPr>
                <a:r>
                  <a:t>Necessidade de Oferta - Sem Blox X Com Blox</a:t>
                </a: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pt-BR"/>
          </a:p>
        </c:txPr>
        <c:crossAx val="1666908820"/>
        <c:crosses val="autoZero"/>
        <c:auto val="1"/>
        <c:lblAlgn val="ctr"/>
        <c:lblOffset val="100"/>
        <c:noMultiLvlLbl val="1"/>
      </c:catAx>
      <c:valAx>
        <c:axId val="16669088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Horas</a:t>
                </a: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Roboto"/>
              </a:defRPr>
            </a:pPr>
            <a:endParaRPr lang="pt-BR"/>
          </a:p>
        </c:txPr>
        <c:crossAx val="888527019"/>
        <c:crosses val="autoZero"/>
        <c:crossBetween val="between"/>
      </c:valAx>
    </c:plotArea>
    <c:legend>
      <c:legendPos val="r"/>
      <c:overlay val="0"/>
      <c:txPr>
        <a:bodyPr/>
        <a:lstStyle/>
        <a:p>
          <a:pPr lvl="0">
            <a:defRPr b="0">
              <a:solidFill>
                <a:srgbClr val="000000"/>
              </a:solidFill>
              <a:latin typeface="Roboto"/>
            </a:defRPr>
          </a:pPr>
          <a:endParaRPr lang="pt-BR"/>
        </a:p>
      </c:txPr>
    </c:legend>
    <c:plotVisOnly val="1"/>
    <c:dispBlanksAs val="zero"/>
    <c:showDLblsOverMax val="1"/>
  </c:chart>
  <c:spPr>
    <a:solidFill>
      <a:srgbClr val="434343"/>
    </a:solidFill>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595959"/>
                </a:solidFill>
                <a:latin typeface="Calibri"/>
              </a:defRPr>
            </a:pPr>
            <a:r>
              <a:t>Regras de Formação</a:t>
            </a:r>
          </a:p>
        </c:rich>
      </c:tx>
      <c:overlay val="0"/>
    </c:title>
    <c:autoTitleDeleted val="0"/>
    <c:plotArea>
      <c:layout/>
      <c:barChart>
        <c:barDir val="bar"/>
        <c:grouping val="clustered"/>
        <c:varyColors val="1"/>
        <c:ser>
          <c:idx val="0"/>
          <c:order val="0"/>
          <c:tx>
            <c:strRef>
              <c:f>'Administração Matutino-SP'!$H$2</c:f>
              <c:strCache>
                <c:ptCount val="1"/>
                <c:pt idx="0">
                  <c:v>Horas Previstas</c:v>
                </c:pt>
              </c:strCache>
            </c:strRef>
          </c:tx>
          <c:spPr>
            <a:solidFill>
              <a:srgbClr val="4472C4"/>
            </a:solidFill>
          </c:spPr>
          <c:invertIfNegative val="1"/>
          <c:cat>
            <c:strRef>
              <c:f>'Administração Matutino-SP'!$F$3:$F$41</c:f>
              <c:strCache>
                <c:ptCount val="39"/>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pt idx="17">
                  <c:v>Gestão financeira</c:v>
                </c:pt>
                <c:pt idx="18">
                  <c:v>Lingüística (línguas)</c:v>
                </c:pt>
                <c:pt idx="19">
                  <c:v>Direito empresarial</c:v>
                </c:pt>
                <c:pt idx="20">
                  <c:v>Ética</c:v>
                </c:pt>
                <c:pt idx="21">
                  <c:v>Animação</c:v>
                </c:pt>
                <c:pt idx="22">
                  <c:v>Modelagem</c:v>
                </c:pt>
                <c:pt idx="23">
                  <c:v>Moda</c:v>
                </c:pt>
                <c:pt idx="24">
                  <c:v>Gestão de organizações</c:v>
                </c:pt>
                <c:pt idx="25">
                  <c:v>Processamento de dados</c:v>
                </c:pt>
                <c:pt idx="26">
                  <c:v>Matemática aplicada</c:v>
                </c:pt>
                <c:pt idx="27">
                  <c:v>Psicologia</c:v>
                </c:pt>
                <c:pt idx="28">
                  <c:v>Desenho (artístico)</c:v>
                </c:pt>
                <c:pt idx="29">
                  <c:v>Ciência política</c:v>
                </c:pt>
                <c:pt idx="30">
                  <c:v>Estatística aplicada</c:v>
                </c:pt>
                <c:pt idx="31">
                  <c:v>Fotografia</c:v>
                </c:pt>
                <c:pt idx="32">
                  <c:v>Aconselhamento e orientação profissional</c:v>
                </c:pt>
                <c:pt idx="33">
                  <c:v>Gestão da produção</c:v>
                </c:pt>
                <c:pt idx="34">
                  <c:v>Tecnologia digital</c:v>
                </c:pt>
                <c:pt idx="35">
                  <c:v>Desenho de projetos</c:v>
                </c:pt>
                <c:pt idx="36">
                  <c:v>Política</c:v>
                </c:pt>
                <c:pt idx="37">
                  <c:v>Administração em comércio exterior</c:v>
                </c:pt>
                <c:pt idx="38">
                  <c:v>Relações internacionais</c:v>
                </c:pt>
              </c:strCache>
            </c:strRef>
          </c:cat>
          <c:val>
            <c:numRef>
              <c:f>'Administração Matutino-SP'!$H$3:$H$29</c:f>
              <c:numCache>
                <c:formatCode>General</c:formatCode>
                <c:ptCount val="27"/>
                <c:pt idx="0">
                  <c:v>468</c:v>
                </c:pt>
                <c:pt idx="1">
                  <c:v>0</c:v>
                </c:pt>
                <c:pt idx="2">
                  <c:v>216</c:v>
                </c:pt>
                <c:pt idx="3">
                  <c:v>72</c:v>
                </c:pt>
                <c:pt idx="4">
                  <c:v>0</c:v>
                </c:pt>
                <c:pt idx="5">
                  <c:v>0</c:v>
                </c:pt>
                <c:pt idx="6">
                  <c:v>72</c:v>
                </c:pt>
                <c:pt idx="7">
                  <c:v>324</c:v>
                </c:pt>
                <c:pt idx="8">
                  <c:v>216</c:v>
                </c:pt>
                <c:pt idx="9">
                  <c:v>0</c:v>
                </c:pt>
                <c:pt idx="10">
                  <c:v>0</c:v>
                </c:pt>
                <c:pt idx="11">
                  <c:v>0</c:v>
                </c:pt>
                <c:pt idx="12">
                  <c:v>0</c:v>
                </c:pt>
                <c:pt idx="13">
                  <c:v>0</c:v>
                </c:pt>
                <c:pt idx="14">
                  <c:v>0</c:v>
                </c:pt>
                <c:pt idx="15">
                  <c:v>0</c:v>
                </c:pt>
                <c:pt idx="16">
                  <c:v>216</c:v>
                </c:pt>
                <c:pt idx="17">
                  <c:v>288</c:v>
                </c:pt>
                <c:pt idx="18">
                  <c:v>0</c:v>
                </c:pt>
                <c:pt idx="19">
                  <c:v>72</c:v>
                </c:pt>
                <c:pt idx="20">
                  <c:v>0</c:v>
                </c:pt>
                <c:pt idx="21">
                  <c:v>0</c:v>
                </c:pt>
                <c:pt idx="22">
                  <c:v>144</c:v>
                </c:pt>
                <c:pt idx="23">
                  <c:v>0</c:v>
                </c:pt>
                <c:pt idx="24">
                  <c:v>108</c:v>
                </c:pt>
                <c:pt idx="25">
                  <c:v>144</c:v>
                </c:pt>
                <c:pt idx="26">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E129-46A3-82DD-5C55092D77C3}"/>
            </c:ext>
          </c:extLst>
        </c:ser>
        <c:ser>
          <c:idx val="1"/>
          <c:order val="1"/>
          <c:tx>
            <c:strRef>
              <c:f>'Administração Matutino-SP'!$I$2</c:f>
              <c:strCache>
                <c:ptCount val="1"/>
                <c:pt idx="0">
                  <c:v>Horas Obrigatórias</c:v>
                </c:pt>
              </c:strCache>
            </c:strRef>
          </c:tx>
          <c:invertIfNegative val="1"/>
          <c:cat>
            <c:strRef>
              <c:f>'Administração Matutino-SP'!$F$3:$F$41</c:f>
              <c:strCache>
                <c:ptCount val="39"/>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pt idx="17">
                  <c:v>Gestão financeira</c:v>
                </c:pt>
                <c:pt idx="18">
                  <c:v>Lingüística (línguas)</c:v>
                </c:pt>
                <c:pt idx="19">
                  <c:v>Direito empresarial</c:v>
                </c:pt>
                <c:pt idx="20">
                  <c:v>Ética</c:v>
                </c:pt>
                <c:pt idx="21">
                  <c:v>Animação</c:v>
                </c:pt>
                <c:pt idx="22">
                  <c:v>Modelagem</c:v>
                </c:pt>
                <c:pt idx="23">
                  <c:v>Moda</c:v>
                </c:pt>
                <c:pt idx="24">
                  <c:v>Gestão de organizações</c:v>
                </c:pt>
                <c:pt idx="25">
                  <c:v>Processamento de dados</c:v>
                </c:pt>
                <c:pt idx="26">
                  <c:v>Matemática aplicada</c:v>
                </c:pt>
                <c:pt idx="27">
                  <c:v>Psicologia</c:v>
                </c:pt>
                <c:pt idx="28">
                  <c:v>Desenho (artístico)</c:v>
                </c:pt>
                <c:pt idx="29">
                  <c:v>Ciência política</c:v>
                </c:pt>
                <c:pt idx="30">
                  <c:v>Estatística aplicada</c:v>
                </c:pt>
                <c:pt idx="31">
                  <c:v>Fotografia</c:v>
                </c:pt>
                <c:pt idx="32">
                  <c:v>Aconselhamento e orientação profissional</c:v>
                </c:pt>
                <c:pt idx="33">
                  <c:v>Gestão da produção</c:v>
                </c:pt>
                <c:pt idx="34">
                  <c:v>Tecnologia digital</c:v>
                </c:pt>
                <c:pt idx="35">
                  <c:v>Desenho de projetos</c:v>
                </c:pt>
                <c:pt idx="36">
                  <c:v>Política</c:v>
                </c:pt>
                <c:pt idx="37">
                  <c:v>Administração em comércio exterior</c:v>
                </c:pt>
                <c:pt idx="38">
                  <c:v>Relações internacionais</c:v>
                </c:pt>
              </c:strCache>
            </c:strRef>
          </c:cat>
          <c:val>
            <c:numRef>
              <c:f>'Administração Matutino-SP'!$I$3:$I$34</c:f>
              <c:numCache>
                <c:formatCode>General</c:formatCode>
                <c:ptCount val="32"/>
              </c:numCache>
            </c:numRef>
          </c:val>
          <c:extLst>
            <c:ext xmlns:c16="http://schemas.microsoft.com/office/drawing/2014/chart" uri="{C3380CC4-5D6E-409C-BE32-E72D297353CC}">
              <c16:uniqueId val="{00000001-E129-46A3-82DD-5C55092D77C3}"/>
            </c:ext>
          </c:extLst>
        </c:ser>
        <c:dLbls>
          <c:showLegendKey val="0"/>
          <c:showVal val="0"/>
          <c:showCatName val="0"/>
          <c:showSerName val="0"/>
          <c:showPercent val="0"/>
          <c:showBubbleSize val="0"/>
        </c:dLbls>
        <c:gapWidth val="150"/>
        <c:axId val="1629302589"/>
        <c:axId val="654296541"/>
      </c:barChart>
      <c:catAx>
        <c:axId val="1629302589"/>
        <c:scaling>
          <c:orientation val="maxMin"/>
        </c:scaling>
        <c:delete val="0"/>
        <c:axPos val="l"/>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sz="900" b="0" i="0">
                <a:solidFill>
                  <a:srgbClr val="595959"/>
                </a:solidFill>
                <a:latin typeface="Calibri"/>
              </a:defRPr>
            </a:pPr>
            <a:endParaRPr lang="pt-BR"/>
          </a:p>
        </c:txPr>
        <c:crossAx val="654296541"/>
        <c:crosses val="autoZero"/>
        <c:auto val="1"/>
        <c:lblAlgn val="ctr"/>
        <c:lblOffset val="100"/>
        <c:noMultiLvlLbl val="1"/>
      </c:catAx>
      <c:valAx>
        <c:axId val="654296541"/>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spPr>
          <a:ln w="47625">
            <a:noFill/>
          </a:ln>
        </c:spPr>
        <c:txPr>
          <a:bodyPr/>
          <a:lstStyle/>
          <a:p>
            <a:pPr lvl="0">
              <a:defRPr sz="900" b="0" i="0">
                <a:solidFill>
                  <a:srgbClr val="595959"/>
                </a:solidFill>
                <a:latin typeface="Calibri"/>
              </a:defRPr>
            </a:pPr>
            <a:endParaRPr lang="pt-BR"/>
          </a:p>
        </c:txPr>
        <c:crossAx val="1629302589"/>
        <c:crosses val="max"/>
        <c:crossBetween val="between"/>
      </c:valAx>
      <c:spPr>
        <a:solidFill>
          <a:srgbClr val="FFFFFF"/>
        </a:solidFill>
      </c:spPr>
    </c:plotArea>
    <c:legend>
      <c:legendPos val="b"/>
      <c:overlay val="0"/>
      <c:txPr>
        <a:bodyPr/>
        <a:lstStyle/>
        <a:p>
          <a:pPr lvl="0">
            <a:defRPr sz="900" b="0" i="0">
              <a:solidFill>
                <a:srgbClr val="595959"/>
              </a:solidFill>
              <a:latin typeface="Calibri"/>
            </a:defRPr>
          </a:pPr>
          <a:endParaRPr lang="pt-BR"/>
        </a:p>
      </c:txPr>
    </c:legend>
    <c:plotVisOnly val="1"/>
    <c:dispBlanksAs val="zero"/>
    <c:showDLblsOverMax val="1"/>
  </c:chart>
  <c:spPr>
    <a:solidFill>
      <a:srgbClr val="FFFFFF"/>
    </a:solidFill>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t>Perfil de Egresso - Administração</a:t>
            </a:r>
          </a:p>
        </c:rich>
      </c:tx>
      <c:overlay val="0"/>
    </c:title>
    <c:autoTitleDeleted val="0"/>
    <c:plotArea>
      <c:layout/>
      <c:doughnutChart>
        <c:varyColors val="1"/>
        <c:ser>
          <c:idx val="0"/>
          <c:order val="0"/>
          <c:tx>
            <c:strRef>
              <c:f>'Administração Matutino-SP'!$H$1:$H$2</c:f>
              <c:strCache>
                <c:ptCount val="2"/>
                <c:pt idx="0">
                  <c:v>Grau de Flex</c:v>
                </c:pt>
                <c:pt idx="1">
                  <c:v>Horas Previstas</c:v>
                </c:pt>
              </c:strCache>
            </c:strRef>
          </c:tx>
          <c:dPt>
            <c:idx val="0"/>
            <c:bubble3D val="0"/>
            <c:spPr>
              <a:solidFill>
                <a:srgbClr val="4285F4"/>
              </a:solidFill>
            </c:spPr>
            <c:extLst>
              <c:ext xmlns:c16="http://schemas.microsoft.com/office/drawing/2014/chart" uri="{C3380CC4-5D6E-409C-BE32-E72D297353CC}">
                <c16:uniqueId val="{00000001-ED24-4330-AC89-5D360D7E5685}"/>
              </c:ext>
            </c:extLst>
          </c:dPt>
          <c:dPt>
            <c:idx val="1"/>
            <c:bubble3D val="0"/>
            <c:spPr>
              <a:solidFill>
                <a:srgbClr val="DB4437"/>
              </a:solidFill>
            </c:spPr>
            <c:extLst>
              <c:ext xmlns:c16="http://schemas.microsoft.com/office/drawing/2014/chart" uri="{C3380CC4-5D6E-409C-BE32-E72D297353CC}">
                <c16:uniqueId val="{00000003-ED24-4330-AC89-5D360D7E5685}"/>
              </c:ext>
            </c:extLst>
          </c:dPt>
          <c:dPt>
            <c:idx val="2"/>
            <c:bubble3D val="0"/>
            <c:spPr>
              <a:solidFill>
                <a:srgbClr val="F4B400"/>
              </a:solidFill>
            </c:spPr>
            <c:extLst>
              <c:ext xmlns:c16="http://schemas.microsoft.com/office/drawing/2014/chart" uri="{C3380CC4-5D6E-409C-BE32-E72D297353CC}">
                <c16:uniqueId val="{00000005-ED24-4330-AC89-5D360D7E5685}"/>
              </c:ext>
            </c:extLst>
          </c:dPt>
          <c:dPt>
            <c:idx val="3"/>
            <c:bubble3D val="0"/>
            <c:spPr>
              <a:solidFill>
                <a:srgbClr val="0F9D58"/>
              </a:solidFill>
            </c:spPr>
            <c:extLst>
              <c:ext xmlns:c16="http://schemas.microsoft.com/office/drawing/2014/chart" uri="{C3380CC4-5D6E-409C-BE32-E72D297353CC}">
                <c16:uniqueId val="{00000007-ED24-4330-AC89-5D360D7E5685}"/>
              </c:ext>
            </c:extLst>
          </c:dPt>
          <c:dPt>
            <c:idx val="4"/>
            <c:bubble3D val="0"/>
            <c:spPr>
              <a:solidFill>
                <a:srgbClr val="FF6D00"/>
              </a:solidFill>
            </c:spPr>
            <c:extLst>
              <c:ext xmlns:c16="http://schemas.microsoft.com/office/drawing/2014/chart" uri="{C3380CC4-5D6E-409C-BE32-E72D297353CC}">
                <c16:uniqueId val="{00000009-ED24-4330-AC89-5D360D7E5685}"/>
              </c:ext>
            </c:extLst>
          </c:dPt>
          <c:dPt>
            <c:idx val="5"/>
            <c:bubble3D val="0"/>
            <c:spPr>
              <a:solidFill>
                <a:srgbClr val="46BDC6"/>
              </a:solidFill>
            </c:spPr>
            <c:extLst>
              <c:ext xmlns:c16="http://schemas.microsoft.com/office/drawing/2014/chart" uri="{C3380CC4-5D6E-409C-BE32-E72D297353CC}">
                <c16:uniqueId val="{0000000B-ED24-4330-AC89-5D360D7E5685}"/>
              </c:ext>
            </c:extLst>
          </c:dPt>
          <c:dPt>
            <c:idx val="6"/>
            <c:bubble3D val="0"/>
            <c:spPr>
              <a:solidFill>
                <a:srgbClr val="AB30C4"/>
              </a:solidFill>
            </c:spPr>
            <c:extLst>
              <c:ext xmlns:c16="http://schemas.microsoft.com/office/drawing/2014/chart" uri="{C3380CC4-5D6E-409C-BE32-E72D297353CC}">
                <c16:uniqueId val="{0000000D-ED24-4330-AC89-5D360D7E5685}"/>
              </c:ext>
            </c:extLst>
          </c:dPt>
          <c:dPt>
            <c:idx val="7"/>
            <c:bubble3D val="0"/>
            <c:spPr>
              <a:solidFill>
                <a:srgbClr val="C1BC1F"/>
              </a:solidFill>
            </c:spPr>
            <c:extLst>
              <c:ext xmlns:c16="http://schemas.microsoft.com/office/drawing/2014/chart" uri="{C3380CC4-5D6E-409C-BE32-E72D297353CC}">
                <c16:uniqueId val="{0000000F-ED24-4330-AC89-5D360D7E5685}"/>
              </c:ext>
            </c:extLst>
          </c:dPt>
          <c:dPt>
            <c:idx val="8"/>
            <c:bubble3D val="0"/>
            <c:spPr>
              <a:solidFill>
                <a:srgbClr val="3949AB"/>
              </a:solidFill>
            </c:spPr>
            <c:extLst>
              <c:ext xmlns:c16="http://schemas.microsoft.com/office/drawing/2014/chart" uri="{C3380CC4-5D6E-409C-BE32-E72D297353CC}">
                <c16:uniqueId val="{00000011-ED24-4330-AC89-5D360D7E5685}"/>
              </c:ext>
            </c:extLst>
          </c:dPt>
          <c:dPt>
            <c:idx val="9"/>
            <c:bubble3D val="0"/>
            <c:spPr>
              <a:solidFill>
                <a:srgbClr val="F975A8"/>
              </a:solidFill>
            </c:spPr>
            <c:extLst>
              <c:ext xmlns:c16="http://schemas.microsoft.com/office/drawing/2014/chart" uri="{C3380CC4-5D6E-409C-BE32-E72D297353CC}">
                <c16:uniqueId val="{00000013-ED24-4330-AC89-5D360D7E5685}"/>
              </c:ext>
            </c:extLst>
          </c:dPt>
          <c:dPt>
            <c:idx val="10"/>
            <c:bubble3D val="0"/>
            <c:spPr>
              <a:solidFill>
                <a:srgbClr val="00695C"/>
              </a:solidFill>
            </c:spPr>
            <c:extLst>
              <c:ext xmlns:c16="http://schemas.microsoft.com/office/drawing/2014/chart" uri="{C3380CC4-5D6E-409C-BE32-E72D297353CC}">
                <c16:uniqueId val="{00000015-ED24-4330-AC89-5D360D7E5685}"/>
              </c:ext>
            </c:extLst>
          </c:dPt>
          <c:dPt>
            <c:idx val="11"/>
            <c:bubble3D val="0"/>
            <c:spPr>
              <a:solidFill>
                <a:srgbClr val="C2185B"/>
              </a:solidFill>
            </c:spPr>
            <c:extLst>
              <c:ext xmlns:c16="http://schemas.microsoft.com/office/drawing/2014/chart" uri="{C3380CC4-5D6E-409C-BE32-E72D297353CC}">
                <c16:uniqueId val="{00000017-ED24-4330-AC89-5D360D7E5685}"/>
              </c:ext>
            </c:extLst>
          </c:dPt>
          <c:dPt>
            <c:idx val="12"/>
            <c:bubble3D val="0"/>
            <c:spPr>
              <a:solidFill>
                <a:srgbClr val="4285F4"/>
              </a:solidFill>
            </c:spPr>
            <c:extLst>
              <c:ext xmlns:c16="http://schemas.microsoft.com/office/drawing/2014/chart" uri="{C3380CC4-5D6E-409C-BE32-E72D297353CC}">
                <c16:uniqueId val="{00000019-ED24-4330-AC89-5D360D7E5685}"/>
              </c:ext>
            </c:extLst>
          </c:dPt>
          <c:dPt>
            <c:idx val="13"/>
            <c:bubble3D val="0"/>
            <c:spPr>
              <a:solidFill>
                <a:srgbClr val="DB4437"/>
              </a:solidFill>
            </c:spPr>
            <c:extLst>
              <c:ext xmlns:c16="http://schemas.microsoft.com/office/drawing/2014/chart" uri="{C3380CC4-5D6E-409C-BE32-E72D297353CC}">
                <c16:uniqueId val="{0000001B-ED24-4330-AC89-5D360D7E5685}"/>
              </c:ext>
            </c:extLst>
          </c:dPt>
          <c:dPt>
            <c:idx val="14"/>
            <c:bubble3D val="0"/>
            <c:spPr>
              <a:solidFill>
                <a:srgbClr val="F4B400"/>
              </a:solidFill>
            </c:spPr>
            <c:extLst>
              <c:ext xmlns:c16="http://schemas.microsoft.com/office/drawing/2014/chart" uri="{C3380CC4-5D6E-409C-BE32-E72D297353CC}">
                <c16:uniqueId val="{0000001D-ED24-4330-AC89-5D360D7E5685}"/>
              </c:ext>
            </c:extLst>
          </c:dPt>
          <c:dPt>
            <c:idx val="15"/>
            <c:bubble3D val="0"/>
            <c:spPr>
              <a:solidFill>
                <a:srgbClr val="0F9D58"/>
              </a:solidFill>
            </c:spPr>
            <c:extLst>
              <c:ext xmlns:c16="http://schemas.microsoft.com/office/drawing/2014/chart" uri="{C3380CC4-5D6E-409C-BE32-E72D297353CC}">
                <c16:uniqueId val="{0000001F-ED24-4330-AC89-5D360D7E5685}"/>
              </c:ext>
            </c:extLst>
          </c:dPt>
          <c:dPt>
            <c:idx val="16"/>
            <c:bubble3D val="0"/>
            <c:spPr>
              <a:solidFill>
                <a:srgbClr val="FF6D00"/>
              </a:solidFill>
            </c:spPr>
            <c:extLst>
              <c:ext xmlns:c16="http://schemas.microsoft.com/office/drawing/2014/chart" uri="{C3380CC4-5D6E-409C-BE32-E72D297353CC}">
                <c16:uniqueId val="{00000021-ED24-4330-AC89-5D360D7E5685}"/>
              </c:ext>
            </c:extLst>
          </c:dPt>
          <c:dPt>
            <c:idx val="17"/>
            <c:bubble3D val="0"/>
            <c:spPr>
              <a:solidFill>
                <a:srgbClr val="46BDC6"/>
              </a:solidFill>
            </c:spPr>
            <c:extLst>
              <c:ext xmlns:c16="http://schemas.microsoft.com/office/drawing/2014/chart" uri="{C3380CC4-5D6E-409C-BE32-E72D297353CC}">
                <c16:uniqueId val="{00000023-ED24-4330-AC89-5D360D7E5685}"/>
              </c:ext>
            </c:extLst>
          </c:dPt>
          <c:dPt>
            <c:idx val="18"/>
            <c:bubble3D val="0"/>
            <c:spPr>
              <a:solidFill>
                <a:srgbClr val="AB30C4"/>
              </a:solidFill>
            </c:spPr>
            <c:extLst>
              <c:ext xmlns:c16="http://schemas.microsoft.com/office/drawing/2014/chart" uri="{C3380CC4-5D6E-409C-BE32-E72D297353CC}">
                <c16:uniqueId val="{00000025-ED24-4330-AC89-5D360D7E5685}"/>
              </c:ext>
            </c:extLst>
          </c:dPt>
          <c:dPt>
            <c:idx val="19"/>
            <c:bubble3D val="0"/>
            <c:spPr>
              <a:solidFill>
                <a:srgbClr val="C1BC1F"/>
              </a:solidFill>
            </c:spPr>
            <c:extLst>
              <c:ext xmlns:c16="http://schemas.microsoft.com/office/drawing/2014/chart" uri="{C3380CC4-5D6E-409C-BE32-E72D297353CC}">
                <c16:uniqueId val="{00000027-ED24-4330-AC89-5D360D7E5685}"/>
              </c:ext>
            </c:extLst>
          </c:dPt>
          <c:dPt>
            <c:idx val="20"/>
            <c:bubble3D val="0"/>
            <c:spPr>
              <a:solidFill>
                <a:srgbClr val="3949AB"/>
              </a:solidFill>
            </c:spPr>
            <c:extLst>
              <c:ext xmlns:c16="http://schemas.microsoft.com/office/drawing/2014/chart" uri="{C3380CC4-5D6E-409C-BE32-E72D297353CC}">
                <c16:uniqueId val="{00000029-ED24-4330-AC89-5D360D7E5685}"/>
              </c:ext>
            </c:extLst>
          </c:dPt>
          <c:dPt>
            <c:idx val="21"/>
            <c:bubble3D val="0"/>
            <c:spPr>
              <a:solidFill>
                <a:srgbClr val="F975A8"/>
              </a:solidFill>
            </c:spPr>
            <c:extLst>
              <c:ext xmlns:c16="http://schemas.microsoft.com/office/drawing/2014/chart" uri="{C3380CC4-5D6E-409C-BE32-E72D297353CC}">
                <c16:uniqueId val="{0000002B-ED24-4330-AC89-5D360D7E5685}"/>
              </c:ext>
            </c:extLst>
          </c:dPt>
          <c:dPt>
            <c:idx val="22"/>
            <c:bubble3D val="0"/>
            <c:spPr>
              <a:solidFill>
                <a:srgbClr val="00695C"/>
              </a:solidFill>
            </c:spPr>
            <c:extLst>
              <c:ext xmlns:c16="http://schemas.microsoft.com/office/drawing/2014/chart" uri="{C3380CC4-5D6E-409C-BE32-E72D297353CC}">
                <c16:uniqueId val="{0000002D-ED24-4330-AC89-5D360D7E5685}"/>
              </c:ext>
            </c:extLst>
          </c:dPt>
          <c:dPt>
            <c:idx val="23"/>
            <c:bubble3D val="0"/>
            <c:spPr>
              <a:solidFill>
                <a:srgbClr val="C2185B"/>
              </a:solidFill>
            </c:spPr>
            <c:extLst>
              <c:ext xmlns:c16="http://schemas.microsoft.com/office/drawing/2014/chart" uri="{C3380CC4-5D6E-409C-BE32-E72D297353CC}">
                <c16:uniqueId val="{0000002F-ED24-4330-AC89-5D360D7E5685}"/>
              </c:ext>
            </c:extLst>
          </c:dPt>
          <c:dPt>
            <c:idx val="24"/>
            <c:bubble3D val="0"/>
            <c:spPr>
              <a:solidFill>
                <a:srgbClr val="4285F4"/>
              </a:solidFill>
            </c:spPr>
            <c:extLst>
              <c:ext xmlns:c16="http://schemas.microsoft.com/office/drawing/2014/chart" uri="{C3380CC4-5D6E-409C-BE32-E72D297353CC}">
                <c16:uniqueId val="{00000031-ED24-4330-AC89-5D360D7E5685}"/>
              </c:ext>
            </c:extLst>
          </c:dPt>
          <c:dPt>
            <c:idx val="25"/>
            <c:bubble3D val="0"/>
            <c:spPr>
              <a:solidFill>
                <a:srgbClr val="DB4437"/>
              </a:solidFill>
            </c:spPr>
            <c:extLst>
              <c:ext xmlns:c16="http://schemas.microsoft.com/office/drawing/2014/chart" uri="{C3380CC4-5D6E-409C-BE32-E72D297353CC}">
                <c16:uniqueId val="{00000033-ED24-4330-AC89-5D360D7E5685}"/>
              </c:ext>
            </c:extLst>
          </c:dPt>
          <c:dPt>
            <c:idx val="26"/>
            <c:bubble3D val="0"/>
            <c:spPr>
              <a:solidFill>
                <a:srgbClr val="F4B400"/>
              </a:solidFill>
            </c:spPr>
            <c:extLst>
              <c:ext xmlns:c16="http://schemas.microsoft.com/office/drawing/2014/chart" uri="{C3380CC4-5D6E-409C-BE32-E72D297353CC}">
                <c16:uniqueId val="{00000035-ED24-4330-AC89-5D360D7E5685}"/>
              </c:ext>
            </c:extLst>
          </c:dPt>
          <c:dPt>
            <c:idx val="27"/>
            <c:bubble3D val="0"/>
            <c:spPr>
              <a:solidFill>
                <a:srgbClr val="0F9D58"/>
              </a:solidFill>
            </c:spPr>
            <c:extLst>
              <c:ext xmlns:c16="http://schemas.microsoft.com/office/drawing/2014/chart" uri="{C3380CC4-5D6E-409C-BE32-E72D297353CC}">
                <c16:uniqueId val="{00000037-ED24-4330-AC89-5D360D7E5685}"/>
              </c:ext>
            </c:extLst>
          </c:dPt>
          <c:dPt>
            <c:idx val="28"/>
            <c:bubble3D val="0"/>
            <c:spPr>
              <a:solidFill>
                <a:srgbClr val="FF6D00"/>
              </a:solidFill>
            </c:spPr>
            <c:extLst>
              <c:ext xmlns:c16="http://schemas.microsoft.com/office/drawing/2014/chart" uri="{C3380CC4-5D6E-409C-BE32-E72D297353CC}">
                <c16:uniqueId val="{00000039-ED24-4330-AC89-5D360D7E5685}"/>
              </c:ext>
            </c:extLst>
          </c:dPt>
          <c:dPt>
            <c:idx val="29"/>
            <c:bubble3D val="0"/>
            <c:spPr>
              <a:solidFill>
                <a:srgbClr val="46BDC6"/>
              </a:solidFill>
            </c:spPr>
            <c:extLst>
              <c:ext xmlns:c16="http://schemas.microsoft.com/office/drawing/2014/chart" uri="{C3380CC4-5D6E-409C-BE32-E72D297353CC}">
                <c16:uniqueId val="{0000003B-ED24-4330-AC89-5D360D7E5685}"/>
              </c:ext>
            </c:extLst>
          </c:dPt>
          <c:dPt>
            <c:idx val="30"/>
            <c:bubble3D val="0"/>
            <c:spPr>
              <a:solidFill>
                <a:srgbClr val="AB30C4"/>
              </a:solidFill>
            </c:spPr>
            <c:extLst>
              <c:ext xmlns:c16="http://schemas.microsoft.com/office/drawing/2014/chart" uri="{C3380CC4-5D6E-409C-BE32-E72D297353CC}">
                <c16:uniqueId val="{0000003D-ED24-4330-AC89-5D360D7E5685}"/>
              </c:ext>
            </c:extLst>
          </c:dPt>
          <c:dPt>
            <c:idx val="31"/>
            <c:bubble3D val="0"/>
            <c:spPr>
              <a:solidFill>
                <a:srgbClr val="C1BC1F"/>
              </a:solidFill>
            </c:spPr>
            <c:extLst>
              <c:ext xmlns:c16="http://schemas.microsoft.com/office/drawing/2014/chart" uri="{C3380CC4-5D6E-409C-BE32-E72D297353CC}">
                <c16:uniqueId val="{0000003F-ED24-4330-AC89-5D360D7E5685}"/>
              </c:ext>
            </c:extLst>
          </c:dPt>
          <c:dPt>
            <c:idx val="32"/>
            <c:bubble3D val="0"/>
            <c:spPr>
              <a:solidFill>
                <a:srgbClr val="3949AB"/>
              </a:solidFill>
            </c:spPr>
            <c:extLst>
              <c:ext xmlns:c16="http://schemas.microsoft.com/office/drawing/2014/chart" uri="{C3380CC4-5D6E-409C-BE32-E72D297353CC}">
                <c16:uniqueId val="{00000041-ED24-4330-AC89-5D360D7E5685}"/>
              </c:ext>
            </c:extLst>
          </c:dPt>
          <c:dPt>
            <c:idx val="33"/>
            <c:bubble3D val="0"/>
            <c:spPr>
              <a:solidFill>
                <a:srgbClr val="F975A8"/>
              </a:solidFill>
            </c:spPr>
            <c:extLst>
              <c:ext xmlns:c16="http://schemas.microsoft.com/office/drawing/2014/chart" uri="{C3380CC4-5D6E-409C-BE32-E72D297353CC}">
                <c16:uniqueId val="{00000043-ED24-4330-AC89-5D360D7E5685}"/>
              </c:ext>
            </c:extLst>
          </c:dPt>
          <c:dPt>
            <c:idx val="34"/>
            <c:bubble3D val="0"/>
            <c:spPr>
              <a:solidFill>
                <a:srgbClr val="00695C"/>
              </a:solidFill>
            </c:spPr>
            <c:extLst>
              <c:ext xmlns:c16="http://schemas.microsoft.com/office/drawing/2014/chart" uri="{C3380CC4-5D6E-409C-BE32-E72D297353CC}">
                <c16:uniqueId val="{00000045-ED24-4330-AC89-5D360D7E5685}"/>
              </c:ext>
            </c:extLst>
          </c:dPt>
          <c:dPt>
            <c:idx val="35"/>
            <c:bubble3D val="0"/>
            <c:spPr>
              <a:solidFill>
                <a:srgbClr val="C2185B"/>
              </a:solidFill>
            </c:spPr>
            <c:extLst>
              <c:ext xmlns:c16="http://schemas.microsoft.com/office/drawing/2014/chart" uri="{C3380CC4-5D6E-409C-BE32-E72D297353CC}">
                <c16:uniqueId val="{00000047-ED24-4330-AC89-5D360D7E5685}"/>
              </c:ext>
            </c:extLst>
          </c:dPt>
          <c:dPt>
            <c:idx val="36"/>
            <c:bubble3D val="0"/>
            <c:spPr>
              <a:solidFill>
                <a:srgbClr val="4285F4"/>
              </a:solidFill>
            </c:spPr>
            <c:extLst>
              <c:ext xmlns:c16="http://schemas.microsoft.com/office/drawing/2014/chart" uri="{C3380CC4-5D6E-409C-BE32-E72D297353CC}">
                <c16:uniqueId val="{00000049-ED24-4330-AC89-5D360D7E5685}"/>
              </c:ext>
            </c:extLst>
          </c:dPt>
          <c:dPt>
            <c:idx val="37"/>
            <c:bubble3D val="0"/>
            <c:spPr>
              <a:solidFill>
                <a:srgbClr val="DB4437"/>
              </a:solidFill>
            </c:spPr>
            <c:extLst>
              <c:ext xmlns:c16="http://schemas.microsoft.com/office/drawing/2014/chart" uri="{C3380CC4-5D6E-409C-BE32-E72D297353CC}">
                <c16:uniqueId val="{0000004B-ED24-4330-AC89-5D360D7E5685}"/>
              </c:ext>
            </c:extLst>
          </c:dPt>
          <c:dPt>
            <c:idx val="38"/>
            <c:bubble3D val="0"/>
            <c:spPr>
              <a:solidFill>
                <a:srgbClr val="F4B400"/>
              </a:solidFill>
            </c:spPr>
            <c:extLst>
              <c:ext xmlns:c16="http://schemas.microsoft.com/office/drawing/2014/chart" uri="{C3380CC4-5D6E-409C-BE32-E72D297353CC}">
                <c16:uniqueId val="{0000004D-ED24-4330-AC89-5D360D7E5685}"/>
              </c:ext>
            </c:extLst>
          </c:dPt>
          <c:dPt>
            <c:idx val="39"/>
            <c:bubble3D val="0"/>
            <c:spPr>
              <a:solidFill>
                <a:srgbClr val="0F9D58"/>
              </a:solidFill>
            </c:spPr>
            <c:extLst>
              <c:ext xmlns:c16="http://schemas.microsoft.com/office/drawing/2014/chart" uri="{C3380CC4-5D6E-409C-BE32-E72D297353CC}">
                <c16:uniqueId val="{0000004F-ED24-4330-AC89-5D360D7E5685}"/>
              </c:ext>
            </c:extLst>
          </c:dPt>
          <c:dPt>
            <c:idx val="40"/>
            <c:bubble3D val="0"/>
            <c:spPr>
              <a:solidFill>
                <a:srgbClr val="FF6D00"/>
              </a:solidFill>
            </c:spPr>
            <c:extLst>
              <c:ext xmlns:c16="http://schemas.microsoft.com/office/drawing/2014/chart" uri="{C3380CC4-5D6E-409C-BE32-E72D297353CC}">
                <c16:uniqueId val="{00000051-ED24-4330-AC89-5D360D7E5685}"/>
              </c:ext>
            </c:extLst>
          </c:dPt>
          <c:dPt>
            <c:idx val="41"/>
            <c:bubble3D val="0"/>
            <c:spPr>
              <a:solidFill>
                <a:srgbClr val="46BDC6"/>
              </a:solidFill>
            </c:spPr>
            <c:extLst>
              <c:ext xmlns:c16="http://schemas.microsoft.com/office/drawing/2014/chart" uri="{C3380CC4-5D6E-409C-BE32-E72D297353CC}">
                <c16:uniqueId val="{00000053-ED24-4330-AC89-5D360D7E5685}"/>
              </c:ext>
            </c:extLst>
          </c:dPt>
          <c:dPt>
            <c:idx val="42"/>
            <c:bubble3D val="0"/>
            <c:spPr>
              <a:solidFill>
                <a:srgbClr val="AB30C4"/>
              </a:solidFill>
            </c:spPr>
            <c:extLst>
              <c:ext xmlns:c16="http://schemas.microsoft.com/office/drawing/2014/chart" uri="{C3380CC4-5D6E-409C-BE32-E72D297353CC}">
                <c16:uniqueId val="{00000055-ED24-4330-AC89-5D360D7E5685}"/>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'Administração Matutino-SP'!$F$3:$F$45</c:f>
              <c:strCache>
                <c:ptCount val="43"/>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pt idx="17">
                  <c:v>Gestão financeira</c:v>
                </c:pt>
                <c:pt idx="18">
                  <c:v>Lingüística (línguas)</c:v>
                </c:pt>
                <c:pt idx="19">
                  <c:v>Direito empresarial</c:v>
                </c:pt>
                <c:pt idx="20">
                  <c:v>Ética</c:v>
                </c:pt>
                <c:pt idx="21">
                  <c:v>Animação</c:v>
                </c:pt>
                <c:pt idx="22">
                  <c:v>Modelagem</c:v>
                </c:pt>
                <c:pt idx="23">
                  <c:v>Moda</c:v>
                </c:pt>
                <c:pt idx="24">
                  <c:v>Gestão de organizações</c:v>
                </c:pt>
                <c:pt idx="25">
                  <c:v>Processamento de dados</c:v>
                </c:pt>
                <c:pt idx="26">
                  <c:v>Matemática aplicada</c:v>
                </c:pt>
                <c:pt idx="27">
                  <c:v>Psicologia</c:v>
                </c:pt>
                <c:pt idx="28">
                  <c:v>Desenho (artístico)</c:v>
                </c:pt>
                <c:pt idx="29">
                  <c:v>Ciência política</c:v>
                </c:pt>
                <c:pt idx="30">
                  <c:v>Estatística aplicada</c:v>
                </c:pt>
                <c:pt idx="31">
                  <c:v>Fotografia</c:v>
                </c:pt>
                <c:pt idx="32">
                  <c:v>Aconselhamento e orientação profissional</c:v>
                </c:pt>
                <c:pt idx="33">
                  <c:v>Gestão da produção</c:v>
                </c:pt>
                <c:pt idx="34">
                  <c:v>Tecnologia digital</c:v>
                </c:pt>
                <c:pt idx="35">
                  <c:v>Desenho de projetos</c:v>
                </c:pt>
                <c:pt idx="36">
                  <c:v>Política</c:v>
                </c:pt>
                <c:pt idx="37">
                  <c:v>Administração em comércio exterior</c:v>
                </c:pt>
                <c:pt idx="38">
                  <c:v>Relações internacionais</c:v>
                </c:pt>
                <c:pt idx="39">
                  <c:v>Desenho de moda</c:v>
                </c:pt>
                <c:pt idx="40">
                  <c:v>Noticiário e reportagem</c:v>
                </c:pt>
                <c:pt idx="41">
                  <c:v>Eletiva</c:v>
                </c:pt>
                <c:pt idx="42">
                  <c:v>LifeLab</c:v>
                </c:pt>
              </c:strCache>
            </c:strRef>
          </c:cat>
          <c:val>
            <c:numRef>
              <c:f>'Administração Matutino-SP'!$H$3:$H$45</c:f>
              <c:numCache>
                <c:formatCode>General</c:formatCode>
                <c:ptCount val="43"/>
                <c:pt idx="0">
                  <c:v>468</c:v>
                </c:pt>
                <c:pt idx="1">
                  <c:v>0</c:v>
                </c:pt>
                <c:pt idx="2">
                  <c:v>216</c:v>
                </c:pt>
                <c:pt idx="3">
                  <c:v>72</c:v>
                </c:pt>
                <c:pt idx="4">
                  <c:v>0</c:v>
                </c:pt>
                <c:pt idx="5">
                  <c:v>0</c:v>
                </c:pt>
                <c:pt idx="6">
                  <c:v>72</c:v>
                </c:pt>
                <c:pt idx="7">
                  <c:v>324</c:v>
                </c:pt>
                <c:pt idx="8">
                  <c:v>216</c:v>
                </c:pt>
                <c:pt idx="9">
                  <c:v>0</c:v>
                </c:pt>
                <c:pt idx="10">
                  <c:v>0</c:v>
                </c:pt>
                <c:pt idx="11">
                  <c:v>0</c:v>
                </c:pt>
                <c:pt idx="12">
                  <c:v>0</c:v>
                </c:pt>
                <c:pt idx="13">
                  <c:v>0</c:v>
                </c:pt>
                <c:pt idx="14">
                  <c:v>0</c:v>
                </c:pt>
                <c:pt idx="15">
                  <c:v>0</c:v>
                </c:pt>
                <c:pt idx="16">
                  <c:v>216</c:v>
                </c:pt>
                <c:pt idx="17">
                  <c:v>288</c:v>
                </c:pt>
                <c:pt idx="18">
                  <c:v>0</c:v>
                </c:pt>
                <c:pt idx="19">
                  <c:v>72</c:v>
                </c:pt>
                <c:pt idx="20">
                  <c:v>0</c:v>
                </c:pt>
                <c:pt idx="21">
                  <c:v>0</c:v>
                </c:pt>
                <c:pt idx="22">
                  <c:v>144</c:v>
                </c:pt>
                <c:pt idx="23">
                  <c:v>0</c:v>
                </c:pt>
                <c:pt idx="24">
                  <c:v>108</c:v>
                </c:pt>
                <c:pt idx="25">
                  <c:v>144</c:v>
                </c:pt>
                <c:pt idx="26">
                  <c:v>0</c:v>
                </c:pt>
                <c:pt idx="27">
                  <c:v>72</c:v>
                </c:pt>
                <c:pt idx="28">
                  <c:v>0</c:v>
                </c:pt>
                <c:pt idx="29">
                  <c:v>0</c:v>
                </c:pt>
                <c:pt idx="30">
                  <c:v>0</c:v>
                </c:pt>
                <c:pt idx="31">
                  <c:v>0</c:v>
                </c:pt>
                <c:pt idx="32">
                  <c:v>72</c:v>
                </c:pt>
                <c:pt idx="33">
                  <c:v>144</c:v>
                </c:pt>
                <c:pt idx="34">
                  <c:v>0</c:v>
                </c:pt>
                <c:pt idx="35">
                  <c:v>0</c:v>
                </c:pt>
                <c:pt idx="36">
                  <c:v>0</c:v>
                </c:pt>
                <c:pt idx="37">
                  <c:v>0</c:v>
                </c:pt>
                <c:pt idx="38">
                  <c:v>0</c:v>
                </c:pt>
                <c:pt idx="39">
                  <c:v>0</c:v>
                </c:pt>
                <c:pt idx="40">
                  <c:v>0</c:v>
                </c:pt>
                <c:pt idx="41">
                  <c:v>576</c:v>
                </c:pt>
                <c:pt idx="42">
                  <c:v>432</c:v>
                </c:pt>
              </c:numCache>
            </c:numRef>
          </c:val>
          <c:extLst>
            <c:ext xmlns:c16="http://schemas.microsoft.com/office/drawing/2014/chart" uri="{C3380CC4-5D6E-409C-BE32-E72D297353CC}">
              <c16:uniqueId val="{00000056-ED24-4330-AC89-5D360D7E5685}"/>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lvl="0">
            <a:defRPr b="0">
              <a:solidFill>
                <a:srgbClr val="000000"/>
              </a:solidFill>
              <a:latin typeface="Roboto"/>
            </a:defRPr>
          </a:pPr>
          <a:endParaRPr lang="pt-BR"/>
        </a:p>
      </c:txPr>
    </c:legend>
    <c:plotVisOnly val="1"/>
    <c:dispBlanksAs val="zero"/>
    <c:showDLblsOverMax val="1"/>
  </c:chart>
  <c:spPr>
    <a:solidFill>
      <a:srgbClr val="434343"/>
    </a:solidFill>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t>Horas Previstas versus Área Funcional</a:t>
            </a:r>
          </a:p>
        </c:rich>
      </c:tx>
      <c:overlay val="0"/>
    </c:title>
    <c:autoTitleDeleted val="0"/>
    <c:view3D>
      <c:rotX val="15"/>
      <c:rotY val="20"/>
      <c:depthPercent val="100"/>
      <c:rAngAx val="1"/>
    </c:view3D>
    <c:floor>
      <c:thickness val="0"/>
    </c:floor>
    <c:sideWall>
      <c:thickness val="0"/>
    </c:sideWall>
    <c:backWall>
      <c:thickness val="0"/>
    </c:backWall>
    <c:plotArea>
      <c:layout/>
      <c:bar3DChart>
        <c:barDir val="bar"/>
        <c:grouping val="clustered"/>
        <c:varyColors val="1"/>
        <c:ser>
          <c:idx val="0"/>
          <c:order val="0"/>
          <c:tx>
            <c:strRef>
              <c:f>'Administração Matutino-SP'!$H$1:$H$2</c:f>
              <c:strCache>
                <c:ptCount val="2"/>
                <c:pt idx="0">
                  <c:v>Grau de Flex</c:v>
                </c:pt>
                <c:pt idx="1">
                  <c:v>Horas Previstas</c:v>
                </c:pt>
              </c:strCache>
            </c:strRef>
          </c:tx>
          <c:spPr>
            <a:solidFill>
              <a:srgbClr val="4285F4"/>
            </a:solidFill>
          </c:spPr>
          <c:invertIfNegative val="1"/>
          <c:dLbls>
            <c:spPr>
              <a:noFill/>
              <a:ln>
                <a:noFill/>
              </a:ln>
              <a:effectLst/>
            </c:spPr>
            <c:txPr>
              <a:bodyPr/>
              <a:lstStyle/>
              <a:p>
                <a:pPr lvl="0">
                  <a:defRPr b="0" i="0"/>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'Administração Matutino-SP'!$F$3:$F$48</c:f>
              <c:strCache>
                <c:ptCount val="45"/>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pt idx="17">
                  <c:v>Gestão financeira</c:v>
                </c:pt>
                <c:pt idx="18">
                  <c:v>Lingüística (línguas)</c:v>
                </c:pt>
                <c:pt idx="19">
                  <c:v>Direito empresarial</c:v>
                </c:pt>
                <c:pt idx="20">
                  <c:v>Ética</c:v>
                </c:pt>
                <c:pt idx="21">
                  <c:v>Animação</c:v>
                </c:pt>
                <c:pt idx="22">
                  <c:v>Modelagem</c:v>
                </c:pt>
                <c:pt idx="23">
                  <c:v>Moda</c:v>
                </c:pt>
                <c:pt idx="24">
                  <c:v>Gestão de organizações</c:v>
                </c:pt>
                <c:pt idx="25">
                  <c:v>Processamento de dados</c:v>
                </c:pt>
                <c:pt idx="26">
                  <c:v>Matemática aplicada</c:v>
                </c:pt>
                <c:pt idx="27">
                  <c:v>Psicologia</c:v>
                </c:pt>
                <c:pt idx="28">
                  <c:v>Desenho (artístico)</c:v>
                </c:pt>
                <c:pt idx="29">
                  <c:v>Ciência política</c:v>
                </c:pt>
                <c:pt idx="30">
                  <c:v>Estatística aplicada</c:v>
                </c:pt>
                <c:pt idx="31">
                  <c:v>Fotografia</c:v>
                </c:pt>
                <c:pt idx="32">
                  <c:v>Aconselhamento e orientação profissional</c:v>
                </c:pt>
                <c:pt idx="33">
                  <c:v>Gestão da produção</c:v>
                </c:pt>
                <c:pt idx="34">
                  <c:v>Tecnologia digital</c:v>
                </c:pt>
                <c:pt idx="35">
                  <c:v>Desenho de projetos</c:v>
                </c:pt>
                <c:pt idx="36">
                  <c:v>Política</c:v>
                </c:pt>
                <c:pt idx="37">
                  <c:v>Administração em comércio exterior</c:v>
                </c:pt>
                <c:pt idx="38">
                  <c:v>Relações internacionais</c:v>
                </c:pt>
                <c:pt idx="39">
                  <c:v>Desenho de moda</c:v>
                </c:pt>
                <c:pt idx="40">
                  <c:v>Noticiário e reportagem</c:v>
                </c:pt>
                <c:pt idx="41">
                  <c:v>Eletiva</c:v>
                </c:pt>
                <c:pt idx="42">
                  <c:v>LifeLab</c:v>
                </c:pt>
                <c:pt idx="43">
                  <c:v>Estágio Supervisionado</c:v>
                </c:pt>
                <c:pt idx="44">
                  <c:v>Horas Livres</c:v>
                </c:pt>
              </c:strCache>
            </c:strRef>
          </c:cat>
          <c:val>
            <c:numRef>
              <c:f>'Administração Matutino-SP'!$H$3:$H$48</c:f>
              <c:numCache>
                <c:formatCode>General</c:formatCode>
                <c:ptCount val="46"/>
                <c:pt idx="0">
                  <c:v>468</c:v>
                </c:pt>
                <c:pt idx="1">
                  <c:v>0</c:v>
                </c:pt>
                <c:pt idx="2">
                  <c:v>216</c:v>
                </c:pt>
                <c:pt idx="3">
                  <c:v>72</c:v>
                </c:pt>
                <c:pt idx="4">
                  <c:v>0</c:v>
                </c:pt>
                <c:pt idx="5">
                  <c:v>0</c:v>
                </c:pt>
                <c:pt idx="6">
                  <c:v>72</c:v>
                </c:pt>
                <c:pt idx="7">
                  <c:v>324</c:v>
                </c:pt>
                <c:pt idx="8">
                  <c:v>216</c:v>
                </c:pt>
                <c:pt idx="9">
                  <c:v>0</c:v>
                </c:pt>
                <c:pt idx="10">
                  <c:v>0</c:v>
                </c:pt>
                <c:pt idx="11">
                  <c:v>0</c:v>
                </c:pt>
                <c:pt idx="12">
                  <c:v>0</c:v>
                </c:pt>
                <c:pt idx="13">
                  <c:v>0</c:v>
                </c:pt>
                <c:pt idx="14">
                  <c:v>0</c:v>
                </c:pt>
                <c:pt idx="15">
                  <c:v>0</c:v>
                </c:pt>
                <c:pt idx="16">
                  <c:v>216</c:v>
                </c:pt>
                <c:pt idx="17">
                  <c:v>288</c:v>
                </c:pt>
                <c:pt idx="18">
                  <c:v>0</c:v>
                </c:pt>
                <c:pt idx="19">
                  <c:v>72</c:v>
                </c:pt>
                <c:pt idx="20">
                  <c:v>0</c:v>
                </c:pt>
                <c:pt idx="21">
                  <c:v>0</c:v>
                </c:pt>
                <c:pt idx="22">
                  <c:v>144</c:v>
                </c:pt>
                <c:pt idx="23">
                  <c:v>0</c:v>
                </c:pt>
                <c:pt idx="24">
                  <c:v>108</c:v>
                </c:pt>
                <c:pt idx="25">
                  <c:v>144</c:v>
                </c:pt>
                <c:pt idx="26">
                  <c:v>0</c:v>
                </c:pt>
                <c:pt idx="27">
                  <c:v>72</c:v>
                </c:pt>
                <c:pt idx="28">
                  <c:v>0</c:v>
                </c:pt>
                <c:pt idx="29">
                  <c:v>0</c:v>
                </c:pt>
                <c:pt idx="30">
                  <c:v>0</c:v>
                </c:pt>
                <c:pt idx="31">
                  <c:v>0</c:v>
                </c:pt>
                <c:pt idx="32">
                  <c:v>72</c:v>
                </c:pt>
                <c:pt idx="33">
                  <c:v>144</c:v>
                </c:pt>
                <c:pt idx="34">
                  <c:v>0</c:v>
                </c:pt>
                <c:pt idx="35">
                  <c:v>0</c:v>
                </c:pt>
                <c:pt idx="36">
                  <c:v>0</c:v>
                </c:pt>
                <c:pt idx="37">
                  <c:v>0</c:v>
                </c:pt>
                <c:pt idx="38">
                  <c:v>0</c:v>
                </c:pt>
                <c:pt idx="39">
                  <c:v>0</c:v>
                </c:pt>
                <c:pt idx="40">
                  <c:v>0</c:v>
                </c:pt>
                <c:pt idx="41">
                  <c:v>576</c:v>
                </c:pt>
                <c:pt idx="42">
                  <c:v>432</c:v>
                </c:pt>
                <c:pt idx="43">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1DAC-4786-828D-08092178BE2C}"/>
            </c:ext>
          </c:extLst>
        </c:ser>
        <c:dLbls>
          <c:showLegendKey val="0"/>
          <c:showVal val="0"/>
          <c:showCatName val="0"/>
          <c:showSerName val="0"/>
          <c:showPercent val="0"/>
          <c:showBubbleSize val="0"/>
        </c:dLbls>
        <c:gapWidth val="150"/>
        <c:shape val="box"/>
        <c:axId val="1944797347"/>
        <c:axId val="1096908071"/>
        <c:axId val="0"/>
      </c:bar3DChart>
      <c:catAx>
        <c:axId val="1944797347"/>
        <c:scaling>
          <c:orientation val="maxMin"/>
        </c:scaling>
        <c:delete val="0"/>
        <c:axPos val="l"/>
        <c:title>
          <c:tx>
            <c:rich>
              <a:bodyPr/>
              <a:lstStyle/>
              <a:p>
                <a:pPr lvl="0">
                  <a:defRPr b="0">
                    <a:solidFill>
                      <a:srgbClr val="000000"/>
                    </a:solidFill>
                    <a:latin typeface="Roboto"/>
                  </a:defRPr>
                </a:pPr>
                <a:r>
                  <a:t>Área Funcional</a:t>
                </a:r>
              </a:p>
            </c:rich>
          </c:tx>
          <c:overlay val="0"/>
        </c:title>
        <c:numFmt formatCode="General" sourceLinked="1"/>
        <c:majorTickMark val="cross"/>
        <c:minorTickMark val="cross"/>
        <c:tickLblPos val="nextTo"/>
        <c:txPr>
          <a:bodyPr/>
          <a:lstStyle/>
          <a:p>
            <a:pPr lvl="0">
              <a:defRPr sz="1000" b="0">
                <a:solidFill>
                  <a:srgbClr val="000000"/>
                </a:solidFill>
                <a:latin typeface="Roboto"/>
              </a:defRPr>
            </a:pPr>
            <a:endParaRPr lang="pt-BR"/>
          </a:p>
        </c:txPr>
        <c:crossAx val="1096908071"/>
        <c:crosses val="autoZero"/>
        <c:auto val="1"/>
        <c:lblAlgn val="ctr"/>
        <c:lblOffset val="100"/>
        <c:noMultiLvlLbl val="1"/>
      </c:catAx>
      <c:valAx>
        <c:axId val="109690807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Horas Previstas</a:t>
                </a: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Roboto"/>
              </a:defRPr>
            </a:pPr>
            <a:endParaRPr lang="pt-BR"/>
          </a:p>
        </c:txPr>
        <c:crossAx val="1944797347"/>
        <c:crosses val="max"/>
        <c:crossBetween val="between"/>
      </c:valAx>
    </c:plotArea>
    <c:legend>
      <c:legendPos val="r"/>
      <c:overlay val="0"/>
      <c:txPr>
        <a:bodyPr/>
        <a:lstStyle/>
        <a:p>
          <a:pPr lvl="0">
            <a:defRPr b="0">
              <a:solidFill>
                <a:srgbClr val="000000"/>
              </a:solidFill>
              <a:latin typeface="Roboto"/>
            </a:defRPr>
          </a:pPr>
          <a:endParaRPr lang="pt-BR"/>
        </a:p>
      </c:txPr>
    </c:legend>
    <c:plotVisOnly val="1"/>
    <c:dispBlanksAs val="zero"/>
    <c:showDLblsOverMax val="1"/>
  </c:chart>
  <c:spPr>
    <a:solidFill>
      <a:srgbClr val="434343"/>
    </a:solidFill>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t>Horas Previstas versus Área Funcional</a:t>
            </a:r>
          </a:p>
        </c:rich>
      </c:tx>
      <c:overlay val="0"/>
    </c:title>
    <c:autoTitleDeleted val="0"/>
    <c:plotArea>
      <c:layout/>
      <c:doughnutChart>
        <c:varyColors val="1"/>
        <c:ser>
          <c:idx val="0"/>
          <c:order val="0"/>
          <c:tx>
            <c:strRef>
              <c:f>'Administração Matutino-SP'!$H$1:$H$2</c:f>
              <c:strCache>
                <c:ptCount val="2"/>
                <c:pt idx="0">
                  <c:v>Grau de Flex</c:v>
                </c:pt>
                <c:pt idx="1">
                  <c:v>Horas Previstas</c:v>
                </c:pt>
              </c:strCache>
            </c:strRef>
          </c:tx>
          <c:dPt>
            <c:idx val="0"/>
            <c:bubble3D val="0"/>
            <c:spPr>
              <a:solidFill>
                <a:srgbClr val="4285F4"/>
              </a:solidFill>
            </c:spPr>
            <c:extLst>
              <c:ext xmlns:c16="http://schemas.microsoft.com/office/drawing/2014/chart" uri="{C3380CC4-5D6E-409C-BE32-E72D297353CC}">
                <c16:uniqueId val="{00000001-1FB7-419D-8173-A740FF1C5774}"/>
              </c:ext>
            </c:extLst>
          </c:dPt>
          <c:dPt>
            <c:idx val="1"/>
            <c:bubble3D val="0"/>
            <c:spPr>
              <a:solidFill>
                <a:srgbClr val="DB4437"/>
              </a:solidFill>
            </c:spPr>
            <c:extLst>
              <c:ext xmlns:c16="http://schemas.microsoft.com/office/drawing/2014/chart" uri="{C3380CC4-5D6E-409C-BE32-E72D297353CC}">
                <c16:uniqueId val="{00000003-1FB7-419D-8173-A740FF1C5774}"/>
              </c:ext>
            </c:extLst>
          </c:dPt>
          <c:dPt>
            <c:idx val="2"/>
            <c:bubble3D val="0"/>
            <c:spPr>
              <a:solidFill>
                <a:srgbClr val="F4B400"/>
              </a:solidFill>
            </c:spPr>
            <c:extLst>
              <c:ext xmlns:c16="http://schemas.microsoft.com/office/drawing/2014/chart" uri="{C3380CC4-5D6E-409C-BE32-E72D297353CC}">
                <c16:uniqueId val="{00000005-1FB7-419D-8173-A740FF1C5774}"/>
              </c:ext>
            </c:extLst>
          </c:dPt>
          <c:dPt>
            <c:idx val="3"/>
            <c:bubble3D val="0"/>
            <c:spPr>
              <a:solidFill>
                <a:srgbClr val="0F9D58"/>
              </a:solidFill>
            </c:spPr>
            <c:extLst>
              <c:ext xmlns:c16="http://schemas.microsoft.com/office/drawing/2014/chart" uri="{C3380CC4-5D6E-409C-BE32-E72D297353CC}">
                <c16:uniqueId val="{00000007-1FB7-419D-8173-A740FF1C5774}"/>
              </c:ext>
            </c:extLst>
          </c:dPt>
          <c:dPt>
            <c:idx val="4"/>
            <c:bubble3D val="0"/>
            <c:spPr>
              <a:solidFill>
                <a:srgbClr val="FF6D00"/>
              </a:solidFill>
            </c:spPr>
            <c:extLst>
              <c:ext xmlns:c16="http://schemas.microsoft.com/office/drawing/2014/chart" uri="{C3380CC4-5D6E-409C-BE32-E72D297353CC}">
                <c16:uniqueId val="{00000009-1FB7-419D-8173-A740FF1C5774}"/>
              </c:ext>
            </c:extLst>
          </c:dPt>
          <c:dPt>
            <c:idx val="5"/>
            <c:bubble3D val="0"/>
            <c:spPr>
              <a:solidFill>
                <a:srgbClr val="46BDC6"/>
              </a:solidFill>
            </c:spPr>
            <c:extLst>
              <c:ext xmlns:c16="http://schemas.microsoft.com/office/drawing/2014/chart" uri="{C3380CC4-5D6E-409C-BE32-E72D297353CC}">
                <c16:uniqueId val="{0000000B-1FB7-419D-8173-A740FF1C5774}"/>
              </c:ext>
            </c:extLst>
          </c:dPt>
          <c:dPt>
            <c:idx val="6"/>
            <c:bubble3D val="0"/>
            <c:spPr>
              <a:solidFill>
                <a:srgbClr val="AB30C4"/>
              </a:solidFill>
            </c:spPr>
            <c:extLst>
              <c:ext xmlns:c16="http://schemas.microsoft.com/office/drawing/2014/chart" uri="{C3380CC4-5D6E-409C-BE32-E72D297353CC}">
                <c16:uniqueId val="{0000000D-1FB7-419D-8173-A740FF1C5774}"/>
              </c:ext>
            </c:extLst>
          </c:dPt>
          <c:dPt>
            <c:idx val="7"/>
            <c:bubble3D val="0"/>
            <c:spPr>
              <a:solidFill>
                <a:srgbClr val="C1BC1F"/>
              </a:solidFill>
            </c:spPr>
            <c:extLst>
              <c:ext xmlns:c16="http://schemas.microsoft.com/office/drawing/2014/chart" uri="{C3380CC4-5D6E-409C-BE32-E72D297353CC}">
                <c16:uniqueId val="{0000000F-1FB7-419D-8173-A740FF1C5774}"/>
              </c:ext>
            </c:extLst>
          </c:dPt>
          <c:dPt>
            <c:idx val="8"/>
            <c:bubble3D val="0"/>
            <c:spPr>
              <a:solidFill>
                <a:srgbClr val="3949AB"/>
              </a:solidFill>
            </c:spPr>
            <c:extLst>
              <c:ext xmlns:c16="http://schemas.microsoft.com/office/drawing/2014/chart" uri="{C3380CC4-5D6E-409C-BE32-E72D297353CC}">
                <c16:uniqueId val="{00000011-1FB7-419D-8173-A740FF1C5774}"/>
              </c:ext>
            </c:extLst>
          </c:dPt>
          <c:dPt>
            <c:idx val="9"/>
            <c:bubble3D val="0"/>
            <c:spPr>
              <a:solidFill>
                <a:srgbClr val="F975A8"/>
              </a:solidFill>
            </c:spPr>
            <c:extLst>
              <c:ext xmlns:c16="http://schemas.microsoft.com/office/drawing/2014/chart" uri="{C3380CC4-5D6E-409C-BE32-E72D297353CC}">
                <c16:uniqueId val="{00000013-1FB7-419D-8173-A740FF1C5774}"/>
              </c:ext>
            </c:extLst>
          </c:dPt>
          <c:dPt>
            <c:idx val="10"/>
            <c:bubble3D val="0"/>
            <c:spPr>
              <a:solidFill>
                <a:srgbClr val="00695C"/>
              </a:solidFill>
            </c:spPr>
            <c:extLst>
              <c:ext xmlns:c16="http://schemas.microsoft.com/office/drawing/2014/chart" uri="{C3380CC4-5D6E-409C-BE32-E72D297353CC}">
                <c16:uniqueId val="{00000015-1FB7-419D-8173-A740FF1C5774}"/>
              </c:ext>
            </c:extLst>
          </c:dPt>
          <c:dPt>
            <c:idx val="11"/>
            <c:bubble3D val="0"/>
            <c:spPr>
              <a:solidFill>
                <a:srgbClr val="C2185B"/>
              </a:solidFill>
            </c:spPr>
            <c:extLst>
              <c:ext xmlns:c16="http://schemas.microsoft.com/office/drawing/2014/chart" uri="{C3380CC4-5D6E-409C-BE32-E72D297353CC}">
                <c16:uniqueId val="{00000017-1FB7-419D-8173-A740FF1C5774}"/>
              </c:ext>
            </c:extLst>
          </c:dPt>
          <c:dPt>
            <c:idx val="12"/>
            <c:bubble3D val="0"/>
            <c:spPr>
              <a:solidFill>
                <a:srgbClr val="4285F4"/>
              </a:solidFill>
            </c:spPr>
            <c:extLst>
              <c:ext xmlns:c16="http://schemas.microsoft.com/office/drawing/2014/chart" uri="{C3380CC4-5D6E-409C-BE32-E72D297353CC}">
                <c16:uniqueId val="{00000019-1FB7-419D-8173-A740FF1C5774}"/>
              </c:ext>
            </c:extLst>
          </c:dPt>
          <c:dPt>
            <c:idx val="13"/>
            <c:bubble3D val="0"/>
            <c:spPr>
              <a:solidFill>
                <a:srgbClr val="DB4437"/>
              </a:solidFill>
            </c:spPr>
            <c:extLst>
              <c:ext xmlns:c16="http://schemas.microsoft.com/office/drawing/2014/chart" uri="{C3380CC4-5D6E-409C-BE32-E72D297353CC}">
                <c16:uniqueId val="{0000001B-1FB7-419D-8173-A740FF1C5774}"/>
              </c:ext>
            </c:extLst>
          </c:dPt>
          <c:dPt>
            <c:idx val="14"/>
            <c:bubble3D val="0"/>
            <c:spPr>
              <a:solidFill>
                <a:srgbClr val="F4B400"/>
              </a:solidFill>
            </c:spPr>
            <c:extLst>
              <c:ext xmlns:c16="http://schemas.microsoft.com/office/drawing/2014/chart" uri="{C3380CC4-5D6E-409C-BE32-E72D297353CC}">
                <c16:uniqueId val="{0000001D-1FB7-419D-8173-A740FF1C5774}"/>
              </c:ext>
            </c:extLst>
          </c:dPt>
          <c:dPt>
            <c:idx val="15"/>
            <c:bubble3D val="0"/>
            <c:spPr>
              <a:solidFill>
                <a:srgbClr val="0F9D58"/>
              </a:solidFill>
            </c:spPr>
            <c:extLst>
              <c:ext xmlns:c16="http://schemas.microsoft.com/office/drawing/2014/chart" uri="{C3380CC4-5D6E-409C-BE32-E72D297353CC}">
                <c16:uniqueId val="{0000001F-1FB7-419D-8173-A740FF1C5774}"/>
              </c:ext>
            </c:extLst>
          </c:dPt>
          <c:dPt>
            <c:idx val="16"/>
            <c:bubble3D val="0"/>
            <c:spPr>
              <a:solidFill>
                <a:srgbClr val="FF6D00"/>
              </a:solidFill>
            </c:spPr>
            <c:extLst>
              <c:ext xmlns:c16="http://schemas.microsoft.com/office/drawing/2014/chart" uri="{C3380CC4-5D6E-409C-BE32-E72D297353CC}">
                <c16:uniqueId val="{00000021-1FB7-419D-8173-A740FF1C5774}"/>
              </c:ext>
            </c:extLst>
          </c:dPt>
          <c:dPt>
            <c:idx val="17"/>
            <c:bubble3D val="0"/>
            <c:spPr>
              <a:solidFill>
                <a:srgbClr val="46BDC6"/>
              </a:solidFill>
            </c:spPr>
            <c:extLst>
              <c:ext xmlns:c16="http://schemas.microsoft.com/office/drawing/2014/chart" uri="{C3380CC4-5D6E-409C-BE32-E72D297353CC}">
                <c16:uniqueId val="{00000023-1FB7-419D-8173-A740FF1C5774}"/>
              </c:ext>
            </c:extLst>
          </c:dPt>
          <c:dPt>
            <c:idx val="18"/>
            <c:bubble3D val="0"/>
            <c:spPr>
              <a:solidFill>
                <a:srgbClr val="AB30C4"/>
              </a:solidFill>
            </c:spPr>
            <c:extLst>
              <c:ext xmlns:c16="http://schemas.microsoft.com/office/drawing/2014/chart" uri="{C3380CC4-5D6E-409C-BE32-E72D297353CC}">
                <c16:uniqueId val="{00000025-1FB7-419D-8173-A740FF1C5774}"/>
              </c:ext>
            </c:extLst>
          </c:dPt>
          <c:dPt>
            <c:idx val="19"/>
            <c:bubble3D val="0"/>
            <c:spPr>
              <a:solidFill>
                <a:srgbClr val="C1BC1F"/>
              </a:solidFill>
            </c:spPr>
            <c:extLst>
              <c:ext xmlns:c16="http://schemas.microsoft.com/office/drawing/2014/chart" uri="{C3380CC4-5D6E-409C-BE32-E72D297353CC}">
                <c16:uniqueId val="{00000027-1FB7-419D-8173-A740FF1C5774}"/>
              </c:ext>
            </c:extLst>
          </c:dPt>
          <c:dPt>
            <c:idx val="20"/>
            <c:bubble3D val="0"/>
            <c:spPr>
              <a:solidFill>
                <a:srgbClr val="3949AB"/>
              </a:solidFill>
            </c:spPr>
            <c:extLst>
              <c:ext xmlns:c16="http://schemas.microsoft.com/office/drawing/2014/chart" uri="{C3380CC4-5D6E-409C-BE32-E72D297353CC}">
                <c16:uniqueId val="{00000029-1FB7-419D-8173-A740FF1C5774}"/>
              </c:ext>
            </c:extLst>
          </c:dPt>
          <c:dPt>
            <c:idx val="21"/>
            <c:bubble3D val="0"/>
            <c:spPr>
              <a:solidFill>
                <a:srgbClr val="F975A8"/>
              </a:solidFill>
            </c:spPr>
            <c:extLst>
              <c:ext xmlns:c16="http://schemas.microsoft.com/office/drawing/2014/chart" uri="{C3380CC4-5D6E-409C-BE32-E72D297353CC}">
                <c16:uniqueId val="{0000002B-1FB7-419D-8173-A740FF1C5774}"/>
              </c:ext>
            </c:extLst>
          </c:dPt>
          <c:dPt>
            <c:idx val="22"/>
            <c:bubble3D val="0"/>
            <c:spPr>
              <a:solidFill>
                <a:srgbClr val="00695C"/>
              </a:solidFill>
            </c:spPr>
            <c:extLst>
              <c:ext xmlns:c16="http://schemas.microsoft.com/office/drawing/2014/chart" uri="{C3380CC4-5D6E-409C-BE32-E72D297353CC}">
                <c16:uniqueId val="{0000002D-1FB7-419D-8173-A740FF1C5774}"/>
              </c:ext>
            </c:extLst>
          </c:dPt>
          <c:dPt>
            <c:idx val="23"/>
            <c:bubble3D val="0"/>
            <c:spPr>
              <a:solidFill>
                <a:srgbClr val="C2185B"/>
              </a:solidFill>
            </c:spPr>
            <c:extLst>
              <c:ext xmlns:c16="http://schemas.microsoft.com/office/drawing/2014/chart" uri="{C3380CC4-5D6E-409C-BE32-E72D297353CC}">
                <c16:uniqueId val="{0000002F-1FB7-419D-8173-A740FF1C5774}"/>
              </c:ext>
            </c:extLst>
          </c:dPt>
          <c:dPt>
            <c:idx val="24"/>
            <c:bubble3D val="0"/>
            <c:spPr>
              <a:solidFill>
                <a:srgbClr val="4285F4"/>
              </a:solidFill>
            </c:spPr>
            <c:extLst>
              <c:ext xmlns:c16="http://schemas.microsoft.com/office/drawing/2014/chart" uri="{C3380CC4-5D6E-409C-BE32-E72D297353CC}">
                <c16:uniqueId val="{00000031-1FB7-419D-8173-A740FF1C5774}"/>
              </c:ext>
            </c:extLst>
          </c:dPt>
          <c:dPt>
            <c:idx val="25"/>
            <c:bubble3D val="0"/>
            <c:spPr>
              <a:solidFill>
                <a:srgbClr val="DB4437"/>
              </a:solidFill>
            </c:spPr>
            <c:extLst>
              <c:ext xmlns:c16="http://schemas.microsoft.com/office/drawing/2014/chart" uri="{C3380CC4-5D6E-409C-BE32-E72D297353CC}">
                <c16:uniqueId val="{00000033-1FB7-419D-8173-A740FF1C5774}"/>
              </c:ext>
            </c:extLst>
          </c:dPt>
          <c:dPt>
            <c:idx val="26"/>
            <c:bubble3D val="0"/>
            <c:spPr>
              <a:solidFill>
                <a:srgbClr val="F4B400"/>
              </a:solidFill>
            </c:spPr>
            <c:extLst>
              <c:ext xmlns:c16="http://schemas.microsoft.com/office/drawing/2014/chart" uri="{C3380CC4-5D6E-409C-BE32-E72D297353CC}">
                <c16:uniqueId val="{00000035-1FB7-419D-8173-A740FF1C5774}"/>
              </c:ext>
            </c:extLst>
          </c:dPt>
          <c:dPt>
            <c:idx val="27"/>
            <c:bubble3D val="0"/>
            <c:spPr>
              <a:solidFill>
                <a:srgbClr val="0F9D58"/>
              </a:solidFill>
            </c:spPr>
            <c:extLst>
              <c:ext xmlns:c16="http://schemas.microsoft.com/office/drawing/2014/chart" uri="{C3380CC4-5D6E-409C-BE32-E72D297353CC}">
                <c16:uniqueId val="{00000037-1FB7-419D-8173-A740FF1C5774}"/>
              </c:ext>
            </c:extLst>
          </c:dPt>
          <c:dPt>
            <c:idx val="28"/>
            <c:bubble3D val="0"/>
            <c:spPr>
              <a:solidFill>
                <a:srgbClr val="FF6D00"/>
              </a:solidFill>
            </c:spPr>
            <c:extLst>
              <c:ext xmlns:c16="http://schemas.microsoft.com/office/drawing/2014/chart" uri="{C3380CC4-5D6E-409C-BE32-E72D297353CC}">
                <c16:uniqueId val="{00000039-1FB7-419D-8173-A740FF1C5774}"/>
              </c:ext>
            </c:extLst>
          </c:dPt>
          <c:dPt>
            <c:idx val="29"/>
            <c:bubble3D val="0"/>
            <c:spPr>
              <a:solidFill>
                <a:srgbClr val="46BDC6"/>
              </a:solidFill>
            </c:spPr>
            <c:extLst>
              <c:ext xmlns:c16="http://schemas.microsoft.com/office/drawing/2014/chart" uri="{C3380CC4-5D6E-409C-BE32-E72D297353CC}">
                <c16:uniqueId val="{0000003B-1FB7-419D-8173-A740FF1C5774}"/>
              </c:ext>
            </c:extLst>
          </c:dPt>
          <c:dPt>
            <c:idx val="30"/>
            <c:bubble3D val="0"/>
            <c:spPr>
              <a:solidFill>
                <a:srgbClr val="AB30C4"/>
              </a:solidFill>
            </c:spPr>
            <c:extLst>
              <c:ext xmlns:c16="http://schemas.microsoft.com/office/drawing/2014/chart" uri="{C3380CC4-5D6E-409C-BE32-E72D297353CC}">
                <c16:uniqueId val="{0000003D-1FB7-419D-8173-A740FF1C5774}"/>
              </c:ext>
            </c:extLst>
          </c:dPt>
          <c:dPt>
            <c:idx val="31"/>
            <c:bubble3D val="0"/>
            <c:spPr>
              <a:solidFill>
                <a:srgbClr val="C1BC1F"/>
              </a:solidFill>
            </c:spPr>
            <c:extLst>
              <c:ext xmlns:c16="http://schemas.microsoft.com/office/drawing/2014/chart" uri="{C3380CC4-5D6E-409C-BE32-E72D297353CC}">
                <c16:uniqueId val="{0000003F-1FB7-419D-8173-A740FF1C5774}"/>
              </c:ext>
            </c:extLst>
          </c:dPt>
          <c:dPt>
            <c:idx val="32"/>
            <c:bubble3D val="0"/>
            <c:spPr>
              <a:solidFill>
                <a:srgbClr val="3949AB"/>
              </a:solidFill>
            </c:spPr>
            <c:extLst>
              <c:ext xmlns:c16="http://schemas.microsoft.com/office/drawing/2014/chart" uri="{C3380CC4-5D6E-409C-BE32-E72D297353CC}">
                <c16:uniqueId val="{00000041-1FB7-419D-8173-A740FF1C5774}"/>
              </c:ext>
            </c:extLst>
          </c:dPt>
          <c:dPt>
            <c:idx val="33"/>
            <c:bubble3D val="0"/>
            <c:spPr>
              <a:solidFill>
                <a:srgbClr val="F975A8"/>
              </a:solidFill>
            </c:spPr>
            <c:extLst>
              <c:ext xmlns:c16="http://schemas.microsoft.com/office/drawing/2014/chart" uri="{C3380CC4-5D6E-409C-BE32-E72D297353CC}">
                <c16:uniqueId val="{00000043-1FB7-419D-8173-A740FF1C5774}"/>
              </c:ext>
            </c:extLst>
          </c:dPt>
          <c:dPt>
            <c:idx val="34"/>
            <c:bubble3D val="0"/>
            <c:spPr>
              <a:solidFill>
                <a:srgbClr val="00695C"/>
              </a:solidFill>
            </c:spPr>
            <c:extLst>
              <c:ext xmlns:c16="http://schemas.microsoft.com/office/drawing/2014/chart" uri="{C3380CC4-5D6E-409C-BE32-E72D297353CC}">
                <c16:uniqueId val="{00000045-1FB7-419D-8173-A740FF1C5774}"/>
              </c:ext>
            </c:extLst>
          </c:dPt>
          <c:dPt>
            <c:idx val="35"/>
            <c:bubble3D val="0"/>
            <c:spPr>
              <a:solidFill>
                <a:srgbClr val="C2185B"/>
              </a:solidFill>
            </c:spPr>
            <c:extLst>
              <c:ext xmlns:c16="http://schemas.microsoft.com/office/drawing/2014/chart" uri="{C3380CC4-5D6E-409C-BE32-E72D297353CC}">
                <c16:uniqueId val="{00000047-1FB7-419D-8173-A740FF1C5774}"/>
              </c:ext>
            </c:extLst>
          </c:dPt>
          <c:dPt>
            <c:idx val="36"/>
            <c:bubble3D val="0"/>
            <c:spPr>
              <a:solidFill>
                <a:srgbClr val="4285F4"/>
              </a:solidFill>
            </c:spPr>
            <c:extLst>
              <c:ext xmlns:c16="http://schemas.microsoft.com/office/drawing/2014/chart" uri="{C3380CC4-5D6E-409C-BE32-E72D297353CC}">
                <c16:uniqueId val="{00000049-1FB7-419D-8173-A740FF1C5774}"/>
              </c:ext>
            </c:extLst>
          </c:dPt>
          <c:dPt>
            <c:idx val="37"/>
            <c:bubble3D val="0"/>
            <c:spPr>
              <a:solidFill>
                <a:srgbClr val="DB4437"/>
              </a:solidFill>
            </c:spPr>
            <c:extLst>
              <c:ext xmlns:c16="http://schemas.microsoft.com/office/drawing/2014/chart" uri="{C3380CC4-5D6E-409C-BE32-E72D297353CC}">
                <c16:uniqueId val="{0000004B-1FB7-419D-8173-A740FF1C5774}"/>
              </c:ext>
            </c:extLst>
          </c:dPt>
          <c:dPt>
            <c:idx val="38"/>
            <c:bubble3D val="0"/>
            <c:spPr>
              <a:solidFill>
                <a:srgbClr val="F4B400"/>
              </a:solidFill>
            </c:spPr>
            <c:extLst>
              <c:ext xmlns:c16="http://schemas.microsoft.com/office/drawing/2014/chart" uri="{C3380CC4-5D6E-409C-BE32-E72D297353CC}">
                <c16:uniqueId val="{0000004D-1FB7-419D-8173-A740FF1C5774}"/>
              </c:ext>
            </c:extLst>
          </c:dPt>
          <c:dPt>
            <c:idx val="39"/>
            <c:bubble3D val="0"/>
            <c:spPr>
              <a:solidFill>
                <a:srgbClr val="0F9D58"/>
              </a:solidFill>
            </c:spPr>
            <c:extLst>
              <c:ext xmlns:c16="http://schemas.microsoft.com/office/drawing/2014/chart" uri="{C3380CC4-5D6E-409C-BE32-E72D297353CC}">
                <c16:uniqueId val="{0000004F-1FB7-419D-8173-A740FF1C5774}"/>
              </c:ext>
            </c:extLst>
          </c:dPt>
          <c:dPt>
            <c:idx val="40"/>
            <c:bubble3D val="0"/>
            <c:spPr>
              <a:solidFill>
                <a:srgbClr val="FF6D00"/>
              </a:solidFill>
            </c:spPr>
            <c:extLst>
              <c:ext xmlns:c16="http://schemas.microsoft.com/office/drawing/2014/chart" uri="{C3380CC4-5D6E-409C-BE32-E72D297353CC}">
                <c16:uniqueId val="{00000051-1FB7-419D-8173-A740FF1C5774}"/>
              </c:ext>
            </c:extLst>
          </c:dPt>
          <c:dPt>
            <c:idx val="41"/>
            <c:bubble3D val="0"/>
            <c:spPr>
              <a:solidFill>
                <a:srgbClr val="46BDC6"/>
              </a:solidFill>
            </c:spPr>
            <c:extLst>
              <c:ext xmlns:c16="http://schemas.microsoft.com/office/drawing/2014/chart" uri="{C3380CC4-5D6E-409C-BE32-E72D297353CC}">
                <c16:uniqueId val="{00000053-1FB7-419D-8173-A740FF1C5774}"/>
              </c:ext>
            </c:extLst>
          </c:dPt>
          <c:dPt>
            <c:idx val="42"/>
            <c:bubble3D val="0"/>
            <c:spPr>
              <a:solidFill>
                <a:srgbClr val="AB30C4"/>
              </a:solidFill>
            </c:spPr>
            <c:extLst>
              <c:ext xmlns:c16="http://schemas.microsoft.com/office/drawing/2014/chart" uri="{C3380CC4-5D6E-409C-BE32-E72D297353CC}">
                <c16:uniqueId val="{00000055-1FB7-419D-8173-A740FF1C5774}"/>
              </c:ext>
            </c:extLst>
          </c:dPt>
          <c:dPt>
            <c:idx val="43"/>
            <c:bubble3D val="0"/>
            <c:spPr>
              <a:solidFill>
                <a:srgbClr val="C1BC1F"/>
              </a:solidFill>
            </c:spPr>
            <c:extLst>
              <c:ext xmlns:c16="http://schemas.microsoft.com/office/drawing/2014/chart" uri="{C3380CC4-5D6E-409C-BE32-E72D297353CC}">
                <c16:uniqueId val="{00000057-1FB7-419D-8173-A740FF1C5774}"/>
              </c:ext>
            </c:extLst>
          </c:dPt>
          <c:cat>
            <c:strRef>
              <c:f>'Administração Matutino-SP'!$F$3:$F$46</c:f>
              <c:strCache>
                <c:ptCount val="44"/>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pt idx="17">
                  <c:v>Gestão financeira</c:v>
                </c:pt>
                <c:pt idx="18">
                  <c:v>Lingüística (línguas)</c:v>
                </c:pt>
                <c:pt idx="19">
                  <c:v>Direito empresarial</c:v>
                </c:pt>
                <c:pt idx="20">
                  <c:v>Ética</c:v>
                </c:pt>
                <c:pt idx="21">
                  <c:v>Animação</c:v>
                </c:pt>
                <c:pt idx="22">
                  <c:v>Modelagem</c:v>
                </c:pt>
                <c:pt idx="23">
                  <c:v>Moda</c:v>
                </c:pt>
                <c:pt idx="24">
                  <c:v>Gestão de organizações</c:v>
                </c:pt>
                <c:pt idx="25">
                  <c:v>Processamento de dados</c:v>
                </c:pt>
                <c:pt idx="26">
                  <c:v>Matemática aplicada</c:v>
                </c:pt>
                <c:pt idx="27">
                  <c:v>Psicologia</c:v>
                </c:pt>
                <c:pt idx="28">
                  <c:v>Desenho (artístico)</c:v>
                </c:pt>
                <c:pt idx="29">
                  <c:v>Ciência política</c:v>
                </c:pt>
                <c:pt idx="30">
                  <c:v>Estatística aplicada</c:v>
                </c:pt>
                <c:pt idx="31">
                  <c:v>Fotografia</c:v>
                </c:pt>
                <c:pt idx="32">
                  <c:v>Aconselhamento e orientação profissional</c:v>
                </c:pt>
                <c:pt idx="33">
                  <c:v>Gestão da produção</c:v>
                </c:pt>
                <c:pt idx="34">
                  <c:v>Tecnologia digital</c:v>
                </c:pt>
                <c:pt idx="35">
                  <c:v>Desenho de projetos</c:v>
                </c:pt>
                <c:pt idx="36">
                  <c:v>Política</c:v>
                </c:pt>
                <c:pt idx="37">
                  <c:v>Administração em comércio exterior</c:v>
                </c:pt>
                <c:pt idx="38">
                  <c:v>Relações internacionais</c:v>
                </c:pt>
                <c:pt idx="39">
                  <c:v>Desenho de moda</c:v>
                </c:pt>
                <c:pt idx="40">
                  <c:v>Noticiário e reportagem</c:v>
                </c:pt>
                <c:pt idx="41">
                  <c:v>Eletiva</c:v>
                </c:pt>
                <c:pt idx="42">
                  <c:v>LifeLab</c:v>
                </c:pt>
                <c:pt idx="43">
                  <c:v>Estágio Supervisionado</c:v>
                </c:pt>
              </c:strCache>
            </c:strRef>
          </c:cat>
          <c:val>
            <c:numRef>
              <c:f>'Administração Matutino-SP'!$H$3:$H$46</c:f>
              <c:numCache>
                <c:formatCode>General</c:formatCode>
                <c:ptCount val="44"/>
                <c:pt idx="0">
                  <c:v>468</c:v>
                </c:pt>
                <c:pt idx="1">
                  <c:v>0</c:v>
                </c:pt>
                <c:pt idx="2">
                  <c:v>216</c:v>
                </c:pt>
                <c:pt idx="3">
                  <c:v>72</c:v>
                </c:pt>
                <c:pt idx="4">
                  <c:v>0</c:v>
                </c:pt>
                <c:pt idx="5">
                  <c:v>0</c:v>
                </c:pt>
                <c:pt idx="6">
                  <c:v>72</c:v>
                </c:pt>
                <c:pt idx="7">
                  <c:v>324</c:v>
                </c:pt>
                <c:pt idx="8">
                  <c:v>216</c:v>
                </c:pt>
                <c:pt idx="9">
                  <c:v>0</c:v>
                </c:pt>
                <c:pt idx="10">
                  <c:v>0</c:v>
                </c:pt>
                <c:pt idx="11">
                  <c:v>0</c:v>
                </c:pt>
                <c:pt idx="12">
                  <c:v>0</c:v>
                </c:pt>
                <c:pt idx="13">
                  <c:v>0</c:v>
                </c:pt>
                <c:pt idx="14">
                  <c:v>0</c:v>
                </c:pt>
                <c:pt idx="15">
                  <c:v>0</c:v>
                </c:pt>
                <c:pt idx="16">
                  <c:v>216</c:v>
                </c:pt>
                <c:pt idx="17">
                  <c:v>288</c:v>
                </c:pt>
                <c:pt idx="18">
                  <c:v>0</c:v>
                </c:pt>
                <c:pt idx="19">
                  <c:v>72</c:v>
                </c:pt>
                <c:pt idx="20">
                  <c:v>0</c:v>
                </c:pt>
                <c:pt idx="21">
                  <c:v>0</c:v>
                </c:pt>
                <c:pt idx="22">
                  <c:v>144</c:v>
                </c:pt>
                <c:pt idx="23">
                  <c:v>0</c:v>
                </c:pt>
                <c:pt idx="24">
                  <c:v>108</c:v>
                </c:pt>
                <c:pt idx="25">
                  <c:v>144</c:v>
                </c:pt>
                <c:pt idx="26">
                  <c:v>0</c:v>
                </c:pt>
                <c:pt idx="27">
                  <c:v>72</c:v>
                </c:pt>
                <c:pt idx="28">
                  <c:v>0</c:v>
                </c:pt>
                <c:pt idx="29">
                  <c:v>0</c:v>
                </c:pt>
                <c:pt idx="30">
                  <c:v>0</c:v>
                </c:pt>
                <c:pt idx="31">
                  <c:v>0</c:v>
                </c:pt>
                <c:pt idx="32">
                  <c:v>72</c:v>
                </c:pt>
                <c:pt idx="33">
                  <c:v>144</c:v>
                </c:pt>
                <c:pt idx="34">
                  <c:v>0</c:v>
                </c:pt>
                <c:pt idx="35">
                  <c:v>0</c:v>
                </c:pt>
                <c:pt idx="36">
                  <c:v>0</c:v>
                </c:pt>
                <c:pt idx="37">
                  <c:v>0</c:v>
                </c:pt>
                <c:pt idx="38">
                  <c:v>0</c:v>
                </c:pt>
                <c:pt idx="39">
                  <c:v>0</c:v>
                </c:pt>
                <c:pt idx="40">
                  <c:v>0</c:v>
                </c:pt>
                <c:pt idx="41">
                  <c:v>576</c:v>
                </c:pt>
                <c:pt idx="42">
                  <c:v>432</c:v>
                </c:pt>
                <c:pt idx="43">
                  <c:v>0</c:v>
                </c:pt>
              </c:numCache>
            </c:numRef>
          </c:val>
          <c:extLst>
            <c:ext xmlns:c16="http://schemas.microsoft.com/office/drawing/2014/chart" uri="{C3380CC4-5D6E-409C-BE32-E72D297353CC}">
              <c16:uniqueId val="{00000058-1FB7-419D-8173-A740FF1C5774}"/>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lvl="0">
            <a:defRPr b="0">
              <a:solidFill>
                <a:srgbClr val="000000"/>
              </a:solidFill>
              <a:latin typeface="Roboto"/>
            </a:defRPr>
          </a:pPr>
          <a:endParaRPr lang="pt-BR"/>
        </a:p>
      </c:txPr>
    </c:legend>
    <c:plotVisOnly val="1"/>
    <c:dispBlanksAs val="zero"/>
    <c:showDLblsOverMax val="1"/>
  </c:chart>
  <c:spPr>
    <a:solidFill>
      <a:srgbClr val="434343"/>
    </a:solidFill>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595959"/>
                </a:solidFill>
                <a:latin typeface="Calibri"/>
              </a:defRPr>
            </a:pPr>
            <a:r>
              <a:t>Regras de Formação</a:t>
            </a:r>
          </a:p>
        </c:rich>
      </c:tx>
      <c:overlay val="0"/>
    </c:title>
    <c:autoTitleDeleted val="0"/>
    <c:plotArea>
      <c:layout/>
      <c:barChart>
        <c:barDir val="bar"/>
        <c:grouping val="clustered"/>
        <c:varyColors val="1"/>
        <c:ser>
          <c:idx val="0"/>
          <c:order val="0"/>
          <c:tx>
            <c:strRef>
              <c:f>'Administração Matutino-RJ'!$H$2</c:f>
              <c:strCache>
                <c:ptCount val="1"/>
                <c:pt idx="0">
                  <c:v>Horas Previstas</c:v>
                </c:pt>
              </c:strCache>
            </c:strRef>
          </c:tx>
          <c:spPr>
            <a:solidFill>
              <a:srgbClr val="4472C4"/>
            </a:solidFill>
          </c:spPr>
          <c:invertIfNegative val="1"/>
          <c:cat>
            <c:strRef>
              <c:f>'Administração Matutino-RJ'!$F$3:$F$41</c:f>
              <c:strCache>
                <c:ptCount val="39"/>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pt idx="17">
                  <c:v>Gestão financeira</c:v>
                </c:pt>
                <c:pt idx="18">
                  <c:v>Lingüística (línguas)</c:v>
                </c:pt>
                <c:pt idx="19">
                  <c:v>Direito empresarial</c:v>
                </c:pt>
                <c:pt idx="20">
                  <c:v>Ética</c:v>
                </c:pt>
                <c:pt idx="21">
                  <c:v>Animação</c:v>
                </c:pt>
                <c:pt idx="22">
                  <c:v>Modelagem</c:v>
                </c:pt>
                <c:pt idx="23">
                  <c:v>Moda</c:v>
                </c:pt>
                <c:pt idx="24">
                  <c:v>Gestão de organizações</c:v>
                </c:pt>
                <c:pt idx="25">
                  <c:v>Processamento de dados</c:v>
                </c:pt>
                <c:pt idx="26">
                  <c:v>Matemática aplicada</c:v>
                </c:pt>
                <c:pt idx="27">
                  <c:v>Psicologia</c:v>
                </c:pt>
                <c:pt idx="28">
                  <c:v>Desenho (artístico)</c:v>
                </c:pt>
                <c:pt idx="29">
                  <c:v>Ciência política</c:v>
                </c:pt>
                <c:pt idx="30">
                  <c:v>Estatística aplicada</c:v>
                </c:pt>
                <c:pt idx="31">
                  <c:v>Fotografia</c:v>
                </c:pt>
                <c:pt idx="32">
                  <c:v>Aconselhamento e orientação profissional</c:v>
                </c:pt>
                <c:pt idx="33">
                  <c:v>Gestão da produção</c:v>
                </c:pt>
                <c:pt idx="34">
                  <c:v>Tecnologia digital</c:v>
                </c:pt>
                <c:pt idx="35">
                  <c:v>Desenho de projetos</c:v>
                </c:pt>
                <c:pt idx="36">
                  <c:v>Política</c:v>
                </c:pt>
                <c:pt idx="37">
                  <c:v>Administração em comércio exterior</c:v>
                </c:pt>
                <c:pt idx="38">
                  <c:v>Relações internacionais</c:v>
                </c:pt>
              </c:strCache>
            </c:strRef>
          </c:cat>
          <c:val>
            <c:numRef>
              <c:f>'Administração Matutino-RJ'!$H$3:$H$29</c:f>
              <c:numCache>
                <c:formatCode>General</c:formatCode>
                <c:ptCount val="27"/>
                <c:pt idx="0">
                  <c:v>576</c:v>
                </c:pt>
                <c:pt idx="1">
                  <c:v>0</c:v>
                </c:pt>
                <c:pt idx="2">
                  <c:v>216</c:v>
                </c:pt>
                <c:pt idx="3">
                  <c:v>144</c:v>
                </c:pt>
                <c:pt idx="4">
                  <c:v>0</c:v>
                </c:pt>
                <c:pt idx="5">
                  <c:v>0</c:v>
                </c:pt>
                <c:pt idx="6">
                  <c:v>72</c:v>
                </c:pt>
                <c:pt idx="7">
                  <c:v>216</c:v>
                </c:pt>
                <c:pt idx="8">
                  <c:v>72</c:v>
                </c:pt>
                <c:pt idx="9">
                  <c:v>0</c:v>
                </c:pt>
                <c:pt idx="10">
                  <c:v>0</c:v>
                </c:pt>
                <c:pt idx="11">
                  <c:v>0</c:v>
                </c:pt>
                <c:pt idx="12">
                  <c:v>0</c:v>
                </c:pt>
                <c:pt idx="13">
                  <c:v>0</c:v>
                </c:pt>
                <c:pt idx="14">
                  <c:v>0</c:v>
                </c:pt>
                <c:pt idx="15">
                  <c:v>108</c:v>
                </c:pt>
                <c:pt idx="16">
                  <c:v>360</c:v>
                </c:pt>
                <c:pt idx="17">
                  <c:v>288</c:v>
                </c:pt>
                <c:pt idx="18">
                  <c:v>0</c:v>
                </c:pt>
                <c:pt idx="19">
                  <c:v>72</c:v>
                </c:pt>
                <c:pt idx="20">
                  <c:v>0</c:v>
                </c:pt>
                <c:pt idx="21">
                  <c:v>0</c:v>
                </c:pt>
                <c:pt idx="22">
                  <c:v>72</c:v>
                </c:pt>
                <c:pt idx="23">
                  <c:v>0</c:v>
                </c:pt>
                <c:pt idx="24">
                  <c:v>72</c:v>
                </c:pt>
                <c:pt idx="25">
                  <c:v>144</c:v>
                </c:pt>
                <c:pt idx="26">
                  <c:v>36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D8CF-4472-846C-0F6B53115556}"/>
            </c:ext>
          </c:extLst>
        </c:ser>
        <c:ser>
          <c:idx val="1"/>
          <c:order val="1"/>
          <c:tx>
            <c:strRef>
              <c:f>'Administração Matutino-RJ'!$I$2</c:f>
              <c:strCache>
                <c:ptCount val="1"/>
                <c:pt idx="0">
                  <c:v>Horas Obrigatórias</c:v>
                </c:pt>
              </c:strCache>
            </c:strRef>
          </c:tx>
          <c:invertIfNegative val="1"/>
          <c:cat>
            <c:strRef>
              <c:f>'Administração Matutino-RJ'!$F$3:$F$41</c:f>
              <c:strCache>
                <c:ptCount val="39"/>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pt idx="17">
                  <c:v>Gestão financeira</c:v>
                </c:pt>
                <c:pt idx="18">
                  <c:v>Lingüística (línguas)</c:v>
                </c:pt>
                <c:pt idx="19">
                  <c:v>Direito empresarial</c:v>
                </c:pt>
                <c:pt idx="20">
                  <c:v>Ética</c:v>
                </c:pt>
                <c:pt idx="21">
                  <c:v>Animação</c:v>
                </c:pt>
                <c:pt idx="22">
                  <c:v>Modelagem</c:v>
                </c:pt>
                <c:pt idx="23">
                  <c:v>Moda</c:v>
                </c:pt>
                <c:pt idx="24">
                  <c:v>Gestão de organizações</c:v>
                </c:pt>
                <c:pt idx="25">
                  <c:v>Processamento de dados</c:v>
                </c:pt>
                <c:pt idx="26">
                  <c:v>Matemática aplicada</c:v>
                </c:pt>
                <c:pt idx="27">
                  <c:v>Psicologia</c:v>
                </c:pt>
                <c:pt idx="28">
                  <c:v>Desenho (artístico)</c:v>
                </c:pt>
                <c:pt idx="29">
                  <c:v>Ciência política</c:v>
                </c:pt>
                <c:pt idx="30">
                  <c:v>Estatística aplicada</c:v>
                </c:pt>
                <c:pt idx="31">
                  <c:v>Fotografia</c:v>
                </c:pt>
                <c:pt idx="32">
                  <c:v>Aconselhamento e orientação profissional</c:v>
                </c:pt>
                <c:pt idx="33">
                  <c:v>Gestão da produção</c:v>
                </c:pt>
                <c:pt idx="34">
                  <c:v>Tecnologia digital</c:v>
                </c:pt>
                <c:pt idx="35">
                  <c:v>Desenho de projetos</c:v>
                </c:pt>
                <c:pt idx="36">
                  <c:v>Política</c:v>
                </c:pt>
                <c:pt idx="37">
                  <c:v>Administração em comércio exterior</c:v>
                </c:pt>
                <c:pt idx="38">
                  <c:v>Relações internacionais</c:v>
                </c:pt>
              </c:strCache>
            </c:strRef>
          </c:cat>
          <c:val>
            <c:numRef>
              <c:f>'Administração Matutino-RJ'!$I$3:$I$34</c:f>
              <c:numCache>
                <c:formatCode>General</c:formatCode>
                <c:ptCount val="32"/>
              </c:numCache>
            </c:numRef>
          </c:val>
          <c:extLst>
            <c:ext xmlns:c16="http://schemas.microsoft.com/office/drawing/2014/chart" uri="{C3380CC4-5D6E-409C-BE32-E72D297353CC}">
              <c16:uniqueId val="{00000001-D8CF-4472-846C-0F6B53115556}"/>
            </c:ext>
          </c:extLst>
        </c:ser>
        <c:dLbls>
          <c:showLegendKey val="0"/>
          <c:showVal val="0"/>
          <c:showCatName val="0"/>
          <c:showSerName val="0"/>
          <c:showPercent val="0"/>
          <c:showBubbleSize val="0"/>
        </c:dLbls>
        <c:gapWidth val="150"/>
        <c:axId val="1009768992"/>
        <c:axId val="1297208725"/>
      </c:barChart>
      <c:catAx>
        <c:axId val="1009768992"/>
        <c:scaling>
          <c:orientation val="maxMin"/>
        </c:scaling>
        <c:delete val="0"/>
        <c:axPos val="l"/>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sz="900" b="0" i="0">
                <a:solidFill>
                  <a:srgbClr val="595959"/>
                </a:solidFill>
                <a:latin typeface="Calibri"/>
              </a:defRPr>
            </a:pPr>
            <a:endParaRPr lang="pt-BR"/>
          </a:p>
        </c:txPr>
        <c:crossAx val="1297208725"/>
        <c:crosses val="autoZero"/>
        <c:auto val="1"/>
        <c:lblAlgn val="ctr"/>
        <c:lblOffset val="100"/>
        <c:noMultiLvlLbl val="1"/>
      </c:catAx>
      <c:valAx>
        <c:axId val="1297208725"/>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spPr>
          <a:ln w="47625">
            <a:noFill/>
          </a:ln>
        </c:spPr>
        <c:txPr>
          <a:bodyPr/>
          <a:lstStyle/>
          <a:p>
            <a:pPr lvl="0">
              <a:defRPr sz="900" b="0" i="0">
                <a:solidFill>
                  <a:srgbClr val="595959"/>
                </a:solidFill>
                <a:latin typeface="Calibri"/>
              </a:defRPr>
            </a:pPr>
            <a:endParaRPr lang="pt-BR"/>
          </a:p>
        </c:txPr>
        <c:crossAx val="1009768992"/>
        <c:crosses val="max"/>
        <c:crossBetween val="between"/>
      </c:valAx>
      <c:spPr>
        <a:solidFill>
          <a:srgbClr val="FFFFFF"/>
        </a:solidFill>
      </c:spPr>
    </c:plotArea>
    <c:legend>
      <c:legendPos val="b"/>
      <c:overlay val="0"/>
      <c:txPr>
        <a:bodyPr/>
        <a:lstStyle/>
        <a:p>
          <a:pPr lvl="0">
            <a:defRPr sz="900" b="0" i="0">
              <a:solidFill>
                <a:srgbClr val="595959"/>
              </a:solidFill>
              <a:latin typeface="Calibri"/>
            </a:defRPr>
          </a:pPr>
          <a:endParaRPr lang="pt-BR"/>
        </a:p>
      </c:txPr>
    </c:legend>
    <c:plotVisOnly val="1"/>
    <c:dispBlanksAs val="zero"/>
    <c:showDLblsOverMax val="1"/>
  </c:chart>
  <c:spPr>
    <a:solidFill>
      <a:srgbClr val="FFFFFF"/>
    </a:solidFill>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t>Perfil de Egresso - Administração</a:t>
            </a:r>
          </a:p>
        </c:rich>
      </c:tx>
      <c:overlay val="0"/>
    </c:title>
    <c:autoTitleDeleted val="0"/>
    <c:plotArea>
      <c:layout/>
      <c:doughnutChart>
        <c:varyColors val="1"/>
        <c:ser>
          <c:idx val="0"/>
          <c:order val="0"/>
          <c:tx>
            <c:strRef>
              <c:f>'Administração Matutino-RJ'!$H$1:$H$2</c:f>
              <c:strCache>
                <c:ptCount val="2"/>
                <c:pt idx="0">
                  <c:v>Grau de Flex</c:v>
                </c:pt>
                <c:pt idx="1">
                  <c:v>Horas Previstas</c:v>
                </c:pt>
              </c:strCache>
            </c:strRef>
          </c:tx>
          <c:dPt>
            <c:idx val="0"/>
            <c:bubble3D val="0"/>
            <c:spPr>
              <a:solidFill>
                <a:srgbClr val="4285F4"/>
              </a:solidFill>
            </c:spPr>
            <c:extLst>
              <c:ext xmlns:c16="http://schemas.microsoft.com/office/drawing/2014/chart" uri="{C3380CC4-5D6E-409C-BE32-E72D297353CC}">
                <c16:uniqueId val="{00000001-F454-4EBF-B8F4-4007E20525B3}"/>
              </c:ext>
            </c:extLst>
          </c:dPt>
          <c:dPt>
            <c:idx val="1"/>
            <c:bubble3D val="0"/>
            <c:spPr>
              <a:solidFill>
                <a:srgbClr val="DB4437"/>
              </a:solidFill>
            </c:spPr>
            <c:extLst>
              <c:ext xmlns:c16="http://schemas.microsoft.com/office/drawing/2014/chart" uri="{C3380CC4-5D6E-409C-BE32-E72D297353CC}">
                <c16:uniqueId val="{00000003-F454-4EBF-B8F4-4007E20525B3}"/>
              </c:ext>
            </c:extLst>
          </c:dPt>
          <c:dPt>
            <c:idx val="2"/>
            <c:bubble3D val="0"/>
            <c:spPr>
              <a:solidFill>
                <a:srgbClr val="F4B400"/>
              </a:solidFill>
            </c:spPr>
            <c:extLst>
              <c:ext xmlns:c16="http://schemas.microsoft.com/office/drawing/2014/chart" uri="{C3380CC4-5D6E-409C-BE32-E72D297353CC}">
                <c16:uniqueId val="{00000005-F454-4EBF-B8F4-4007E20525B3}"/>
              </c:ext>
            </c:extLst>
          </c:dPt>
          <c:dPt>
            <c:idx val="3"/>
            <c:bubble3D val="0"/>
            <c:spPr>
              <a:solidFill>
                <a:srgbClr val="0F9D58"/>
              </a:solidFill>
            </c:spPr>
            <c:extLst>
              <c:ext xmlns:c16="http://schemas.microsoft.com/office/drawing/2014/chart" uri="{C3380CC4-5D6E-409C-BE32-E72D297353CC}">
                <c16:uniqueId val="{00000007-F454-4EBF-B8F4-4007E20525B3}"/>
              </c:ext>
            </c:extLst>
          </c:dPt>
          <c:dPt>
            <c:idx val="4"/>
            <c:bubble3D val="0"/>
            <c:spPr>
              <a:solidFill>
                <a:srgbClr val="FF6D00"/>
              </a:solidFill>
            </c:spPr>
            <c:extLst>
              <c:ext xmlns:c16="http://schemas.microsoft.com/office/drawing/2014/chart" uri="{C3380CC4-5D6E-409C-BE32-E72D297353CC}">
                <c16:uniqueId val="{00000009-F454-4EBF-B8F4-4007E20525B3}"/>
              </c:ext>
            </c:extLst>
          </c:dPt>
          <c:dPt>
            <c:idx val="5"/>
            <c:bubble3D val="0"/>
            <c:spPr>
              <a:solidFill>
                <a:srgbClr val="46BDC6"/>
              </a:solidFill>
            </c:spPr>
            <c:extLst>
              <c:ext xmlns:c16="http://schemas.microsoft.com/office/drawing/2014/chart" uri="{C3380CC4-5D6E-409C-BE32-E72D297353CC}">
                <c16:uniqueId val="{0000000B-F454-4EBF-B8F4-4007E20525B3}"/>
              </c:ext>
            </c:extLst>
          </c:dPt>
          <c:dPt>
            <c:idx val="6"/>
            <c:bubble3D val="0"/>
            <c:spPr>
              <a:solidFill>
                <a:srgbClr val="AB30C4"/>
              </a:solidFill>
            </c:spPr>
            <c:extLst>
              <c:ext xmlns:c16="http://schemas.microsoft.com/office/drawing/2014/chart" uri="{C3380CC4-5D6E-409C-BE32-E72D297353CC}">
                <c16:uniqueId val="{0000000D-F454-4EBF-B8F4-4007E20525B3}"/>
              </c:ext>
            </c:extLst>
          </c:dPt>
          <c:dPt>
            <c:idx val="7"/>
            <c:bubble3D val="0"/>
            <c:spPr>
              <a:solidFill>
                <a:srgbClr val="C1BC1F"/>
              </a:solidFill>
            </c:spPr>
            <c:extLst>
              <c:ext xmlns:c16="http://schemas.microsoft.com/office/drawing/2014/chart" uri="{C3380CC4-5D6E-409C-BE32-E72D297353CC}">
                <c16:uniqueId val="{0000000F-F454-4EBF-B8F4-4007E20525B3}"/>
              </c:ext>
            </c:extLst>
          </c:dPt>
          <c:dPt>
            <c:idx val="8"/>
            <c:bubble3D val="0"/>
            <c:spPr>
              <a:solidFill>
                <a:srgbClr val="3949AB"/>
              </a:solidFill>
            </c:spPr>
            <c:extLst>
              <c:ext xmlns:c16="http://schemas.microsoft.com/office/drawing/2014/chart" uri="{C3380CC4-5D6E-409C-BE32-E72D297353CC}">
                <c16:uniqueId val="{00000011-F454-4EBF-B8F4-4007E20525B3}"/>
              </c:ext>
            </c:extLst>
          </c:dPt>
          <c:dPt>
            <c:idx val="9"/>
            <c:bubble3D val="0"/>
            <c:spPr>
              <a:solidFill>
                <a:srgbClr val="F975A8"/>
              </a:solidFill>
            </c:spPr>
            <c:extLst>
              <c:ext xmlns:c16="http://schemas.microsoft.com/office/drawing/2014/chart" uri="{C3380CC4-5D6E-409C-BE32-E72D297353CC}">
                <c16:uniqueId val="{00000013-F454-4EBF-B8F4-4007E20525B3}"/>
              </c:ext>
            </c:extLst>
          </c:dPt>
          <c:dPt>
            <c:idx val="10"/>
            <c:bubble3D val="0"/>
            <c:spPr>
              <a:solidFill>
                <a:srgbClr val="00695C"/>
              </a:solidFill>
            </c:spPr>
            <c:extLst>
              <c:ext xmlns:c16="http://schemas.microsoft.com/office/drawing/2014/chart" uri="{C3380CC4-5D6E-409C-BE32-E72D297353CC}">
                <c16:uniqueId val="{00000015-F454-4EBF-B8F4-4007E20525B3}"/>
              </c:ext>
            </c:extLst>
          </c:dPt>
          <c:dPt>
            <c:idx val="11"/>
            <c:bubble3D val="0"/>
            <c:spPr>
              <a:solidFill>
                <a:srgbClr val="C2185B"/>
              </a:solidFill>
            </c:spPr>
            <c:extLst>
              <c:ext xmlns:c16="http://schemas.microsoft.com/office/drawing/2014/chart" uri="{C3380CC4-5D6E-409C-BE32-E72D297353CC}">
                <c16:uniqueId val="{00000017-F454-4EBF-B8F4-4007E20525B3}"/>
              </c:ext>
            </c:extLst>
          </c:dPt>
          <c:dPt>
            <c:idx val="12"/>
            <c:bubble3D val="0"/>
            <c:spPr>
              <a:solidFill>
                <a:srgbClr val="4285F4"/>
              </a:solidFill>
            </c:spPr>
            <c:extLst>
              <c:ext xmlns:c16="http://schemas.microsoft.com/office/drawing/2014/chart" uri="{C3380CC4-5D6E-409C-BE32-E72D297353CC}">
                <c16:uniqueId val="{00000019-F454-4EBF-B8F4-4007E20525B3}"/>
              </c:ext>
            </c:extLst>
          </c:dPt>
          <c:dPt>
            <c:idx val="13"/>
            <c:bubble3D val="0"/>
            <c:spPr>
              <a:solidFill>
                <a:srgbClr val="DB4437"/>
              </a:solidFill>
            </c:spPr>
            <c:extLst>
              <c:ext xmlns:c16="http://schemas.microsoft.com/office/drawing/2014/chart" uri="{C3380CC4-5D6E-409C-BE32-E72D297353CC}">
                <c16:uniqueId val="{0000001B-F454-4EBF-B8F4-4007E20525B3}"/>
              </c:ext>
            </c:extLst>
          </c:dPt>
          <c:dPt>
            <c:idx val="14"/>
            <c:bubble3D val="0"/>
            <c:spPr>
              <a:solidFill>
                <a:srgbClr val="F4B400"/>
              </a:solidFill>
            </c:spPr>
            <c:extLst>
              <c:ext xmlns:c16="http://schemas.microsoft.com/office/drawing/2014/chart" uri="{C3380CC4-5D6E-409C-BE32-E72D297353CC}">
                <c16:uniqueId val="{0000001D-F454-4EBF-B8F4-4007E20525B3}"/>
              </c:ext>
            </c:extLst>
          </c:dPt>
          <c:dPt>
            <c:idx val="15"/>
            <c:bubble3D val="0"/>
            <c:spPr>
              <a:solidFill>
                <a:srgbClr val="0F9D58"/>
              </a:solidFill>
            </c:spPr>
            <c:extLst>
              <c:ext xmlns:c16="http://schemas.microsoft.com/office/drawing/2014/chart" uri="{C3380CC4-5D6E-409C-BE32-E72D297353CC}">
                <c16:uniqueId val="{0000001F-F454-4EBF-B8F4-4007E20525B3}"/>
              </c:ext>
            </c:extLst>
          </c:dPt>
          <c:dPt>
            <c:idx val="16"/>
            <c:bubble3D val="0"/>
            <c:spPr>
              <a:solidFill>
                <a:srgbClr val="FF6D00"/>
              </a:solidFill>
            </c:spPr>
            <c:extLst>
              <c:ext xmlns:c16="http://schemas.microsoft.com/office/drawing/2014/chart" uri="{C3380CC4-5D6E-409C-BE32-E72D297353CC}">
                <c16:uniqueId val="{00000021-F454-4EBF-B8F4-4007E20525B3}"/>
              </c:ext>
            </c:extLst>
          </c:dPt>
          <c:dPt>
            <c:idx val="17"/>
            <c:bubble3D val="0"/>
            <c:spPr>
              <a:solidFill>
                <a:srgbClr val="46BDC6"/>
              </a:solidFill>
            </c:spPr>
            <c:extLst>
              <c:ext xmlns:c16="http://schemas.microsoft.com/office/drawing/2014/chart" uri="{C3380CC4-5D6E-409C-BE32-E72D297353CC}">
                <c16:uniqueId val="{00000023-F454-4EBF-B8F4-4007E20525B3}"/>
              </c:ext>
            </c:extLst>
          </c:dPt>
          <c:dPt>
            <c:idx val="18"/>
            <c:bubble3D val="0"/>
            <c:spPr>
              <a:solidFill>
                <a:srgbClr val="AB30C4"/>
              </a:solidFill>
            </c:spPr>
            <c:extLst>
              <c:ext xmlns:c16="http://schemas.microsoft.com/office/drawing/2014/chart" uri="{C3380CC4-5D6E-409C-BE32-E72D297353CC}">
                <c16:uniqueId val="{00000025-F454-4EBF-B8F4-4007E20525B3}"/>
              </c:ext>
            </c:extLst>
          </c:dPt>
          <c:dPt>
            <c:idx val="19"/>
            <c:bubble3D val="0"/>
            <c:spPr>
              <a:solidFill>
                <a:srgbClr val="C1BC1F"/>
              </a:solidFill>
            </c:spPr>
            <c:extLst>
              <c:ext xmlns:c16="http://schemas.microsoft.com/office/drawing/2014/chart" uri="{C3380CC4-5D6E-409C-BE32-E72D297353CC}">
                <c16:uniqueId val="{00000027-F454-4EBF-B8F4-4007E20525B3}"/>
              </c:ext>
            </c:extLst>
          </c:dPt>
          <c:dPt>
            <c:idx val="20"/>
            <c:bubble3D val="0"/>
            <c:spPr>
              <a:solidFill>
                <a:srgbClr val="3949AB"/>
              </a:solidFill>
            </c:spPr>
            <c:extLst>
              <c:ext xmlns:c16="http://schemas.microsoft.com/office/drawing/2014/chart" uri="{C3380CC4-5D6E-409C-BE32-E72D297353CC}">
                <c16:uniqueId val="{00000029-F454-4EBF-B8F4-4007E20525B3}"/>
              </c:ext>
            </c:extLst>
          </c:dPt>
          <c:dPt>
            <c:idx val="21"/>
            <c:bubble3D val="0"/>
            <c:spPr>
              <a:solidFill>
                <a:srgbClr val="F975A8"/>
              </a:solidFill>
            </c:spPr>
            <c:extLst>
              <c:ext xmlns:c16="http://schemas.microsoft.com/office/drawing/2014/chart" uri="{C3380CC4-5D6E-409C-BE32-E72D297353CC}">
                <c16:uniqueId val="{0000002B-F454-4EBF-B8F4-4007E20525B3}"/>
              </c:ext>
            </c:extLst>
          </c:dPt>
          <c:dPt>
            <c:idx val="22"/>
            <c:bubble3D val="0"/>
            <c:spPr>
              <a:solidFill>
                <a:srgbClr val="00695C"/>
              </a:solidFill>
            </c:spPr>
            <c:extLst>
              <c:ext xmlns:c16="http://schemas.microsoft.com/office/drawing/2014/chart" uri="{C3380CC4-5D6E-409C-BE32-E72D297353CC}">
                <c16:uniqueId val="{0000002D-F454-4EBF-B8F4-4007E20525B3}"/>
              </c:ext>
            </c:extLst>
          </c:dPt>
          <c:dPt>
            <c:idx val="23"/>
            <c:bubble3D val="0"/>
            <c:spPr>
              <a:solidFill>
                <a:srgbClr val="C2185B"/>
              </a:solidFill>
            </c:spPr>
            <c:extLst>
              <c:ext xmlns:c16="http://schemas.microsoft.com/office/drawing/2014/chart" uri="{C3380CC4-5D6E-409C-BE32-E72D297353CC}">
                <c16:uniqueId val="{0000002F-F454-4EBF-B8F4-4007E20525B3}"/>
              </c:ext>
            </c:extLst>
          </c:dPt>
          <c:dPt>
            <c:idx val="24"/>
            <c:bubble3D val="0"/>
            <c:spPr>
              <a:solidFill>
                <a:srgbClr val="4285F4"/>
              </a:solidFill>
            </c:spPr>
            <c:extLst>
              <c:ext xmlns:c16="http://schemas.microsoft.com/office/drawing/2014/chart" uri="{C3380CC4-5D6E-409C-BE32-E72D297353CC}">
                <c16:uniqueId val="{00000031-F454-4EBF-B8F4-4007E20525B3}"/>
              </c:ext>
            </c:extLst>
          </c:dPt>
          <c:dPt>
            <c:idx val="25"/>
            <c:bubble3D val="0"/>
            <c:spPr>
              <a:solidFill>
                <a:srgbClr val="DB4437"/>
              </a:solidFill>
            </c:spPr>
            <c:extLst>
              <c:ext xmlns:c16="http://schemas.microsoft.com/office/drawing/2014/chart" uri="{C3380CC4-5D6E-409C-BE32-E72D297353CC}">
                <c16:uniqueId val="{00000033-F454-4EBF-B8F4-4007E20525B3}"/>
              </c:ext>
            </c:extLst>
          </c:dPt>
          <c:dPt>
            <c:idx val="26"/>
            <c:bubble3D val="0"/>
            <c:spPr>
              <a:solidFill>
                <a:srgbClr val="F4B400"/>
              </a:solidFill>
            </c:spPr>
            <c:extLst>
              <c:ext xmlns:c16="http://schemas.microsoft.com/office/drawing/2014/chart" uri="{C3380CC4-5D6E-409C-BE32-E72D297353CC}">
                <c16:uniqueId val="{00000035-F454-4EBF-B8F4-4007E20525B3}"/>
              </c:ext>
            </c:extLst>
          </c:dPt>
          <c:dPt>
            <c:idx val="27"/>
            <c:bubble3D val="0"/>
            <c:spPr>
              <a:solidFill>
                <a:srgbClr val="0F9D58"/>
              </a:solidFill>
            </c:spPr>
            <c:extLst>
              <c:ext xmlns:c16="http://schemas.microsoft.com/office/drawing/2014/chart" uri="{C3380CC4-5D6E-409C-BE32-E72D297353CC}">
                <c16:uniqueId val="{00000037-F454-4EBF-B8F4-4007E20525B3}"/>
              </c:ext>
            </c:extLst>
          </c:dPt>
          <c:dPt>
            <c:idx val="28"/>
            <c:bubble3D val="0"/>
            <c:spPr>
              <a:solidFill>
                <a:srgbClr val="FF6D00"/>
              </a:solidFill>
            </c:spPr>
            <c:extLst>
              <c:ext xmlns:c16="http://schemas.microsoft.com/office/drawing/2014/chart" uri="{C3380CC4-5D6E-409C-BE32-E72D297353CC}">
                <c16:uniqueId val="{00000039-F454-4EBF-B8F4-4007E20525B3}"/>
              </c:ext>
            </c:extLst>
          </c:dPt>
          <c:dPt>
            <c:idx val="29"/>
            <c:bubble3D val="0"/>
            <c:spPr>
              <a:solidFill>
                <a:srgbClr val="46BDC6"/>
              </a:solidFill>
            </c:spPr>
            <c:extLst>
              <c:ext xmlns:c16="http://schemas.microsoft.com/office/drawing/2014/chart" uri="{C3380CC4-5D6E-409C-BE32-E72D297353CC}">
                <c16:uniqueId val="{0000003B-F454-4EBF-B8F4-4007E20525B3}"/>
              </c:ext>
            </c:extLst>
          </c:dPt>
          <c:dPt>
            <c:idx val="30"/>
            <c:bubble3D val="0"/>
            <c:spPr>
              <a:solidFill>
                <a:srgbClr val="AB30C4"/>
              </a:solidFill>
            </c:spPr>
            <c:extLst>
              <c:ext xmlns:c16="http://schemas.microsoft.com/office/drawing/2014/chart" uri="{C3380CC4-5D6E-409C-BE32-E72D297353CC}">
                <c16:uniqueId val="{0000003D-F454-4EBF-B8F4-4007E20525B3}"/>
              </c:ext>
            </c:extLst>
          </c:dPt>
          <c:dPt>
            <c:idx val="31"/>
            <c:bubble3D val="0"/>
            <c:spPr>
              <a:solidFill>
                <a:srgbClr val="C1BC1F"/>
              </a:solidFill>
            </c:spPr>
            <c:extLst>
              <c:ext xmlns:c16="http://schemas.microsoft.com/office/drawing/2014/chart" uri="{C3380CC4-5D6E-409C-BE32-E72D297353CC}">
                <c16:uniqueId val="{0000003F-F454-4EBF-B8F4-4007E20525B3}"/>
              </c:ext>
            </c:extLst>
          </c:dPt>
          <c:dPt>
            <c:idx val="32"/>
            <c:bubble3D val="0"/>
            <c:spPr>
              <a:solidFill>
                <a:srgbClr val="3949AB"/>
              </a:solidFill>
            </c:spPr>
            <c:extLst>
              <c:ext xmlns:c16="http://schemas.microsoft.com/office/drawing/2014/chart" uri="{C3380CC4-5D6E-409C-BE32-E72D297353CC}">
                <c16:uniqueId val="{00000041-F454-4EBF-B8F4-4007E20525B3}"/>
              </c:ext>
            </c:extLst>
          </c:dPt>
          <c:dPt>
            <c:idx val="33"/>
            <c:bubble3D val="0"/>
            <c:spPr>
              <a:solidFill>
                <a:srgbClr val="F975A8"/>
              </a:solidFill>
            </c:spPr>
            <c:extLst>
              <c:ext xmlns:c16="http://schemas.microsoft.com/office/drawing/2014/chart" uri="{C3380CC4-5D6E-409C-BE32-E72D297353CC}">
                <c16:uniqueId val="{00000043-F454-4EBF-B8F4-4007E20525B3}"/>
              </c:ext>
            </c:extLst>
          </c:dPt>
          <c:dPt>
            <c:idx val="34"/>
            <c:bubble3D val="0"/>
            <c:spPr>
              <a:solidFill>
                <a:srgbClr val="00695C"/>
              </a:solidFill>
            </c:spPr>
            <c:extLst>
              <c:ext xmlns:c16="http://schemas.microsoft.com/office/drawing/2014/chart" uri="{C3380CC4-5D6E-409C-BE32-E72D297353CC}">
                <c16:uniqueId val="{00000045-F454-4EBF-B8F4-4007E20525B3}"/>
              </c:ext>
            </c:extLst>
          </c:dPt>
          <c:dPt>
            <c:idx val="35"/>
            <c:bubble3D val="0"/>
            <c:spPr>
              <a:solidFill>
                <a:srgbClr val="C2185B"/>
              </a:solidFill>
            </c:spPr>
            <c:extLst>
              <c:ext xmlns:c16="http://schemas.microsoft.com/office/drawing/2014/chart" uri="{C3380CC4-5D6E-409C-BE32-E72D297353CC}">
                <c16:uniqueId val="{00000047-F454-4EBF-B8F4-4007E20525B3}"/>
              </c:ext>
            </c:extLst>
          </c:dPt>
          <c:dPt>
            <c:idx val="36"/>
            <c:bubble3D val="0"/>
            <c:spPr>
              <a:solidFill>
                <a:srgbClr val="4285F4"/>
              </a:solidFill>
            </c:spPr>
            <c:extLst>
              <c:ext xmlns:c16="http://schemas.microsoft.com/office/drawing/2014/chart" uri="{C3380CC4-5D6E-409C-BE32-E72D297353CC}">
                <c16:uniqueId val="{00000049-F454-4EBF-B8F4-4007E20525B3}"/>
              </c:ext>
            </c:extLst>
          </c:dPt>
          <c:dPt>
            <c:idx val="37"/>
            <c:bubble3D val="0"/>
            <c:spPr>
              <a:solidFill>
                <a:srgbClr val="DB4437"/>
              </a:solidFill>
            </c:spPr>
            <c:extLst>
              <c:ext xmlns:c16="http://schemas.microsoft.com/office/drawing/2014/chart" uri="{C3380CC4-5D6E-409C-BE32-E72D297353CC}">
                <c16:uniqueId val="{0000004B-F454-4EBF-B8F4-4007E20525B3}"/>
              </c:ext>
            </c:extLst>
          </c:dPt>
          <c:dPt>
            <c:idx val="38"/>
            <c:bubble3D val="0"/>
            <c:spPr>
              <a:solidFill>
                <a:srgbClr val="F4B400"/>
              </a:solidFill>
            </c:spPr>
            <c:extLst>
              <c:ext xmlns:c16="http://schemas.microsoft.com/office/drawing/2014/chart" uri="{C3380CC4-5D6E-409C-BE32-E72D297353CC}">
                <c16:uniqueId val="{0000004D-F454-4EBF-B8F4-4007E20525B3}"/>
              </c:ext>
            </c:extLst>
          </c:dPt>
          <c:dPt>
            <c:idx val="39"/>
            <c:bubble3D val="0"/>
            <c:spPr>
              <a:solidFill>
                <a:srgbClr val="0F9D58"/>
              </a:solidFill>
            </c:spPr>
            <c:extLst>
              <c:ext xmlns:c16="http://schemas.microsoft.com/office/drawing/2014/chart" uri="{C3380CC4-5D6E-409C-BE32-E72D297353CC}">
                <c16:uniqueId val="{0000004F-F454-4EBF-B8F4-4007E20525B3}"/>
              </c:ext>
            </c:extLst>
          </c:dPt>
          <c:dPt>
            <c:idx val="40"/>
            <c:bubble3D val="0"/>
            <c:spPr>
              <a:solidFill>
                <a:srgbClr val="FF6D00"/>
              </a:solidFill>
            </c:spPr>
            <c:extLst>
              <c:ext xmlns:c16="http://schemas.microsoft.com/office/drawing/2014/chart" uri="{C3380CC4-5D6E-409C-BE32-E72D297353CC}">
                <c16:uniqueId val="{00000051-F454-4EBF-B8F4-4007E20525B3}"/>
              </c:ext>
            </c:extLst>
          </c:dPt>
          <c:dPt>
            <c:idx val="41"/>
            <c:bubble3D val="0"/>
            <c:spPr>
              <a:solidFill>
                <a:srgbClr val="46BDC6"/>
              </a:solidFill>
            </c:spPr>
            <c:extLst>
              <c:ext xmlns:c16="http://schemas.microsoft.com/office/drawing/2014/chart" uri="{C3380CC4-5D6E-409C-BE32-E72D297353CC}">
                <c16:uniqueId val="{00000053-F454-4EBF-B8F4-4007E20525B3}"/>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'Administração Matutino-RJ'!$F$3:$F$44</c:f>
              <c:strCache>
                <c:ptCount val="42"/>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pt idx="17">
                  <c:v>Gestão financeira</c:v>
                </c:pt>
                <c:pt idx="18">
                  <c:v>Lingüística (línguas)</c:v>
                </c:pt>
                <c:pt idx="19">
                  <c:v>Direito empresarial</c:v>
                </c:pt>
                <c:pt idx="20">
                  <c:v>Ética</c:v>
                </c:pt>
                <c:pt idx="21">
                  <c:v>Animação</c:v>
                </c:pt>
                <c:pt idx="22">
                  <c:v>Modelagem</c:v>
                </c:pt>
                <c:pt idx="23">
                  <c:v>Moda</c:v>
                </c:pt>
                <c:pt idx="24">
                  <c:v>Gestão de organizações</c:v>
                </c:pt>
                <c:pt idx="25">
                  <c:v>Processamento de dados</c:v>
                </c:pt>
                <c:pt idx="26">
                  <c:v>Matemática aplicada</c:v>
                </c:pt>
                <c:pt idx="27">
                  <c:v>Psicologia</c:v>
                </c:pt>
                <c:pt idx="28">
                  <c:v>Desenho (artístico)</c:v>
                </c:pt>
                <c:pt idx="29">
                  <c:v>Ciência política</c:v>
                </c:pt>
                <c:pt idx="30">
                  <c:v>Estatística aplicada</c:v>
                </c:pt>
                <c:pt idx="31">
                  <c:v>Fotografia</c:v>
                </c:pt>
                <c:pt idx="32">
                  <c:v>Aconselhamento e orientação profissional</c:v>
                </c:pt>
                <c:pt idx="33">
                  <c:v>Gestão da produção</c:v>
                </c:pt>
                <c:pt idx="34">
                  <c:v>Tecnologia digital</c:v>
                </c:pt>
                <c:pt idx="35">
                  <c:v>Desenho de projetos</c:v>
                </c:pt>
                <c:pt idx="36">
                  <c:v>Política</c:v>
                </c:pt>
                <c:pt idx="37">
                  <c:v>Administração em comércio exterior</c:v>
                </c:pt>
                <c:pt idx="38">
                  <c:v>Relações internacionais</c:v>
                </c:pt>
                <c:pt idx="39">
                  <c:v>Desenho de moda</c:v>
                </c:pt>
                <c:pt idx="40">
                  <c:v>Eletiva</c:v>
                </c:pt>
                <c:pt idx="41">
                  <c:v>LifeLab</c:v>
                </c:pt>
              </c:strCache>
            </c:strRef>
          </c:cat>
          <c:val>
            <c:numRef>
              <c:f>'Administração Matutino-RJ'!$H$3:$H$44</c:f>
              <c:numCache>
                <c:formatCode>General</c:formatCode>
                <c:ptCount val="42"/>
                <c:pt idx="0">
                  <c:v>576</c:v>
                </c:pt>
                <c:pt idx="1">
                  <c:v>0</c:v>
                </c:pt>
                <c:pt idx="2">
                  <c:v>216</c:v>
                </c:pt>
                <c:pt idx="3">
                  <c:v>144</c:v>
                </c:pt>
                <c:pt idx="4">
                  <c:v>0</c:v>
                </c:pt>
                <c:pt idx="5">
                  <c:v>0</c:v>
                </c:pt>
                <c:pt idx="6">
                  <c:v>72</c:v>
                </c:pt>
                <c:pt idx="7">
                  <c:v>216</c:v>
                </c:pt>
                <c:pt idx="8">
                  <c:v>72</c:v>
                </c:pt>
                <c:pt idx="9">
                  <c:v>0</c:v>
                </c:pt>
                <c:pt idx="10">
                  <c:v>0</c:v>
                </c:pt>
                <c:pt idx="11">
                  <c:v>0</c:v>
                </c:pt>
                <c:pt idx="12">
                  <c:v>0</c:v>
                </c:pt>
                <c:pt idx="13">
                  <c:v>0</c:v>
                </c:pt>
                <c:pt idx="14">
                  <c:v>0</c:v>
                </c:pt>
                <c:pt idx="15">
                  <c:v>108</c:v>
                </c:pt>
                <c:pt idx="16">
                  <c:v>360</c:v>
                </c:pt>
                <c:pt idx="17">
                  <c:v>288</c:v>
                </c:pt>
                <c:pt idx="18">
                  <c:v>0</c:v>
                </c:pt>
                <c:pt idx="19">
                  <c:v>72</c:v>
                </c:pt>
                <c:pt idx="20">
                  <c:v>0</c:v>
                </c:pt>
                <c:pt idx="21">
                  <c:v>0</c:v>
                </c:pt>
                <c:pt idx="22">
                  <c:v>72</c:v>
                </c:pt>
                <c:pt idx="23">
                  <c:v>0</c:v>
                </c:pt>
                <c:pt idx="24">
                  <c:v>72</c:v>
                </c:pt>
                <c:pt idx="25">
                  <c:v>144</c:v>
                </c:pt>
                <c:pt idx="26">
                  <c:v>36</c:v>
                </c:pt>
                <c:pt idx="27">
                  <c:v>0</c:v>
                </c:pt>
                <c:pt idx="28">
                  <c:v>0</c:v>
                </c:pt>
                <c:pt idx="29">
                  <c:v>0</c:v>
                </c:pt>
                <c:pt idx="30">
                  <c:v>0</c:v>
                </c:pt>
                <c:pt idx="31">
                  <c:v>0</c:v>
                </c:pt>
                <c:pt idx="32">
                  <c:v>72</c:v>
                </c:pt>
                <c:pt idx="33">
                  <c:v>72</c:v>
                </c:pt>
                <c:pt idx="34">
                  <c:v>0</c:v>
                </c:pt>
                <c:pt idx="35">
                  <c:v>0</c:v>
                </c:pt>
                <c:pt idx="36">
                  <c:v>0</c:v>
                </c:pt>
                <c:pt idx="37">
                  <c:v>0</c:v>
                </c:pt>
                <c:pt idx="38">
                  <c:v>0</c:v>
                </c:pt>
                <c:pt idx="39">
                  <c:v>0</c:v>
                </c:pt>
                <c:pt idx="40">
                  <c:v>720</c:v>
                </c:pt>
                <c:pt idx="41">
                  <c:v>432</c:v>
                </c:pt>
              </c:numCache>
            </c:numRef>
          </c:val>
          <c:extLst>
            <c:ext xmlns:c16="http://schemas.microsoft.com/office/drawing/2014/chart" uri="{C3380CC4-5D6E-409C-BE32-E72D297353CC}">
              <c16:uniqueId val="{00000054-F454-4EBF-B8F4-4007E20525B3}"/>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lvl="0">
            <a:defRPr b="0">
              <a:solidFill>
                <a:srgbClr val="000000"/>
              </a:solidFill>
              <a:latin typeface="Roboto"/>
            </a:defRPr>
          </a:pPr>
          <a:endParaRPr lang="pt-BR"/>
        </a:p>
      </c:txPr>
    </c:legend>
    <c:plotVisOnly val="1"/>
    <c:dispBlanksAs val="zero"/>
    <c:showDLblsOverMax val="1"/>
  </c:chart>
  <c:spPr>
    <a:solidFill>
      <a:srgbClr val="434343"/>
    </a:solidFill>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t>Horas Previstas versus Área Funcional</a:t>
            </a:r>
          </a:p>
        </c:rich>
      </c:tx>
      <c:overlay val="0"/>
    </c:title>
    <c:autoTitleDeleted val="0"/>
    <c:view3D>
      <c:rotX val="15"/>
      <c:rotY val="20"/>
      <c:depthPercent val="100"/>
      <c:rAngAx val="1"/>
    </c:view3D>
    <c:floor>
      <c:thickness val="0"/>
    </c:floor>
    <c:sideWall>
      <c:thickness val="0"/>
    </c:sideWall>
    <c:backWall>
      <c:thickness val="0"/>
    </c:backWall>
    <c:plotArea>
      <c:layout/>
      <c:bar3DChart>
        <c:barDir val="bar"/>
        <c:grouping val="clustered"/>
        <c:varyColors val="1"/>
        <c:ser>
          <c:idx val="0"/>
          <c:order val="0"/>
          <c:tx>
            <c:strRef>
              <c:f>'Administração Matutino-RJ'!$H$1:$H$2</c:f>
              <c:strCache>
                <c:ptCount val="2"/>
                <c:pt idx="0">
                  <c:v>Grau de Flex</c:v>
                </c:pt>
                <c:pt idx="1">
                  <c:v>Horas Previstas</c:v>
                </c:pt>
              </c:strCache>
            </c:strRef>
          </c:tx>
          <c:spPr>
            <a:solidFill>
              <a:srgbClr val="4285F4"/>
            </a:solidFill>
          </c:spPr>
          <c:invertIfNegative val="1"/>
          <c:dLbls>
            <c:spPr>
              <a:noFill/>
              <a:ln>
                <a:noFill/>
              </a:ln>
              <a:effectLst/>
            </c:spPr>
            <c:txPr>
              <a:bodyPr/>
              <a:lstStyle/>
              <a:p>
                <a:pPr lvl="0">
                  <a:defRPr b="0" i="0"/>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'Administração Matutino-RJ'!$F$3:$F$50</c:f>
              <c:strCache>
                <c:ptCount val="44"/>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pt idx="17">
                  <c:v>Gestão financeira</c:v>
                </c:pt>
                <c:pt idx="18">
                  <c:v>Lingüística (línguas)</c:v>
                </c:pt>
                <c:pt idx="19">
                  <c:v>Direito empresarial</c:v>
                </c:pt>
                <c:pt idx="20">
                  <c:v>Ética</c:v>
                </c:pt>
                <c:pt idx="21">
                  <c:v>Animação</c:v>
                </c:pt>
                <c:pt idx="22">
                  <c:v>Modelagem</c:v>
                </c:pt>
                <c:pt idx="23">
                  <c:v>Moda</c:v>
                </c:pt>
                <c:pt idx="24">
                  <c:v>Gestão de organizações</c:v>
                </c:pt>
                <c:pt idx="25">
                  <c:v>Processamento de dados</c:v>
                </c:pt>
                <c:pt idx="26">
                  <c:v>Matemática aplicada</c:v>
                </c:pt>
                <c:pt idx="27">
                  <c:v>Psicologia</c:v>
                </c:pt>
                <c:pt idx="28">
                  <c:v>Desenho (artístico)</c:v>
                </c:pt>
                <c:pt idx="29">
                  <c:v>Ciência política</c:v>
                </c:pt>
                <c:pt idx="30">
                  <c:v>Estatística aplicada</c:v>
                </c:pt>
                <c:pt idx="31">
                  <c:v>Fotografia</c:v>
                </c:pt>
                <c:pt idx="32">
                  <c:v>Aconselhamento e orientação profissional</c:v>
                </c:pt>
                <c:pt idx="33">
                  <c:v>Gestão da produção</c:v>
                </c:pt>
                <c:pt idx="34">
                  <c:v>Tecnologia digital</c:v>
                </c:pt>
                <c:pt idx="35">
                  <c:v>Desenho de projetos</c:v>
                </c:pt>
                <c:pt idx="36">
                  <c:v>Política</c:v>
                </c:pt>
                <c:pt idx="37">
                  <c:v>Administração em comércio exterior</c:v>
                </c:pt>
                <c:pt idx="38">
                  <c:v>Relações internacionais</c:v>
                </c:pt>
                <c:pt idx="39">
                  <c:v>Desenho de moda</c:v>
                </c:pt>
                <c:pt idx="40">
                  <c:v>Eletiva</c:v>
                </c:pt>
                <c:pt idx="41">
                  <c:v>LifeLab</c:v>
                </c:pt>
                <c:pt idx="42">
                  <c:v>Estágio Supervisionado</c:v>
                </c:pt>
                <c:pt idx="43">
                  <c:v>Horas Livres</c:v>
                </c:pt>
              </c:strCache>
            </c:strRef>
          </c:cat>
          <c:val>
            <c:numRef>
              <c:f>'Administração Matutino-RJ'!$H$3:$H$50</c:f>
              <c:numCache>
                <c:formatCode>General</c:formatCode>
                <c:ptCount val="48"/>
                <c:pt idx="0">
                  <c:v>576</c:v>
                </c:pt>
                <c:pt idx="1">
                  <c:v>0</c:v>
                </c:pt>
                <c:pt idx="2">
                  <c:v>216</c:v>
                </c:pt>
                <c:pt idx="3">
                  <c:v>144</c:v>
                </c:pt>
                <c:pt idx="4">
                  <c:v>0</c:v>
                </c:pt>
                <c:pt idx="5">
                  <c:v>0</c:v>
                </c:pt>
                <c:pt idx="6">
                  <c:v>72</c:v>
                </c:pt>
                <c:pt idx="7">
                  <c:v>216</c:v>
                </c:pt>
                <c:pt idx="8">
                  <c:v>72</c:v>
                </c:pt>
                <c:pt idx="9">
                  <c:v>0</c:v>
                </c:pt>
                <c:pt idx="10">
                  <c:v>0</c:v>
                </c:pt>
                <c:pt idx="11">
                  <c:v>0</c:v>
                </c:pt>
                <c:pt idx="12">
                  <c:v>0</c:v>
                </c:pt>
                <c:pt idx="13">
                  <c:v>0</c:v>
                </c:pt>
                <c:pt idx="14">
                  <c:v>0</c:v>
                </c:pt>
                <c:pt idx="15">
                  <c:v>108</c:v>
                </c:pt>
                <c:pt idx="16">
                  <c:v>360</c:v>
                </c:pt>
                <c:pt idx="17">
                  <c:v>288</c:v>
                </c:pt>
                <c:pt idx="18">
                  <c:v>0</c:v>
                </c:pt>
                <c:pt idx="19">
                  <c:v>72</c:v>
                </c:pt>
                <c:pt idx="20">
                  <c:v>0</c:v>
                </c:pt>
                <c:pt idx="21">
                  <c:v>0</c:v>
                </c:pt>
                <c:pt idx="22">
                  <c:v>72</c:v>
                </c:pt>
                <c:pt idx="23">
                  <c:v>0</c:v>
                </c:pt>
                <c:pt idx="24">
                  <c:v>72</c:v>
                </c:pt>
                <c:pt idx="25">
                  <c:v>144</c:v>
                </c:pt>
                <c:pt idx="26">
                  <c:v>36</c:v>
                </c:pt>
                <c:pt idx="27">
                  <c:v>0</c:v>
                </c:pt>
                <c:pt idx="28">
                  <c:v>0</c:v>
                </c:pt>
                <c:pt idx="29">
                  <c:v>0</c:v>
                </c:pt>
                <c:pt idx="30">
                  <c:v>0</c:v>
                </c:pt>
                <c:pt idx="31">
                  <c:v>0</c:v>
                </c:pt>
                <c:pt idx="32">
                  <c:v>72</c:v>
                </c:pt>
                <c:pt idx="33">
                  <c:v>72</c:v>
                </c:pt>
                <c:pt idx="34">
                  <c:v>0</c:v>
                </c:pt>
                <c:pt idx="35">
                  <c:v>0</c:v>
                </c:pt>
                <c:pt idx="36">
                  <c:v>0</c:v>
                </c:pt>
                <c:pt idx="37">
                  <c:v>0</c:v>
                </c:pt>
                <c:pt idx="38">
                  <c:v>0</c:v>
                </c:pt>
                <c:pt idx="39">
                  <c:v>0</c:v>
                </c:pt>
                <c:pt idx="40">
                  <c:v>720</c:v>
                </c:pt>
                <c:pt idx="41">
                  <c:v>432</c:v>
                </c:pt>
                <c:pt idx="42">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C78E-406E-9FBF-E84977CA02AD}"/>
            </c:ext>
          </c:extLst>
        </c:ser>
        <c:dLbls>
          <c:showLegendKey val="0"/>
          <c:showVal val="0"/>
          <c:showCatName val="0"/>
          <c:showSerName val="0"/>
          <c:showPercent val="0"/>
          <c:showBubbleSize val="0"/>
        </c:dLbls>
        <c:gapWidth val="150"/>
        <c:shape val="box"/>
        <c:axId val="1213939152"/>
        <c:axId val="317997853"/>
        <c:axId val="0"/>
      </c:bar3DChart>
      <c:catAx>
        <c:axId val="1213939152"/>
        <c:scaling>
          <c:orientation val="maxMin"/>
        </c:scaling>
        <c:delete val="0"/>
        <c:axPos val="l"/>
        <c:title>
          <c:tx>
            <c:rich>
              <a:bodyPr/>
              <a:lstStyle/>
              <a:p>
                <a:pPr lvl="0">
                  <a:defRPr b="0">
                    <a:solidFill>
                      <a:srgbClr val="000000"/>
                    </a:solidFill>
                    <a:latin typeface="Roboto"/>
                  </a:defRPr>
                </a:pPr>
                <a:r>
                  <a:t>Área Funcional</a:t>
                </a:r>
              </a:p>
            </c:rich>
          </c:tx>
          <c:overlay val="0"/>
        </c:title>
        <c:numFmt formatCode="General" sourceLinked="1"/>
        <c:majorTickMark val="cross"/>
        <c:minorTickMark val="cross"/>
        <c:tickLblPos val="nextTo"/>
        <c:txPr>
          <a:bodyPr/>
          <a:lstStyle/>
          <a:p>
            <a:pPr lvl="0">
              <a:defRPr sz="1000" b="0">
                <a:solidFill>
                  <a:srgbClr val="000000"/>
                </a:solidFill>
                <a:latin typeface="Roboto"/>
              </a:defRPr>
            </a:pPr>
            <a:endParaRPr lang="pt-BR"/>
          </a:p>
        </c:txPr>
        <c:crossAx val="317997853"/>
        <c:crosses val="autoZero"/>
        <c:auto val="1"/>
        <c:lblAlgn val="ctr"/>
        <c:lblOffset val="100"/>
        <c:noMultiLvlLbl val="1"/>
      </c:catAx>
      <c:valAx>
        <c:axId val="31799785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Horas Previstas</a:t>
                </a: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Roboto"/>
              </a:defRPr>
            </a:pPr>
            <a:endParaRPr lang="pt-BR"/>
          </a:p>
        </c:txPr>
        <c:crossAx val="1213939152"/>
        <c:crosses val="max"/>
        <c:crossBetween val="between"/>
      </c:valAx>
    </c:plotArea>
    <c:legend>
      <c:legendPos val="r"/>
      <c:overlay val="0"/>
      <c:txPr>
        <a:bodyPr/>
        <a:lstStyle/>
        <a:p>
          <a:pPr lvl="0">
            <a:defRPr b="0">
              <a:solidFill>
                <a:srgbClr val="000000"/>
              </a:solidFill>
              <a:latin typeface="Roboto"/>
            </a:defRPr>
          </a:pPr>
          <a:endParaRPr lang="pt-BR"/>
        </a:p>
      </c:txPr>
    </c:legend>
    <c:plotVisOnly val="1"/>
    <c:dispBlanksAs val="zero"/>
    <c:showDLblsOverMax val="1"/>
  </c:chart>
  <c:spPr>
    <a:solidFill>
      <a:srgbClr val="434343"/>
    </a:solidFill>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595959"/>
                </a:solidFill>
                <a:latin typeface="Calibri"/>
              </a:defRPr>
            </a:pPr>
            <a:r>
              <a:t>Regras de Formação</a:t>
            </a:r>
          </a:p>
        </c:rich>
      </c:tx>
      <c:overlay val="0"/>
    </c:title>
    <c:autoTitleDeleted val="0"/>
    <c:plotArea>
      <c:layout/>
      <c:barChart>
        <c:barDir val="bar"/>
        <c:grouping val="clustered"/>
        <c:varyColors val="1"/>
        <c:ser>
          <c:idx val="0"/>
          <c:order val="0"/>
          <c:tx>
            <c:strRef>
              <c:f>'Administração Matutino-RS'!$H$2</c:f>
              <c:strCache>
                <c:ptCount val="1"/>
                <c:pt idx="0">
                  <c:v>Horas Previstas</c:v>
                </c:pt>
              </c:strCache>
            </c:strRef>
          </c:tx>
          <c:spPr>
            <a:solidFill>
              <a:srgbClr val="4472C4"/>
            </a:solidFill>
          </c:spPr>
          <c:invertIfNegative val="1"/>
          <c:cat>
            <c:strRef>
              <c:f>'Administração Matutino-RS'!$F$3:$F$41</c:f>
              <c:strCache>
                <c:ptCount val="39"/>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pt idx="17">
                  <c:v>Gestão financeira</c:v>
                </c:pt>
                <c:pt idx="18">
                  <c:v>Lingüística (línguas)</c:v>
                </c:pt>
                <c:pt idx="19">
                  <c:v>Direito empresarial</c:v>
                </c:pt>
                <c:pt idx="20">
                  <c:v>Ética</c:v>
                </c:pt>
                <c:pt idx="21">
                  <c:v>Animação</c:v>
                </c:pt>
                <c:pt idx="22">
                  <c:v>Modelagem</c:v>
                </c:pt>
                <c:pt idx="23">
                  <c:v>Moda</c:v>
                </c:pt>
                <c:pt idx="24">
                  <c:v>Gestão de organizações</c:v>
                </c:pt>
                <c:pt idx="25">
                  <c:v>Processamento de dados</c:v>
                </c:pt>
                <c:pt idx="26">
                  <c:v>Matemática aplicada</c:v>
                </c:pt>
                <c:pt idx="27">
                  <c:v>Psicologia</c:v>
                </c:pt>
                <c:pt idx="28">
                  <c:v>Desenho (artístico)</c:v>
                </c:pt>
                <c:pt idx="29">
                  <c:v>Ciência política</c:v>
                </c:pt>
                <c:pt idx="30">
                  <c:v>Estatística aplicada</c:v>
                </c:pt>
                <c:pt idx="31">
                  <c:v>Fotografia</c:v>
                </c:pt>
                <c:pt idx="32">
                  <c:v>Aconselhamento e orientação profissional</c:v>
                </c:pt>
                <c:pt idx="33">
                  <c:v>Gestão da produção</c:v>
                </c:pt>
                <c:pt idx="34">
                  <c:v>Tecnologia digital</c:v>
                </c:pt>
                <c:pt idx="35">
                  <c:v>Desenho de projetos</c:v>
                </c:pt>
                <c:pt idx="36">
                  <c:v>Política</c:v>
                </c:pt>
                <c:pt idx="37">
                  <c:v>Administração em comércio exterior</c:v>
                </c:pt>
                <c:pt idx="38">
                  <c:v>Relações internacionais</c:v>
                </c:pt>
              </c:strCache>
            </c:strRef>
          </c:cat>
          <c:val>
            <c:numRef>
              <c:f>'Administração Matutino-RS'!$H$3:$H$29</c:f>
              <c:numCache>
                <c:formatCode>General</c:formatCode>
                <c:ptCount val="27"/>
                <c:pt idx="0">
                  <c:v>288</c:v>
                </c:pt>
                <c:pt idx="1">
                  <c:v>0</c:v>
                </c:pt>
                <c:pt idx="2">
                  <c:v>216</c:v>
                </c:pt>
                <c:pt idx="3">
                  <c:v>72</c:v>
                </c:pt>
                <c:pt idx="4">
                  <c:v>0</c:v>
                </c:pt>
                <c:pt idx="5">
                  <c:v>0</c:v>
                </c:pt>
                <c:pt idx="6">
                  <c:v>0</c:v>
                </c:pt>
                <c:pt idx="7">
                  <c:v>180</c:v>
                </c:pt>
                <c:pt idx="8">
                  <c:v>144</c:v>
                </c:pt>
                <c:pt idx="9">
                  <c:v>0</c:v>
                </c:pt>
                <c:pt idx="10">
                  <c:v>0</c:v>
                </c:pt>
                <c:pt idx="11">
                  <c:v>0</c:v>
                </c:pt>
                <c:pt idx="12">
                  <c:v>0</c:v>
                </c:pt>
                <c:pt idx="13">
                  <c:v>0</c:v>
                </c:pt>
                <c:pt idx="14">
                  <c:v>72</c:v>
                </c:pt>
                <c:pt idx="15">
                  <c:v>72</c:v>
                </c:pt>
                <c:pt idx="16">
                  <c:v>324</c:v>
                </c:pt>
                <c:pt idx="17">
                  <c:v>216</c:v>
                </c:pt>
                <c:pt idx="18">
                  <c:v>0</c:v>
                </c:pt>
                <c:pt idx="19">
                  <c:v>144</c:v>
                </c:pt>
                <c:pt idx="20">
                  <c:v>36</c:v>
                </c:pt>
                <c:pt idx="21">
                  <c:v>0</c:v>
                </c:pt>
                <c:pt idx="22">
                  <c:v>0</c:v>
                </c:pt>
                <c:pt idx="23">
                  <c:v>0</c:v>
                </c:pt>
                <c:pt idx="24">
                  <c:v>144</c:v>
                </c:pt>
                <c:pt idx="25">
                  <c:v>72</c:v>
                </c:pt>
                <c:pt idx="26">
                  <c:v>72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B367-4889-BF86-27BD15A283E9}"/>
            </c:ext>
          </c:extLst>
        </c:ser>
        <c:ser>
          <c:idx val="1"/>
          <c:order val="1"/>
          <c:tx>
            <c:strRef>
              <c:f>'Administração Matutino-RS'!$I$2</c:f>
              <c:strCache>
                <c:ptCount val="1"/>
                <c:pt idx="0">
                  <c:v>Horas Obrigatórias</c:v>
                </c:pt>
              </c:strCache>
            </c:strRef>
          </c:tx>
          <c:invertIfNegative val="1"/>
          <c:cat>
            <c:strRef>
              <c:f>'Administração Matutino-RS'!$F$3:$F$41</c:f>
              <c:strCache>
                <c:ptCount val="39"/>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pt idx="17">
                  <c:v>Gestão financeira</c:v>
                </c:pt>
                <c:pt idx="18">
                  <c:v>Lingüística (línguas)</c:v>
                </c:pt>
                <c:pt idx="19">
                  <c:v>Direito empresarial</c:v>
                </c:pt>
                <c:pt idx="20">
                  <c:v>Ética</c:v>
                </c:pt>
                <c:pt idx="21">
                  <c:v>Animação</c:v>
                </c:pt>
                <c:pt idx="22">
                  <c:v>Modelagem</c:v>
                </c:pt>
                <c:pt idx="23">
                  <c:v>Moda</c:v>
                </c:pt>
                <c:pt idx="24">
                  <c:v>Gestão de organizações</c:v>
                </c:pt>
                <c:pt idx="25">
                  <c:v>Processamento de dados</c:v>
                </c:pt>
                <c:pt idx="26">
                  <c:v>Matemática aplicada</c:v>
                </c:pt>
                <c:pt idx="27">
                  <c:v>Psicologia</c:v>
                </c:pt>
                <c:pt idx="28">
                  <c:v>Desenho (artístico)</c:v>
                </c:pt>
                <c:pt idx="29">
                  <c:v>Ciência política</c:v>
                </c:pt>
                <c:pt idx="30">
                  <c:v>Estatística aplicada</c:v>
                </c:pt>
                <c:pt idx="31">
                  <c:v>Fotografia</c:v>
                </c:pt>
                <c:pt idx="32">
                  <c:v>Aconselhamento e orientação profissional</c:v>
                </c:pt>
                <c:pt idx="33">
                  <c:v>Gestão da produção</c:v>
                </c:pt>
                <c:pt idx="34">
                  <c:v>Tecnologia digital</c:v>
                </c:pt>
                <c:pt idx="35">
                  <c:v>Desenho de projetos</c:v>
                </c:pt>
                <c:pt idx="36">
                  <c:v>Política</c:v>
                </c:pt>
                <c:pt idx="37">
                  <c:v>Administração em comércio exterior</c:v>
                </c:pt>
                <c:pt idx="38">
                  <c:v>Relações internacionais</c:v>
                </c:pt>
              </c:strCache>
            </c:strRef>
          </c:cat>
          <c:val>
            <c:numRef>
              <c:f>'Administração Matutino-RS'!$I$3:$I$34</c:f>
              <c:numCache>
                <c:formatCode>General</c:formatCode>
                <c:ptCount val="32"/>
              </c:numCache>
            </c:numRef>
          </c:val>
          <c:extLst>
            <c:ext xmlns:c16="http://schemas.microsoft.com/office/drawing/2014/chart" uri="{C3380CC4-5D6E-409C-BE32-E72D297353CC}">
              <c16:uniqueId val="{00000001-B367-4889-BF86-27BD15A283E9}"/>
            </c:ext>
          </c:extLst>
        </c:ser>
        <c:dLbls>
          <c:showLegendKey val="0"/>
          <c:showVal val="0"/>
          <c:showCatName val="0"/>
          <c:showSerName val="0"/>
          <c:showPercent val="0"/>
          <c:showBubbleSize val="0"/>
        </c:dLbls>
        <c:gapWidth val="150"/>
        <c:axId val="191622738"/>
        <c:axId val="271561080"/>
      </c:barChart>
      <c:catAx>
        <c:axId val="191622738"/>
        <c:scaling>
          <c:orientation val="maxMin"/>
        </c:scaling>
        <c:delete val="0"/>
        <c:axPos val="l"/>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sz="900" b="0" i="0">
                <a:solidFill>
                  <a:srgbClr val="595959"/>
                </a:solidFill>
                <a:latin typeface="Calibri"/>
              </a:defRPr>
            </a:pPr>
            <a:endParaRPr lang="pt-BR"/>
          </a:p>
        </c:txPr>
        <c:crossAx val="271561080"/>
        <c:crosses val="autoZero"/>
        <c:auto val="1"/>
        <c:lblAlgn val="ctr"/>
        <c:lblOffset val="100"/>
        <c:noMultiLvlLbl val="1"/>
      </c:catAx>
      <c:valAx>
        <c:axId val="271561080"/>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spPr>
          <a:ln w="47625">
            <a:noFill/>
          </a:ln>
        </c:spPr>
        <c:txPr>
          <a:bodyPr/>
          <a:lstStyle/>
          <a:p>
            <a:pPr lvl="0">
              <a:defRPr sz="900" b="0" i="0">
                <a:solidFill>
                  <a:srgbClr val="595959"/>
                </a:solidFill>
                <a:latin typeface="Calibri"/>
              </a:defRPr>
            </a:pPr>
            <a:endParaRPr lang="pt-BR"/>
          </a:p>
        </c:txPr>
        <c:crossAx val="191622738"/>
        <c:crosses val="max"/>
        <c:crossBetween val="between"/>
      </c:valAx>
      <c:spPr>
        <a:solidFill>
          <a:srgbClr val="FFFFFF"/>
        </a:solidFill>
      </c:spPr>
    </c:plotArea>
    <c:legend>
      <c:legendPos val="b"/>
      <c:overlay val="0"/>
      <c:txPr>
        <a:bodyPr/>
        <a:lstStyle/>
        <a:p>
          <a:pPr lvl="0">
            <a:defRPr sz="900" b="0" i="0">
              <a:solidFill>
                <a:srgbClr val="595959"/>
              </a:solidFill>
              <a:latin typeface="Calibri"/>
            </a:defRPr>
          </a:pPr>
          <a:endParaRPr lang="pt-BR"/>
        </a:p>
      </c:txPr>
    </c:legend>
    <c:plotVisOnly val="1"/>
    <c:dispBlanksAs val="zero"/>
    <c:showDLblsOverMax val="1"/>
  </c:chart>
  <c:spPr>
    <a:solidFill>
      <a:srgbClr val="FFFFFF"/>
    </a:solidFill>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t>Perfil de Egresso - Administração</a:t>
            </a:r>
          </a:p>
        </c:rich>
      </c:tx>
      <c:overlay val="0"/>
    </c:title>
    <c:autoTitleDeleted val="0"/>
    <c:plotArea>
      <c:layout/>
      <c:doughnutChart>
        <c:varyColors val="1"/>
        <c:ser>
          <c:idx val="0"/>
          <c:order val="0"/>
          <c:tx>
            <c:strRef>
              <c:f>'Administração Matutino-RS'!$H$1:$H$2</c:f>
              <c:strCache>
                <c:ptCount val="2"/>
                <c:pt idx="0">
                  <c:v>Grau de Flex</c:v>
                </c:pt>
                <c:pt idx="1">
                  <c:v>Horas Previstas</c:v>
                </c:pt>
              </c:strCache>
            </c:strRef>
          </c:tx>
          <c:dPt>
            <c:idx val="0"/>
            <c:bubble3D val="0"/>
            <c:spPr>
              <a:solidFill>
                <a:srgbClr val="4285F4"/>
              </a:solidFill>
            </c:spPr>
            <c:extLst>
              <c:ext xmlns:c16="http://schemas.microsoft.com/office/drawing/2014/chart" uri="{C3380CC4-5D6E-409C-BE32-E72D297353CC}">
                <c16:uniqueId val="{00000001-B844-4BDD-B9A0-07368C66BC36}"/>
              </c:ext>
            </c:extLst>
          </c:dPt>
          <c:dPt>
            <c:idx val="1"/>
            <c:bubble3D val="0"/>
            <c:spPr>
              <a:solidFill>
                <a:srgbClr val="DB4437"/>
              </a:solidFill>
            </c:spPr>
            <c:extLst>
              <c:ext xmlns:c16="http://schemas.microsoft.com/office/drawing/2014/chart" uri="{C3380CC4-5D6E-409C-BE32-E72D297353CC}">
                <c16:uniqueId val="{00000003-B844-4BDD-B9A0-07368C66BC36}"/>
              </c:ext>
            </c:extLst>
          </c:dPt>
          <c:dPt>
            <c:idx val="2"/>
            <c:bubble3D val="0"/>
            <c:spPr>
              <a:solidFill>
                <a:srgbClr val="F4B400"/>
              </a:solidFill>
            </c:spPr>
            <c:extLst>
              <c:ext xmlns:c16="http://schemas.microsoft.com/office/drawing/2014/chart" uri="{C3380CC4-5D6E-409C-BE32-E72D297353CC}">
                <c16:uniqueId val="{00000005-B844-4BDD-B9A0-07368C66BC36}"/>
              </c:ext>
            </c:extLst>
          </c:dPt>
          <c:dPt>
            <c:idx val="3"/>
            <c:bubble3D val="0"/>
            <c:spPr>
              <a:solidFill>
                <a:srgbClr val="0F9D58"/>
              </a:solidFill>
            </c:spPr>
            <c:extLst>
              <c:ext xmlns:c16="http://schemas.microsoft.com/office/drawing/2014/chart" uri="{C3380CC4-5D6E-409C-BE32-E72D297353CC}">
                <c16:uniqueId val="{00000007-B844-4BDD-B9A0-07368C66BC36}"/>
              </c:ext>
            </c:extLst>
          </c:dPt>
          <c:dPt>
            <c:idx val="4"/>
            <c:bubble3D val="0"/>
            <c:spPr>
              <a:solidFill>
                <a:srgbClr val="FF6D00"/>
              </a:solidFill>
            </c:spPr>
            <c:extLst>
              <c:ext xmlns:c16="http://schemas.microsoft.com/office/drawing/2014/chart" uri="{C3380CC4-5D6E-409C-BE32-E72D297353CC}">
                <c16:uniqueId val="{00000009-B844-4BDD-B9A0-07368C66BC36}"/>
              </c:ext>
            </c:extLst>
          </c:dPt>
          <c:dPt>
            <c:idx val="5"/>
            <c:bubble3D val="0"/>
            <c:spPr>
              <a:solidFill>
                <a:srgbClr val="46BDC6"/>
              </a:solidFill>
            </c:spPr>
            <c:extLst>
              <c:ext xmlns:c16="http://schemas.microsoft.com/office/drawing/2014/chart" uri="{C3380CC4-5D6E-409C-BE32-E72D297353CC}">
                <c16:uniqueId val="{0000000B-B844-4BDD-B9A0-07368C66BC36}"/>
              </c:ext>
            </c:extLst>
          </c:dPt>
          <c:dPt>
            <c:idx val="6"/>
            <c:bubble3D val="0"/>
            <c:spPr>
              <a:solidFill>
                <a:srgbClr val="AB30C4"/>
              </a:solidFill>
            </c:spPr>
            <c:extLst>
              <c:ext xmlns:c16="http://schemas.microsoft.com/office/drawing/2014/chart" uri="{C3380CC4-5D6E-409C-BE32-E72D297353CC}">
                <c16:uniqueId val="{0000000D-B844-4BDD-B9A0-07368C66BC36}"/>
              </c:ext>
            </c:extLst>
          </c:dPt>
          <c:dPt>
            <c:idx val="7"/>
            <c:bubble3D val="0"/>
            <c:spPr>
              <a:solidFill>
                <a:srgbClr val="C1BC1F"/>
              </a:solidFill>
            </c:spPr>
            <c:extLst>
              <c:ext xmlns:c16="http://schemas.microsoft.com/office/drawing/2014/chart" uri="{C3380CC4-5D6E-409C-BE32-E72D297353CC}">
                <c16:uniqueId val="{0000000F-B844-4BDD-B9A0-07368C66BC36}"/>
              </c:ext>
            </c:extLst>
          </c:dPt>
          <c:dPt>
            <c:idx val="8"/>
            <c:bubble3D val="0"/>
            <c:spPr>
              <a:solidFill>
                <a:srgbClr val="3949AB"/>
              </a:solidFill>
            </c:spPr>
            <c:extLst>
              <c:ext xmlns:c16="http://schemas.microsoft.com/office/drawing/2014/chart" uri="{C3380CC4-5D6E-409C-BE32-E72D297353CC}">
                <c16:uniqueId val="{00000011-B844-4BDD-B9A0-07368C66BC36}"/>
              </c:ext>
            </c:extLst>
          </c:dPt>
          <c:dPt>
            <c:idx val="9"/>
            <c:bubble3D val="0"/>
            <c:spPr>
              <a:solidFill>
                <a:srgbClr val="F975A8"/>
              </a:solidFill>
            </c:spPr>
            <c:extLst>
              <c:ext xmlns:c16="http://schemas.microsoft.com/office/drawing/2014/chart" uri="{C3380CC4-5D6E-409C-BE32-E72D297353CC}">
                <c16:uniqueId val="{00000013-B844-4BDD-B9A0-07368C66BC36}"/>
              </c:ext>
            </c:extLst>
          </c:dPt>
          <c:dPt>
            <c:idx val="10"/>
            <c:bubble3D val="0"/>
            <c:spPr>
              <a:solidFill>
                <a:srgbClr val="00695C"/>
              </a:solidFill>
            </c:spPr>
            <c:extLst>
              <c:ext xmlns:c16="http://schemas.microsoft.com/office/drawing/2014/chart" uri="{C3380CC4-5D6E-409C-BE32-E72D297353CC}">
                <c16:uniqueId val="{00000015-B844-4BDD-B9A0-07368C66BC36}"/>
              </c:ext>
            </c:extLst>
          </c:dPt>
          <c:dPt>
            <c:idx val="11"/>
            <c:bubble3D val="0"/>
            <c:spPr>
              <a:solidFill>
                <a:srgbClr val="C2185B"/>
              </a:solidFill>
            </c:spPr>
            <c:extLst>
              <c:ext xmlns:c16="http://schemas.microsoft.com/office/drawing/2014/chart" uri="{C3380CC4-5D6E-409C-BE32-E72D297353CC}">
                <c16:uniqueId val="{00000017-B844-4BDD-B9A0-07368C66BC36}"/>
              </c:ext>
            </c:extLst>
          </c:dPt>
          <c:dPt>
            <c:idx val="12"/>
            <c:bubble3D val="0"/>
            <c:spPr>
              <a:solidFill>
                <a:srgbClr val="4285F4"/>
              </a:solidFill>
            </c:spPr>
            <c:extLst>
              <c:ext xmlns:c16="http://schemas.microsoft.com/office/drawing/2014/chart" uri="{C3380CC4-5D6E-409C-BE32-E72D297353CC}">
                <c16:uniqueId val="{00000019-B844-4BDD-B9A0-07368C66BC36}"/>
              </c:ext>
            </c:extLst>
          </c:dPt>
          <c:dPt>
            <c:idx val="13"/>
            <c:bubble3D val="0"/>
            <c:spPr>
              <a:solidFill>
                <a:srgbClr val="DB4437"/>
              </a:solidFill>
            </c:spPr>
            <c:extLst>
              <c:ext xmlns:c16="http://schemas.microsoft.com/office/drawing/2014/chart" uri="{C3380CC4-5D6E-409C-BE32-E72D297353CC}">
                <c16:uniqueId val="{0000001B-B844-4BDD-B9A0-07368C66BC36}"/>
              </c:ext>
            </c:extLst>
          </c:dPt>
          <c:dPt>
            <c:idx val="14"/>
            <c:bubble3D val="0"/>
            <c:spPr>
              <a:solidFill>
                <a:srgbClr val="F4B400"/>
              </a:solidFill>
            </c:spPr>
            <c:extLst>
              <c:ext xmlns:c16="http://schemas.microsoft.com/office/drawing/2014/chart" uri="{C3380CC4-5D6E-409C-BE32-E72D297353CC}">
                <c16:uniqueId val="{0000001D-B844-4BDD-B9A0-07368C66BC36}"/>
              </c:ext>
            </c:extLst>
          </c:dPt>
          <c:dPt>
            <c:idx val="15"/>
            <c:bubble3D val="0"/>
            <c:spPr>
              <a:solidFill>
                <a:srgbClr val="0F9D58"/>
              </a:solidFill>
            </c:spPr>
            <c:extLst>
              <c:ext xmlns:c16="http://schemas.microsoft.com/office/drawing/2014/chart" uri="{C3380CC4-5D6E-409C-BE32-E72D297353CC}">
                <c16:uniqueId val="{0000001F-B844-4BDD-B9A0-07368C66BC36}"/>
              </c:ext>
            </c:extLst>
          </c:dPt>
          <c:dPt>
            <c:idx val="16"/>
            <c:bubble3D val="0"/>
            <c:spPr>
              <a:solidFill>
                <a:srgbClr val="FF6D00"/>
              </a:solidFill>
            </c:spPr>
            <c:extLst>
              <c:ext xmlns:c16="http://schemas.microsoft.com/office/drawing/2014/chart" uri="{C3380CC4-5D6E-409C-BE32-E72D297353CC}">
                <c16:uniqueId val="{00000021-B844-4BDD-B9A0-07368C66BC36}"/>
              </c:ext>
            </c:extLst>
          </c:dPt>
          <c:dPt>
            <c:idx val="17"/>
            <c:bubble3D val="0"/>
            <c:spPr>
              <a:solidFill>
                <a:srgbClr val="46BDC6"/>
              </a:solidFill>
            </c:spPr>
            <c:extLst>
              <c:ext xmlns:c16="http://schemas.microsoft.com/office/drawing/2014/chart" uri="{C3380CC4-5D6E-409C-BE32-E72D297353CC}">
                <c16:uniqueId val="{00000023-B844-4BDD-B9A0-07368C66BC36}"/>
              </c:ext>
            </c:extLst>
          </c:dPt>
          <c:dPt>
            <c:idx val="18"/>
            <c:bubble3D val="0"/>
            <c:spPr>
              <a:solidFill>
                <a:srgbClr val="AB30C4"/>
              </a:solidFill>
            </c:spPr>
            <c:extLst>
              <c:ext xmlns:c16="http://schemas.microsoft.com/office/drawing/2014/chart" uri="{C3380CC4-5D6E-409C-BE32-E72D297353CC}">
                <c16:uniqueId val="{00000025-B844-4BDD-B9A0-07368C66BC36}"/>
              </c:ext>
            </c:extLst>
          </c:dPt>
          <c:dPt>
            <c:idx val="19"/>
            <c:bubble3D val="0"/>
            <c:spPr>
              <a:solidFill>
                <a:srgbClr val="C1BC1F"/>
              </a:solidFill>
            </c:spPr>
            <c:extLst>
              <c:ext xmlns:c16="http://schemas.microsoft.com/office/drawing/2014/chart" uri="{C3380CC4-5D6E-409C-BE32-E72D297353CC}">
                <c16:uniqueId val="{00000027-B844-4BDD-B9A0-07368C66BC36}"/>
              </c:ext>
            </c:extLst>
          </c:dPt>
          <c:dPt>
            <c:idx val="20"/>
            <c:bubble3D val="0"/>
            <c:spPr>
              <a:solidFill>
                <a:srgbClr val="3949AB"/>
              </a:solidFill>
            </c:spPr>
            <c:extLst>
              <c:ext xmlns:c16="http://schemas.microsoft.com/office/drawing/2014/chart" uri="{C3380CC4-5D6E-409C-BE32-E72D297353CC}">
                <c16:uniqueId val="{00000029-B844-4BDD-B9A0-07368C66BC36}"/>
              </c:ext>
            </c:extLst>
          </c:dPt>
          <c:dPt>
            <c:idx val="21"/>
            <c:bubble3D val="0"/>
            <c:spPr>
              <a:solidFill>
                <a:srgbClr val="F975A8"/>
              </a:solidFill>
            </c:spPr>
            <c:extLst>
              <c:ext xmlns:c16="http://schemas.microsoft.com/office/drawing/2014/chart" uri="{C3380CC4-5D6E-409C-BE32-E72D297353CC}">
                <c16:uniqueId val="{0000002B-B844-4BDD-B9A0-07368C66BC36}"/>
              </c:ext>
            </c:extLst>
          </c:dPt>
          <c:dPt>
            <c:idx val="22"/>
            <c:bubble3D val="0"/>
            <c:spPr>
              <a:solidFill>
                <a:srgbClr val="00695C"/>
              </a:solidFill>
            </c:spPr>
            <c:extLst>
              <c:ext xmlns:c16="http://schemas.microsoft.com/office/drawing/2014/chart" uri="{C3380CC4-5D6E-409C-BE32-E72D297353CC}">
                <c16:uniqueId val="{0000002D-B844-4BDD-B9A0-07368C66BC36}"/>
              </c:ext>
            </c:extLst>
          </c:dPt>
          <c:dPt>
            <c:idx val="23"/>
            <c:bubble3D val="0"/>
            <c:spPr>
              <a:solidFill>
                <a:srgbClr val="C2185B"/>
              </a:solidFill>
            </c:spPr>
            <c:extLst>
              <c:ext xmlns:c16="http://schemas.microsoft.com/office/drawing/2014/chart" uri="{C3380CC4-5D6E-409C-BE32-E72D297353CC}">
                <c16:uniqueId val="{0000002F-B844-4BDD-B9A0-07368C66BC36}"/>
              </c:ext>
            </c:extLst>
          </c:dPt>
          <c:dPt>
            <c:idx val="24"/>
            <c:bubble3D val="0"/>
            <c:spPr>
              <a:solidFill>
                <a:srgbClr val="4285F4"/>
              </a:solidFill>
            </c:spPr>
            <c:extLst>
              <c:ext xmlns:c16="http://schemas.microsoft.com/office/drawing/2014/chart" uri="{C3380CC4-5D6E-409C-BE32-E72D297353CC}">
                <c16:uniqueId val="{00000031-B844-4BDD-B9A0-07368C66BC36}"/>
              </c:ext>
            </c:extLst>
          </c:dPt>
          <c:dPt>
            <c:idx val="25"/>
            <c:bubble3D val="0"/>
            <c:spPr>
              <a:solidFill>
                <a:srgbClr val="DB4437"/>
              </a:solidFill>
            </c:spPr>
            <c:extLst>
              <c:ext xmlns:c16="http://schemas.microsoft.com/office/drawing/2014/chart" uri="{C3380CC4-5D6E-409C-BE32-E72D297353CC}">
                <c16:uniqueId val="{00000033-B844-4BDD-B9A0-07368C66BC36}"/>
              </c:ext>
            </c:extLst>
          </c:dPt>
          <c:dPt>
            <c:idx val="26"/>
            <c:bubble3D val="0"/>
            <c:spPr>
              <a:solidFill>
                <a:srgbClr val="F4B400"/>
              </a:solidFill>
            </c:spPr>
            <c:extLst>
              <c:ext xmlns:c16="http://schemas.microsoft.com/office/drawing/2014/chart" uri="{C3380CC4-5D6E-409C-BE32-E72D297353CC}">
                <c16:uniqueId val="{00000035-B844-4BDD-B9A0-07368C66BC36}"/>
              </c:ext>
            </c:extLst>
          </c:dPt>
          <c:dPt>
            <c:idx val="27"/>
            <c:bubble3D val="0"/>
            <c:spPr>
              <a:solidFill>
                <a:srgbClr val="0F9D58"/>
              </a:solidFill>
            </c:spPr>
            <c:extLst>
              <c:ext xmlns:c16="http://schemas.microsoft.com/office/drawing/2014/chart" uri="{C3380CC4-5D6E-409C-BE32-E72D297353CC}">
                <c16:uniqueId val="{00000037-B844-4BDD-B9A0-07368C66BC36}"/>
              </c:ext>
            </c:extLst>
          </c:dPt>
          <c:dPt>
            <c:idx val="28"/>
            <c:bubble3D val="0"/>
            <c:spPr>
              <a:solidFill>
                <a:srgbClr val="FF6D00"/>
              </a:solidFill>
            </c:spPr>
            <c:extLst>
              <c:ext xmlns:c16="http://schemas.microsoft.com/office/drawing/2014/chart" uri="{C3380CC4-5D6E-409C-BE32-E72D297353CC}">
                <c16:uniqueId val="{00000039-B844-4BDD-B9A0-07368C66BC36}"/>
              </c:ext>
            </c:extLst>
          </c:dPt>
          <c:dPt>
            <c:idx val="29"/>
            <c:bubble3D val="0"/>
            <c:spPr>
              <a:solidFill>
                <a:srgbClr val="46BDC6"/>
              </a:solidFill>
            </c:spPr>
            <c:extLst>
              <c:ext xmlns:c16="http://schemas.microsoft.com/office/drawing/2014/chart" uri="{C3380CC4-5D6E-409C-BE32-E72D297353CC}">
                <c16:uniqueId val="{0000003B-B844-4BDD-B9A0-07368C66BC36}"/>
              </c:ext>
            </c:extLst>
          </c:dPt>
          <c:dPt>
            <c:idx val="30"/>
            <c:bubble3D val="0"/>
            <c:spPr>
              <a:solidFill>
                <a:srgbClr val="AB30C4"/>
              </a:solidFill>
            </c:spPr>
            <c:extLst>
              <c:ext xmlns:c16="http://schemas.microsoft.com/office/drawing/2014/chart" uri="{C3380CC4-5D6E-409C-BE32-E72D297353CC}">
                <c16:uniqueId val="{0000003D-B844-4BDD-B9A0-07368C66BC36}"/>
              </c:ext>
            </c:extLst>
          </c:dPt>
          <c:dPt>
            <c:idx val="31"/>
            <c:bubble3D val="0"/>
            <c:spPr>
              <a:solidFill>
                <a:srgbClr val="C1BC1F"/>
              </a:solidFill>
            </c:spPr>
            <c:extLst>
              <c:ext xmlns:c16="http://schemas.microsoft.com/office/drawing/2014/chart" uri="{C3380CC4-5D6E-409C-BE32-E72D297353CC}">
                <c16:uniqueId val="{0000003F-B844-4BDD-B9A0-07368C66BC36}"/>
              </c:ext>
            </c:extLst>
          </c:dPt>
          <c:dPt>
            <c:idx val="32"/>
            <c:bubble3D val="0"/>
            <c:spPr>
              <a:solidFill>
                <a:srgbClr val="3949AB"/>
              </a:solidFill>
            </c:spPr>
            <c:extLst>
              <c:ext xmlns:c16="http://schemas.microsoft.com/office/drawing/2014/chart" uri="{C3380CC4-5D6E-409C-BE32-E72D297353CC}">
                <c16:uniqueId val="{00000041-B844-4BDD-B9A0-07368C66BC36}"/>
              </c:ext>
            </c:extLst>
          </c:dPt>
          <c:dPt>
            <c:idx val="33"/>
            <c:bubble3D val="0"/>
            <c:spPr>
              <a:solidFill>
                <a:srgbClr val="F975A8"/>
              </a:solidFill>
            </c:spPr>
            <c:extLst>
              <c:ext xmlns:c16="http://schemas.microsoft.com/office/drawing/2014/chart" uri="{C3380CC4-5D6E-409C-BE32-E72D297353CC}">
                <c16:uniqueId val="{00000043-B844-4BDD-B9A0-07368C66BC36}"/>
              </c:ext>
            </c:extLst>
          </c:dPt>
          <c:dPt>
            <c:idx val="34"/>
            <c:bubble3D val="0"/>
            <c:spPr>
              <a:solidFill>
                <a:srgbClr val="00695C"/>
              </a:solidFill>
            </c:spPr>
            <c:extLst>
              <c:ext xmlns:c16="http://schemas.microsoft.com/office/drawing/2014/chart" uri="{C3380CC4-5D6E-409C-BE32-E72D297353CC}">
                <c16:uniqueId val="{00000045-B844-4BDD-B9A0-07368C66BC36}"/>
              </c:ext>
            </c:extLst>
          </c:dPt>
          <c:dPt>
            <c:idx val="35"/>
            <c:bubble3D val="0"/>
            <c:spPr>
              <a:solidFill>
                <a:srgbClr val="C2185B"/>
              </a:solidFill>
            </c:spPr>
            <c:extLst>
              <c:ext xmlns:c16="http://schemas.microsoft.com/office/drawing/2014/chart" uri="{C3380CC4-5D6E-409C-BE32-E72D297353CC}">
                <c16:uniqueId val="{00000047-B844-4BDD-B9A0-07368C66BC36}"/>
              </c:ext>
            </c:extLst>
          </c:dPt>
          <c:dPt>
            <c:idx val="36"/>
            <c:bubble3D val="0"/>
            <c:spPr>
              <a:solidFill>
                <a:srgbClr val="4285F4"/>
              </a:solidFill>
            </c:spPr>
            <c:extLst>
              <c:ext xmlns:c16="http://schemas.microsoft.com/office/drawing/2014/chart" uri="{C3380CC4-5D6E-409C-BE32-E72D297353CC}">
                <c16:uniqueId val="{00000049-B844-4BDD-B9A0-07368C66BC36}"/>
              </c:ext>
            </c:extLst>
          </c:dPt>
          <c:dPt>
            <c:idx val="37"/>
            <c:bubble3D val="0"/>
            <c:spPr>
              <a:solidFill>
                <a:srgbClr val="DB4437"/>
              </a:solidFill>
            </c:spPr>
            <c:extLst>
              <c:ext xmlns:c16="http://schemas.microsoft.com/office/drawing/2014/chart" uri="{C3380CC4-5D6E-409C-BE32-E72D297353CC}">
                <c16:uniqueId val="{0000004B-B844-4BDD-B9A0-07368C66BC36}"/>
              </c:ext>
            </c:extLst>
          </c:dPt>
          <c:dPt>
            <c:idx val="38"/>
            <c:bubble3D val="0"/>
            <c:spPr>
              <a:solidFill>
                <a:srgbClr val="F4B400"/>
              </a:solidFill>
            </c:spPr>
            <c:extLst>
              <c:ext xmlns:c16="http://schemas.microsoft.com/office/drawing/2014/chart" uri="{C3380CC4-5D6E-409C-BE32-E72D297353CC}">
                <c16:uniqueId val="{0000004D-B844-4BDD-B9A0-07368C66BC36}"/>
              </c:ext>
            </c:extLst>
          </c:dPt>
          <c:dPt>
            <c:idx val="39"/>
            <c:bubble3D val="0"/>
            <c:spPr>
              <a:solidFill>
                <a:srgbClr val="0F9D58"/>
              </a:solidFill>
            </c:spPr>
            <c:extLst>
              <c:ext xmlns:c16="http://schemas.microsoft.com/office/drawing/2014/chart" uri="{C3380CC4-5D6E-409C-BE32-E72D297353CC}">
                <c16:uniqueId val="{0000004F-B844-4BDD-B9A0-07368C66BC36}"/>
              </c:ext>
            </c:extLst>
          </c:dPt>
          <c:dPt>
            <c:idx val="40"/>
            <c:bubble3D val="0"/>
            <c:spPr>
              <a:solidFill>
                <a:srgbClr val="FF6D00"/>
              </a:solidFill>
            </c:spPr>
            <c:extLst>
              <c:ext xmlns:c16="http://schemas.microsoft.com/office/drawing/2014/chart" uri="{C3380CC4-5D6E-409C-BE32-E72D297353CC}">
                <c16:uniqueId val="{00000051-B844-4BDD-B9A0-07368C66BC36}"/>
              </c:ext>
            </c:extLst>
          </c:dPt>
          <c:dPt>
            <c:idx val="41"/>
            <c:bubble3D val="0"/>
            <c:spPr>
              <a:solidFill>
                <a:srgbClr val="46BDC6"/>
              </a:solidFill>
            </c:spPr>
            <c:extLst>
              <c:ext xmlns:c16="http://schemas.microsoft.com/office/drawing/2014/chart" uri="{C3380CC4-5D6E-409C-BE32-E72D297353CC}">
                <c16:uniqueId val="{00000053-B844-4BDD-B9A0-07368C66BC36}"/>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'Administração Matutino-RS'!$F$3:$F$44</c:f>
              <c:strCache>
                <c:ptCount val="42"/>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pt idx="17">
                  <c:v>Gestão financeira</c:v>
                </c:pt>
                <c:pt idx="18">
                  <c:v>Lingüística (línguas)</c:v>
                </c:pt>
                <c:pt idx="19">
                  <c:v>Direito empresarial</c:v>
                </c:pt>
                <c:pt idx="20">
                  <c:v>Ética</c:v>
                </c:pt>
                <c:pt idx="21">
                  <c:v>Animação</c:v>
                </c:pt>
                <c:pt idx="22">
                  <c:v>Modelagem</c:v>
                </c:pt>
                <c:pt idx="23">
                  <c:v>Moda</c:v>
                </c:pt>
                <c:pt idx="24">
                  <c:v>Gestão de organizações</c:v>
                </c:pt>
                <c:pt idx="25">
                  <c:v>Processamento de dados</c:v>
                </c:pt>
                <c:pt idx="26">
                  <c:v>Matemática aplicada</c:v>
                </c:pt>
                <c:pt idx="27">
                  <c:v>Psicologia</c:v>
                </c:pt>
                <c:pt idx="28">
                  <c:v>Desenho (artístico)</c:v>
                </c:pt>
                <c:pt idx="29">
                  <c:v>Ciência política</c:v>
                </c:pt>
                <c:pt idx="30">
                  <c:v>Estatística aplicada</c:v>
                </c:pt>
                <c:pt idx="31">
                  <c:v>Fotografia</c:v>
                </c:pt>
                <c:pt idx="32">
                  <c:v>Aconselhamento e orientação profissional</c:v>
                </c:pt>
                <c:pt idx="33">
                  <c:v>Gestão da produção</c:v>
                </c:pt>
                <c:pt idx="34">
                  <c:v>Tecnologia digital</c:v>
                </c:pt>
                <c:pt idx="35">
                  <c:v>Desenho de projetos</c:v>
                </c:pt>
                <c:pt idx="36">
                  <c:v>Política</c:v>
                </c:pt>
                <c:pt idx="37">
                  <c:v>Administração em comércio exterior</c:v>
                </c:pt>
                <c:pt idx="38">
                  <c:v>Relações internacionais</c:v>
                </c:pt>
                <c:pt idx="39">
                  <c:v>Desenho de moda</c:v>
                </c:pt>
                <c:pt idx="40">
                  <c:v>Eletiva</c:v>
                </c:pt>
                <c:pt idx="41">
                  <c:v>LifeLab</c:v>
                </c:pt>
              </c:strCache>
            </c:strRef>
          </c:cat>
          <c:val>
            <c:numRef>
              <c:f>'Administração Matutino-RS'!$H$3:$H$44</c:f>
              <c:numCache>
                <c:formatCode>General</c:formatCode>
                <c:ptCount val="42"/>
                <c:pt idx="0">
                  <c:v>288</c:v>
                </c:pt>
                <c:pt idx="1">
                  <c:v>0</c:v>
                </c:pt>
                <c:pt idx="2">
                  <c:v>216</c:v>
                </c:pt>
                <c:pt idx="3">
                  <c:v>72</c:v>
                </c:pt>
                <c:pt idx="4">
                  <c:v>0</c:v>
                </c:pt>
                <c:pt idx="5">
                  <c:v>0</c:v>
                </c:pt>
                <c:pt idx="6">
                  <c:v>0</c:v>
                </c:pt>
                <c:pt idx="7">
                  <c:v>180</c:v>
                </c:pt>
                <c:pt idx="8">
                  <c:v>144</c:v>
                </c:pt>
                <c:pt idx="9">
                  <c:v>0</c:v>
                </c:pt>
                <c:pt idx="10">
                  <c:v>0</c:v>
                </c:pt>
                <c:pt idx="11">
                  <c:v>0</c:v>
                </c:pt>
                <c:pt idx="12">
                  <c:v>0</c:v>
                </c:pt>
                <c:pt idx="13">
                  <c:v>0</c:v>
                </c:pt>
                <c:pt idx="14">
                  <c:v>72</c:v>
                </c:pt>
                <c:pt idx="15">
                  <c:v>72</c:v>
                </c:pt>
                <c:pt idx="16">
                  <c:v>324</c:v>
                </c:pt>
                <c:pt idx="17">
                  <c:v>216</c:v>
                </c:pt>
                <c:pt idx="18">
                  <c:v>0</c:v>
                </c:pt>
                <c:pt idx="19">
                  <c:v>144</c:v>
                </c:pt>
                <c:pt idx="20">
                  <c:v>36</c:v>
                </c:pt>
                <c:pt idx="21">
                  <c:v>0</c:v>
                </c:pt>
                <c:pt idx="22">
                  <c:v>0</c:v>
                </c:pt>
                <c:pt idx="23">
                  <c:v>0</c:v>
                </c:pt>
                <c:pt idx="24">
                  <c:v>144</c:v>
                </c:pt>
                <c:pt idx="25">
                  <c:v>72</c:v>
                </c:pt>
                <c:pt idx="26">
                  <c:v>72</c:v>
                </c:pt>
                <c:pt idx="27">
                  <c:v>72</c:v>
                </c:pt>
                <c:pt idx="28">
                  <c:v>0</c:v>
                </c:pt>
                <c:pt idx="29">
                  <c:v>0</c:v>
                </c:pt>
                <c:pt idx="30">
                  <c:v>72</c:v>
                </c:pt>
                <c:pt idx="31">
                  <c:v>0</c:v>
                </c:pt>
                <c:pt idx="32">
                  <c:v>72</c:v>
                </c:pt>
                <c:pt idx="33">
                  <c:v>72</c:v>
                </c:pt>
                <c:pt idx="34">
                  <c:v>0</c:v>
                </c:pt>
                <c:pt idx="35">
                  <c:v>0</c:v>
                </c:pt>
                <c:pt idx="36">
                  <c:v>0</c:v>
                </c:pt>
                <c:pt idx="37">
                  <c:v>0</c:v>
                </c:pt>
                <c:pt idx="38">
                  <c:v>0</c:v>
                </c:pt>
                <c:pt idx="39">
                  <c:v>0</c:v>
                </c:pt>
                <c:pt idx="40">
                  <c:v>576</c:v>
                </c:pt>
                <c:pt idx="41">
                  <c:v>432</c:v>
                </c:pt>
              </c:numCache>
            </c:numRef>
          </c:val>
          <c:extLst>
            <c:ext xmlns:c16="http://schemas.microsoft.com/office/drawing/2014/chart" uri="{C3380CC4-5D6E-409C-BE32-E72D297353CC}">
              <c16:uniqueId val="{00000054-B844-4BDD-B9A0-07368C66BC36}"/>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lvl="0">
            <a:defRPr b="0">
              <a:solidFill>
                <a:srgbClr val="000000"/>
              </a:solidFill>
              <a:latin typeface="Roboto"/>
            </a:defRPr>
          </a:pPr>
          <a:endParaRPr lang="pt-BR"/>
        </a:p>
      </c:txPr>
    </c:legend>
    <c:plotVisOnly val="1"/>
    <c:dispBlanksAs val="zero"/>
    <c:showDLblsOverMax val="1"/>
  </c:chart>
  <c:spPr>
    <a:solidFill>
      <a:srgbClr val="434343"/>
    </a:solidFill>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t>Horas Previstas versus Área Funcional</a:t>
            </a:r>
          </a:p>
        </c:rich>
      </c:tx>
      <c:overlay val="0"/>
    </c:title>
    <c:autoTitleDeleted val="0"/>
    <c:view3D>
      <c:rotX val="15"/>
      <c:rotY val="20"/>
      <c:depthPercent val="100"/>
      <c:rAngAx val="1"/>
    </c:view3D>
    <c:floor>
      <c:thickness val="0"/>
    </c:floor>
    <c:sideWall>
      <c:thickness val="0"/>
    </c:sideWall>
    <c:backWall>
      <c:thickness val="0"/>
    </c:backWall>
    <c:plotArea>
      <c:layout/>
      <c:bar3DChart>
        <c:barDir val="bar"/>
        <c:grouping val="clustered"/>
        <c:varyColors val="1"/>
        <c:ser>
          <c:idx val="0"/>
          <c:order val="0"/>
          <c:tx>
            <c:strRef>
              <c:f>'Administração Matutino-RS'!$H$1:$H$2</c:f>
              <c:strCache>
                <c:ptCount val="2"/>
                <c:pt idx="0">
                  <c:v>Grau de Flex</c:v>
                </c:pt>
                <c:pt idx="1">
                  <c:v>Horas Previstas</c:v>
                </c:pt>
              </c:strCache>
            </c:strRef>
          </c:tx>
          <c:spPr>
            <a:solidFill>
              <a:srgbClr val="4285F4"/>
            </a:solidFill>
          </c:spPr>
          <c:invertIfNegative val="1"/>
          <c:dLbls>
            <c:spPr>
              <a:noFill/>
              <a:ln>
                <a:noFill/>
              </a:ln>
              <a:effectLst/>
            </c:spPr>
            <c:txPr>
              <a:bodyPr/>
              <a:lstStyle/>
              <a:p>
                <a:pPr lvl="0">
                  <a:defRPr b="0" i="0"/>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'Administração Matutino-RS'!$F$3:$F$48</c:f>
              <c:strCache>
                <c:ptCount val="44"/>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pt idx="17">
                  <c:v>Gestão financeira</c:v>
                </c:pt>
                <c:pt idx="18">
                  <c:v>Lingüística (línguas)</c:v>
                </c:pt>
                <c:pt idx="19">
                  <c:v>Direito empresarial</c:v>
                </c:pt>
                <c:pt idx="20">
                  <c:v>Ética</c:v>
                </c:pt>
                <c:pt idx="21">
                  <c:v>Animação</c:v>
                </c:pt>
                <c:pt idx="22">
                  <c:v>Modelagem</c:v>
                </c:pt>
                <c:pt idx="23">
                  <c:v>Moda</c:v>
                </c:pt>
                <c:pt idx="24">
                  <c:v>Gestão de organizações</c:v>
                </c:pt>
                <c:pt idx="25">
                  <c:v>Processamento de dados</c:v>
                </c:pt>
                <c:pt idx="26">
                  <c:v>Matemática aplicada</c:v>
                </c:pt>
                <c:pt idx="27">
                  <c:v>Psicologia</c:v>
                </c:pt>
                <c:pt idx="28">
                  <c:v>Desenho (artístico)</c:v>
                </c:pt>
                <c:pt idx="29">
                  <c:v>Ciência política</c:v>
                </c:pt>
                <c:pt idx="30">
                  <c:v>Estatística aplicada</c:v>
                </c:pt>
                <c:pt idx="31">
                  <c:v>Fotografia</c:v>
                </c:pt>
                <c:pt idx="32">
                  <c:v>Aconselhamento e orientação profissional</c:v>
                </c:pt>
                <c:pt idx="33">
                  <c:v>Gestão da produção</c:v>
                </c:pt>
                <c:pt idx="34">
                  <c:v>Tecnologia digital</c:v>
                </c:pt>
                <c:pt idx="35">
                  <c:v>Desenho de projetos</c:v>
                </c:pt>
                <c:pt idx="36">
                  <c:v>Política</c:v>
                </c:pt>
                <c:pt idx="37">
                  <c:v>Administração em comércio exterior</c:v>
                </c:pt>
                <c:pt idx="38">
                  <c:v>Relações internacionais</c:v>
                </c:pt>
                <c:pt idx="39">
                  <c:v>Desenho de moda</c:v>
                </c:pt>
                <c:pt idx="40">
                  <c:v>Eletiva</c:v>
                </c:pt>
                <c:pt idx="41">
                  <c:v>LifeLab</c:v>
                </c:pt>
                <c:pt idx="42">
                  <c:v>Estágio Supervisionado</c:v>
                </c:pt>
                <c:pt idx="43">
                  <c:v>Horas Livres</c:v>
                </c:pt>
              </c:strCache>
            </c:strRef>
          </c:cat>
          <c:val>
            <c:numRef>
              <c:f>'Administração Matutino-RS'!$H$3:$H$48</c:f>
              <c:numCache>
                <c:formatCode>General</c:formatCode>
                <c:ptCount val="46"/>
                <c:pt idx="0">
                  <c:v>288</c:v>
                </c:pt>
                <c:pt idx="1">
                  <c:v>0</c:v>
                </c:pt>
                <c:pt idx="2">
                  <c:v>216</c:v>
                </c:pt>
                <c:pt idx="3">
                  <c:v>72</c:v>
                </c:pt>
                <c:pt idx="4">
                  <c:v>0</c:v>
                </c:pt>
                <c:pt idx="5">
                  <c:v>0</c:v>
                </c:pt>
                <c:pt idx="6">
                  <c:v>0</c:v>
                </c:pt>
                <c:pt idx="7">
                  <c:v>180</c:v>
                </c:pt>
                <c:pt idx="8">
                  <c:v>144</c:v>
                </c:pt>
                <c:pt idx="9">
                  <c:v>0</c:v>
                </c:pt>
                <c:pt idx="10">
                  <c:v>0</c:v>
                </c:pt>
                <c:pt idx="11">
                  <c:v>0</c:v>
                </c:pt>
                <c:pt idx="12">
                  <c:v>0</c:v>
                </c:pt>
                <c:pt idx="13">
                  <c:v>0</c:v>
                </c:pt>
                <c:pt idx="14">
                  <c:v>72</c:v>
                </c:pt>
                <c:pt idx="15">
                  <c:v>72</c:v>
                </c:pt>
                <c:pt idx="16">
                  <c:v>324</c:v>
                </c:pt>
                <c:pt idx="17">
                  <c:v>216</c:v>
                </c:pt>
                <c:pt idx="18">
                  <c:v>0</c:v>
                </c:pt>
                <c:pt idx="19">
                  <c:v>144</c:v>
                </c:pt>
                <c:pt idx="20">
                  <c:v>36</c:v>
                </c:pt>
                <c:pt idx="21">
                  <c:v>0</c:v>
                </c:pt>
                <c:pt idx="22">
                  <c:v>0</c:v>
                </c:pt>
                <c:pt idx="23">
                  <c:v>0</c:v>
                </c:pt>
                <c:pt idx="24">
                  <c:v>144</c:v>
                </c:pt>
                <c:pt idx="25">
                  <c:v>72</c:v>
                </c:pt>
                <c:pt idx="26">
                  <c:v>72</c:v>
                </c:pt>
                <c:pt idx="27">
                  <c:v>72</c:v>
                </c:pt>
                <c:pt idx="28">
                  <c:v>0</c:v>
                </c:pt>
                <c:pt idx="29">
                  <c:v>0</c:v>
                </c:pt>
                <c:pt idx="30">
                  <c:v>72</c:v>
                </c:pt>
                <c:pt idx="31">
                  <c:v>0</c:v>
                </c:pt>
                <c:pt idx="32">
                  <c:v>72</c:v>
                </c:pt>
                <c:pt idx="33">
                  <c:v>72</c:v>
                </c:pt>
                <c:pt idx="34">
                  <c:v>0</c:v>
                </c:pt>
                <c:pt idx="35">
                  <c:v>0</c:v>
                </c:pt>
                <c:pt idx="36">
                  <c:v>0</c:v>
                </c:pt>
                <c:pt idx="37">
                  <c:v>0</c:v>
                </c:pt>
                <c:pt idx="38">
                  <c:v>0</c:v>
                </c:pt>
                <c:pt idx="39">
                  <c:v>0</c:v>
                </c:pt>
                <c:pt idx="40">
                  <c:v>576</c:v>
                </c:pt>
                <c:pt idx="41">
                  <c:v>432</c:v>
                </c:pt>
                <c:pt idx="42">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E5B1-4966-9277-9AFF1414CF7D}"/>
            </c:ext>
          </c:extLst>
        </c:ser>
        <c:dLbls>
          <c:showLegendKey val="0"/>
          <c:showVal val="0"/>
          <c:showCatName val="0"/>
          <c:showSerName val="0"/>
          <c:showPercent val="0"/>
          <c:showBubbleSize val="0"/>
        </c:dLbls>
        <c:gapWidth val="150"/>
        <c:shape val="box"/>
        <c:axId val="1077329333"/>
        <c:axId val="1368175785"/>
        <c:axId val="0"/>
      </c:bar3DChart>
      <c:catAx>
        <c:axId val="1077329333"/>
        <c:scaling>
          <c:orientation val="maxMin"/>
        </c:scaling>
        <c:delete val="0"/>
        <c:axPos val="l"/>
        <c:title>
          <c:tx>
            <c:rich>
              <a:bodyPr/>
              <a:lstStyle/>
              <a:p>
                <a:pPr lvl="0">
                  <a:defRPr b="0">
                    <a:solidFill>
                      <a:srgbClr val="000000"/>
                    </a:solidFill>
                    <a:latin typeface="Roboto"/>
                  </a:defRPr>
                </a:pPr>
                <a:r>
                  <a:t>Área Funcional</a:t>
                </a:r>
              </a:p>
            </c:rich>
          </c:tx>
          <c:overlay val="0"/>
        </c:title>
        <c:numFmt formatCode="General" sourceLinked="1"/>
        <c:majorTickMark val="cross"/>
        <c:minorTickMark val="cross"/>
        <c:tickLblPos val="nextTo"/>
        <c:txPr>
          <a:bodyPr/>
          <a:lstStyle/>
          <a:p>
            <a:pPr lvl="0">
              <a:defRPr sz="1000" b="0">
                <a:solidFill>
                  <a:srgbClr val="000000"/>
                </a:solidFill>
                <a:latin typeface="Roboto"/>
              </a:defRPr>
            </a:pPr>
            <a:endParaRPr lang="pt-BR"/>
          </a:p>
        </c:txPr>
        <c:crossAx val="1368175785"/>
        <c:crosses val="autoZero"/>
        <c:auto val="1"/>
        <c:lblAlgn val="ctr"/>
        <c:lblOffset val="100"/>
        <c:noMultiLvlLbl val="1"/>
      </c:catAx>
      <c:valAx>
        <c:axId val="136817578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Horas Previstas</a:t>
                </a: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Roboto"/>
              </a:defRPr>
            </a:pPr>
            <a:endParaRPr lang="pt-BR"/>
          </a:p>
        </c:txPr>
        <c:crossAx val="1077329333"/>
        <c:crosses val="max"/>
        <c:crossBetween val="between"/>
      </c:valAx>
    </c:plotArea>
    <c:legend>
      <c:legendPos val="r"/>
      <c:overlay val="0"/>
      <c:txPr>
        <a:bodyPr/>
        <a:lstStyle/>
        <a:p>
          <a:pPr lvl="0">
            <a:defRPr b="0">
              <a:solidFill>
                <a:srgbClr val="000000"/>
              </a:solidFill>
              <a:latin typeface="Roboto"/>
            </a:defRPr>
          </a:pPr>
          <a:endParaRPr lang="pt-BR"/>
        </a:p>
      </c:txPr>
    </c:legend>
    <c:plotVisOnly val="1"/>
    <c:dispBlanksAs val="zero"/>
    <c:showDLblsOverMax val="1"/>
  </c:chart>
  <c:spPr>
    <a:solidFill>
      <a:srgbClr val="434343"/>
    </a:solidFill>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t>Horas Previstas versus Área Funcional</a:t>
            </a:r>
          </a:p>
        </c:rich>
      </c:tx>
      <c:overlay val="0"/>
    </c:title>
    <c:autoTitleDeleted val="0"/>
    <c:plotArea>
      <c:layout/>
      <c:doughnutChart>
        <c:varyColors val="1"/>
        <c:ser>
          <c:idx val="0"/>
          <c:order val="0"/>
          <c:tx>
            <c:strRef>
              <c:f>'Administração Matutino-RS'!$H$1:$H$2</c:f>
              <c:strCache>
                <c:ptCount val="2"/>
                <c:pt idx="0">
                  <c:v>Grau de Flex</c:v>
                </c:pt>
                <c:pt idx="1">
                  <c:v>Horas Previstas</c:v>
                </c:pt>
              </c:strCache>
            </c:strRef>
          </c:tx>
          <c:dPt>
            <c:idx val="0"/>
            <c:bubble3D val="0"/>
            <c:spPr>
              <a:solidFill>
                <a:srgbClr val="4285F4"/>
              </a:solidFill>
            </c:spPr>
            <c:extLst>
              <c:ext xmlns:c16="http://schemas.microsoft.com/office/drawing/2014/chart" uri="{C3380CC4-5D6E-409C-BE32-E72D297353CC}">
                <c16:uniqueId val="{00000001-2B3F-4C5B-9CDD-FBCD9343D819}"/>
              </c:ext>
            </c:extLst>
          </c:dPt>
          <c:dPt>
            <c:idx val="1"/>
            <c:bubble3D val="0"/>
            <c:spPr>
              <a:solidFill>
                <a:srgbClr val="DB4437"/>
              </a:solidFill>
            </c:spPr>
            <c:extLst>
              <c:ext xmlns:c16="http://schemas.microsoft.com/office/drawing/2014/chart" uri="{C3380CC4-5D6E-409C-BE32-E72D297353CC}">
                <c16:uniqueId val="{00000003-2B3F-4C5B-9CDD-FBCD9343D819}"/>
              </c:ext>
            </c:extLst>
          </c:dPt>
          <c:dPt>
            <c:idx val="2"/>
            <c:bubble3D val="0"/>
            <c:spPr>
              <a:solidFill>
                <a:srgbClr val="F4B400"/>
              </a:solidFill>
            </c:spPr>
            <c:extLst>
              <c:ext xmlns:c16="http://schemas.microsoft.com/office/drawing/2014/chart" uri="{C3380CC4-5D6E-409C-BE32-E72D297353CC}">
                <c16:uniqueId val="{00000005-2B3F-4C5B-9CDD-FBCD9343D819}"/>
              </c:ext>
            </c:extLst>
          </c:dPt>
          <c:dPt>
            <c:idx val="3"/>
            <c:bubble3D val="0"/>
            <c:spPr>
              <a:solidFill>
                <a:srgbClr val="0F9D58"/>
              </a:solidFill>
            </c:spPr>
            <c:extLst>
              <c:ext xmlns:c16="http://schemas.microsoft.com/office/drawing/2014/chart" uri="{C3380CC4-5D6E-409C-BE32-E72D297353CC}">
                <c16:uniqueId val="{00000007-2B3F-4C5B-9CDD-FBCD9343D819}"/>
              </c:ext>
            </c:extLst>
          </c:dPt>
          <c:dPt>
            <c:idx val="4"/>
            <c:bubble3D val="0"/>
            <c:spPr>
              <a:solidFill>
                <a:srgbClr val="FF6D00"/>
              </a:solidFill>
            </c:spPr>
            <c:extLst>
              <c:ext xmlns:c16="http://schemas.microsoft.com/office/drawing/2014/chart" uri="{C3380CC4-5D6E-409C-BE32-E72D297353CC}">
                <c16:uniqueId val="{00000009-2B3F-4C5B-9CDD-FBCD9343D819}"/>
              </c:ext>
            </c:extLst>
          </c:dPt>
          <c:dPt>
            <c:idx val="5"/>
            <c:bubble3D val="0"/>
            <c:spPr>
              <a:solidFill>
                <a:srgbClr val="46BDC6"/>
              </a:solidFill>
            </c:spPr>
            <c:extLst>
              <c:ext xmlns:c16="http://schemas.microsoft.com/office/drawing/2014/chart" uri="{C3380CC4-5D6E-409C-BE32-E72D297353CC}">
                <c16:uniqueId val="{0000000B-2B3F-4C5B-9CDD-FBCD9343D819}"/>
              </c:ext>
            </c:extLst>
          </c:dPt>
          <c:dPt>
            <c:idx val="6"/>
            <c:bubble3D val="0"/>
            <c:spPr>
              <a:solidFill>
                <a:srgbClr val="AB30C4"/>
              </a:solidFill>
            </c:spPr>
            <c:extLst>
              <c:ext xmlns:c16="http://schemas.microsoft.com/office/drawing/2014/chart" uri="{C3380CC4-5D6E-409C-BE32-E72D297353CC}">
                <c16:uniqueId val="{0000000D-2B3F-4C5B-9CDD-FBCD9343D819}"/>
              </c:ext>
            </c:extLst>
          </c:dPt>
          <c:dPt>
            <c:idx val="7"/>
            <c:bubble3D val="0"/>
            <c:spPr>
              <a:solidFill>
                <a:srgbClr val="C1BC1F"/>
              </a:solidFill>
            </c:spPr>
            <c:extLst>
              <c:ext xmlns:c16="http://schemas.microsoft.com/office/drawing/2014/chart" uri="{C3380CC4-5D6E-409C-BE32-E72D297353CC}">
                <c16:uniqueId val="{0000000F-2B3F-4C5B-9CDD-FBCD9343D819}"/>
              </c:ext>
            </c:extLst>
          </c:dPt>
          <c:dPt>
            <c:idx val="8"/>
            <c:bubble3D val="0"/>
            <c:spPr>
              <a:solidFill>
                <a:srgbClr val="3949AB"/>
              </a:solidFill>
            </c:spPr>
            <c:extLst>
              <c:ext xmlns:c16="http://schemas.microsoft.com/office/drawing/2014/chart" uri="{C3380CC4-5D6E-409C-BE32-E72D297353CC}">
                <c16:uniqueId val="{00000011-2B3F-4C5B-9CDD-FBCD9343D819}"/>
              </c:ext>
            </c:extLst>
          </c:dPt>
          <c:dPt>
            <c:idx val="9"/>
            <c:bubble3D val="0"/>
            <c:spPr>
              <a:solidFill>
                <a:srgbClr val="F975A8"/>
              </a:solidFill>
            </c:spPr>
            <c:extLst>
              <c:ext xmlns:c16="http://schemas.microsoft.com/office/drawing/2014/chart" uri="{C3380CC4-5D6E-409C-BE32-E72D297353CC}">
                <c16:uniqueId val="{00000013-2B3F-4C5B-9CDD-FBCD9343D819}"/>
              </c:ext>
            </c:extLst>
          </c:dPt>
          <c:dPt>
            <c:idx val="10"/>
            <c:bubble3D val="0"/>
            <c:spPr>
              <a:solidFill>
                <a:srgbClr val="00695C"/>
              </a:solidFill>
            </c:spPr>
            <c:extLst>
              <c:ext xmlns:c16="http://schemas.microsoft.com/office/drawing/2014/chart" uri="{C3380CC4-5D6E-409C-BE32-E72D297353CC}">
                <c16:uniqueId val="{00000015-2B3F-4C5B-9CDD-FBCD9343D819}"/>
              </c:ext>
            </c:extLst>
          </c:dPt>
          <c:dPt>
            <c:idx val="11"/>
            <c:bubble3D val="0"/>
            <c:spPr>
              <a:solidFill>
                <a:srgbClr val="C2185B"/>
              </a:solidFill>
            </c:spPr>
            <c:extLst>
              <c:ext xmlns:c16="http://schemas.microsoft.com/office/drawing/2014/chart" uri="{C3380CC4-5D6E-409C-BE32-E72D297353CC}">
                <c16:uniqueId val="{00000017-2B3F-4C5B-9CDD-FBCD9343D819}"/>
              </c:ext>
            </c:extLst>
          </c:dPt>
          <c:dPt>
            <c:idx val="12"/>
            <c:bubble3D val="0"/>
            <c:spPr>
              <a:solidFill>
                <a:srgbClr val="4285F4"/>
              </a:solidFill>
            </c:spPr>
            <c:extLst>
              <c:ext xmlns:c16="http://schemas.microsoft.com/office/drawing/2014/chart" uri="{C3380CC4-5D6E-409C-BE32-E72D297353CC}">
                <c16:uniqueId val="{00000019-2B3F-4C5B-9CDD-FBCD9343D819}"/>
              </c:ext>
            </c:extLst>
          </c:dPt>
          <c:dPt>
            <c:idx val="13"/>
            <c:bubble3D val="0"/>
            <c:spPr>
              <a:solidFill>
                <a:srgbClr val="DB4437"/>
              </a:solidFill>
            </c:spPr>
            <c:extLst>
              <c:ext xmlns:c16="http://schemas.microsoft.com/office/drawing/2014/chart" uri="{C3380CC4-5D6E-409C-BE32-E72D297353CC}">
                <c16:uniqueId val="{0000001B-2B3F-4C5B-9CDD-FBCD9343D819}"/>
              </c:ext>
            </c:extLst>
          </c:dPt>
          <c:dPt>
            <c:idx val="14"/>
            <c:bubble3D val="0"/>
            <c:spPr>
              <a:solidFill>
                <a:srgbClr val="F4B400"/>
              </a:solidFill>
            </c:spPr>
            <c:extLst>
              <c:ext xmlns:c16="http://schemas.microsoft.com/office/drawing/2014/chart" uri="{C3380CC4-5D6E-409C-BE32-E72D297353CC}">
                <c16:uniqueId val="{0000001D-2B3F-4C5B-9CDD-FBCD9343D819}"/>
              </c:ext>
            </c:extLst>
          </c:dPt>
          <c:dPt>
            <c:idx val="15"/>
            <c:bubble3D val="0"/>
            <c:spPr>
              <a:solidFill>
                <a:srgbClr val="0F9D58"/>
              </a:solidFill>
            </c:spPr>
            <c:extLst>
              <c:ext xmlns:c16="http://schemas.microsoft.com/office/drawing/2014/chart" uri="{C3380CC4-5D6E-409C-BE32-E72D297353CC}">
                <c16:uniqueId val="{0000001F-2B3F-4C5B-9CDD-FBCD9343D819}"/>
              </c:ext>
            </c:extLst>
          </c:dPt>
          <c:dPt>
            <c:idx val="16"/>
            <c:bubble3D val="0"/>
            <c:spPr>
              <a:solidFill>
                <a:srgbClr val="FF6D00"/>
              </a:solidFill>
            </c:spPr>
            <c:extLst>
              <c:ext xmlns:c16="http://schemas.microsoft.com/office/drawing/2014/chart" uri="{C3380CC4-5D6E-409C-BE32-E72D297353CC}">
                <c16:uniqueId val="{00000021-2B3F-4C5B-9CDD-FBCD9343D819}"/>
              </c:ext>
            </c:extLst>
          </c:dPt>
          <c:dPt>
            <c:idx val="17"/>
            <c:bubble3D val="0"/>
            <c:spPr>
              <a:solidFill>
                <a:srgbClr val="46BDC6"/>
              </a:solidFill>
            </c:spPr>
            <c:extLst>
              <c:ext xmlns:c16="http://schemas.microsoft.com/office/drawing/2014/chart" uri="{C3380CC4-5D6E-409C-BE32-E72D297353CC}">
                <c16:uniqueId val="{00000023-2B3F-4C5B-9CDD-FBCD9343D819}"/>
              </c:ext>
            </c:extLst>
          </c:dPt>
          <c:dPt>
            <c:idx val="18"/>
            <c:bubble3D val="0"/>
            <c:spPr>
              <a:solidFill>
                <a:srgbClr val="AB30C4"/>
              </a:solidFill>
            </c:spPr>
            <c:extLst>
              <c:ext xmlns:c16="http://schemas.microsoft.com/office/drawing/2014/chart" uri="{C3380CC4-5D6E-409C-BE32-E72D297353CC}">
                <c16:uniqueId val="{00000025-2B3F-4C5B-9CDD-FBCD9343D819}"/>
              </c:ext>
            </c:extLst>
          </c:dPt>
          <c:dPt>
            <c:idx val="19"/>
            <c:bubble3D val="0"/>
            <c:spPr>
              <a:solidFill>
                <a:srgbClr val="C1BC1F"/>
              </a:solidFill>
            </c:spPr>
            <c:extLst>
              <c:ext xmlns:c16="http://schemas.microsoft.com/office/drawing/2014/chart" uri="{C3380CC4-5D6E-409C-BE32-E72D297353CC}">
                <c16:uniqueId val="{00000027-2B3F-4C5B-9CDD-FBCD9343D819}"/>
              </c:ext>
            </c:extLst>
          </c:dPt>
          <c:dPt>
            <c:idx val="20"/>
            <c:bubble3D val="0"/>
            <c:spPr>
              <a:solidFill>
                <a:srgbClr val="3949AB"/>
              </a:solidFill>
            </c:spPr>
            <c:extLst>
              <c:ext xmlns:c16="http://schemas.microsoft.com/office/drawing/2014/chart" uri="{C3380CC4-5D6E-409C-BE32-E72D297353CC}">
                <c16:uniqueId val="{00000029-2B3F-4C5B-9CDD-FBCD9343D819}"/>
              </c:ext>
            </c:extLst>
          </c:dPt>
          <c:dPt>
            <c:idx val="21"/>
            <c:bubble3D val="0"/>
            <c:spPr>
              <a:solidFill>
                <a:srgbClr val="F975A8"/>
              </a:solidFill>
            </c:spPr>
            <c:extLst>
              <c:ext xmlns:c16="http://schemas.microsoft.com/office/drawing/2014/chart" uri="{C3380CC4-5D6E-409C-BE32-E72D297353CC}">
                <c16:uniqueId val="{0000002B-2B3F-4C5B-9CDD-FBCD9343D819}"/>
              </c:ext>
            </c:extLst>
          </c:dPt>
          <c:dPt>
            <c:idx val="22"/>
            <c:bubble3D val="0"/>
            <c:spPr>
              <a:solidFill>
                <a:srgbClr val="00695C"/>
              </a:solidFill>
            </c:spPr>
            <c:extLst>
              <c:ext xmlns:c16="http://schemas.microsoft.com/office/drawing/2014/chart" uri="{C3380CC4-5D6E-409C-BE32-E72D297353CC}">
                <c16:uniqueId val="{0000002D-2B3F-4C5B-9CDD-FBCD9343D819}"/>
              </c:ext>
            </c:extLst>
          </c:dPt>
          <c:dPt>
            <c:idx val="23"/>
            <c:bubble3D val="0"/>
            <c:spPr>
              <a:solidFill>
                <a:srgbClr val="C2185B"/>
              </a:solidFill>
            </c:spPr>
            <c:extLst>
              <c:ext xmlns:c16="http://schemas.microsoft.com/office/drawing/2014/chart" uri="{C3380CC4-5D6E-409C-BE32-E72D297353CC}">
                <c16:uniqueId val="{0000002F-2B3F-4C5B-9CDD-FBCD9343D819}"/>
              </c:ext>
            </c:extLst>
          </c:dPt>
          <c:dPt>
            <c:idx val="24"/>
            <c:bubble3D val="0"/>
            <c:spPr>
              <a:solidFill>
                <a:srgbClr val="4285F4"/>
              </a:solidFill>
            </c:spPr>
            <c:extLst>
              <c:ext xmlns:c16="http://schemas.microsoft.com/office/drawing/2014/chart" uri="{C3380CC4-5D6E-409C-BE32-E72D297353CC}">
                <c16:uniqueId val="{00000031-2B3F-4C5B-9CDD-FBCD9343D819}"/>
              </c:ext>
            </c:extLst>
          </c:dPt>
          <c:dPt>
            <c:idx val="25"/>
            <c:bubble3D val="0"/>
            <c:spPr>
              <a:solidFill>
                <a:srgbClr val="DB4437"/>
              </a:solidFill>
            </c:spPr>
            <c:extLst>
              <c:ext xmlns:c16="http://schemas.microsoft.com/office/drawing/2014/chart" uri="{C3380CC4-5D6E-409C-BE32-E72D297353CC}">
                <c16:uniqueId val="{00000033-2B3F-4C5B-9CDD-FBCD9343D819}"/>
              </c:ext>
            </c:extLst>
          </c:dPt>
          <c:dPt>
            <c:idx val="26"/>
            <c:bubble3D val="0"/>
            <c:spPr>
              <a:solidFill>
                <a:srgbClr val="F4B400"/>
              </a:solidFill>
            </c:spPr>
            <c:extLst>
              <c:ext xmlns:c16="http://schemas.microsoft.com/office/drawing/2014/chart" uri="{C3380CC4-5D6E-409C-BE32-E72D297353CC}">
                <c16:uniqueId val="{00000035-2B3F-4C5B-9CDD-FBCD9343D819}"/>
              </c:ext>
            </c:extLst>
          </c:dPt>
          <c:dPt>
            <c:idx val="27"/>
            <c:bubble3D val="0"/>
            <c:spPr>
              <a:solidFill>
                <a:srgbClr val="0F9D58"/>
              </a:solidFill>
            </c:spPr>
            <c:extLst>
              <c:ext xmlns:c16="http://schemas.microsoft.com/office/drawing/2014/chart" uri="{C3380CC4-5D6E-409C-BE32-E72D297353CC}">
                <c16:uniqueId val="{00000037-2B3F-4C5B-9CDD-FBCD9343D819}"/>
              </c:ext>
            </c:extLst>
          </c:dPt>
          <c:dPt>
            <c:idx val="28"/>
            <c:bubble3D val="0"/>
            <c:spPr>
              <a:solidFill>
                <a:srgbClr val="FF6D00"/>
              </a:solidFill>
            </c:spPr>
            <c:extLst>
              <c:ext xmlns:c16="http://schemas.microsoft.com/office/drawing/2014/chart" uri="{C3380CC4-5D6E-409C-BE32-E72D297353CC}">
                <c16:uniqueId val="{00000039-2B3F-4C5B-9CDD-FBCD9343D819}"/>
              </c:ext>
            </c:extLst>
          </c:dPt>
          <c:dPt>
            <c:idx val="29"/>
            <c:bubble3D val="0"/>
            <c:spPr>
              <a:solidFill>
                <a:srgbClr val="46BDC6"/>
              </a:solidFill>
            </c:spPr>
            <c:extLst>
              <c:ext xmlns:c16="http://schemas.microsoft.com/office/drawing/2014/chart" uri="{C3380CC4-5D6E-409C-BE32-E72D297353CC}">
                <c16:uniqueId val="{0000003B-2B3F-4C5B-9CDD-FBCD9343D819}"/>
              </c:ext>
            </c:extLst>
          </c:dPt>
          <c:dPt>
            <c:idx val="30"/>
            <c:bubble3D val="0"/>
            <c:spPr>
              <a:solidFill>
                <a:srgbClr val="AB30C4"/>
              </a:solidFill>
            </c:spPr>
            <c:extLst>
              <c:ext xmlns:c16="http://schemas.microsoft.com/office/drawing/2014/chart" uri="{C3380CC4-5D6E-409C-BE32-E72D297353CC}">
                <c16:uniqueId val="{0000003D-2B3F-4C5B-9CDD-FBCD9343D819}"/>
              </c:ext>
            </c:extLst>
          </c:dPt>
          <c:dPt>
            <c:idx val="31"/>
            <c:bubble3D val="0"/>
            <c:spPr>
              <a:solidFill>
                <a:srgbClr val="C1BC1F"/>
              </a:solidFill>
            </c:spPr>
            <c:extLst>
              <c:ext xmlns:c16="http://schemas.microsoft.com/office/drawing/2014/chart" uri="{C3380CC4-5D6E-409C-BE32-E72D297353CC}">
                <c16:uniqueId val="{0000003F-2B3F-4C5B-9CDD-FBCD9343D819}"/>
              </c:ext>
            </c:extLst>
          </c:dPt>
          <c:dPt>
            <c:idx val="32"/>
            <c:bubble3D val="0"/>
            <c:spPr>
              <a:solidFill>
                <a:srgbClr val="3949AB"/>
              </a:solidFill>
            </c:spPr>
            <c:extLst>
              <c:ext xmlns:c16="http://schemas.microsoft.com/office/drawing/2014/chart" uri="{C3380CC4-5D6E-409C-BE32-E72D297353CC}">
                <c16:uniqueId val="{00000041-2B3F-4C5B-9CDD-FBCD9343D819}"/>
              </c:ext>
            </c:extLst>
          </c:dPt>
          <c:dPt>
            <c:idx val="33"/>
            <c:bubble3D val="0"/>
            <c:spPr>
              <a:solidFill>
                <a:srgbClr val="F975A8"/>
              </a:solidFill>
            </c:spPr>
            <c:extLst>
              <c:ext xmlns:c16="http://schemas.microsoft.com/office/drawing/2014/chart" uri="{C3380CC4-5D6E-409C-BE32-E72D297353CC}">
                <c16:uniqueId val="{00000043-2B3F-4C5B-9CDD-FBCD9343D819}"/>
              </c:ext>
            </c:extLst>
          </c:dPt>
          <c:dPt>
            <c:idx val="34"/>
            <c:bubble3D val="0"/>
            <c:spPr>
              <a:solidFill>
                <a:srgbClr val="00695C"/>
              </a:solidFill>
            </c:spPr>
            <c:extLst>
              <c:ext xmlns:c16="http://schemas.microsoft.com/office/drawing/2014/chart" uri="{C3380CC4-5D6E-409C-BE32-E72D297353CC}">
                <c16:uniqueId val="{00000045-2B3F-4C5B-9CDD-FBCD9343D819}"/>
              </c:ext>
            </c:extLst>
          </c:dPt>
          <c:dPt>
            <c:idx val="35"/>
            <c:bubble3D val="0"/>
            <c:spPr>
              <a:solidFill>
                <a:srgbClr val="C2185B"/>
              </a:solidFill>
            </c:spPr>
            <c:extLst>
              <c:ext xmlns:c16="http://schemas.microsoft.com/office/drawing/2014/chart" uri="{C3380CC4-5D6E-409C-BE32-E72D297353CC}">
                <c16:uniqueId val="{00000047-2B3F-4C5B-9CDD-FBCD9343D819}"/>
              </c:ext>
            </c:extLst>
          </c:dPt>
          <c:dPt>
            <c:idx val="36"/>
            <c:bubble3D val="0"/>
            <c:spPr>
              <a:solidFill>
                <a:srgbClr val="4285F4"/>
              </a:solidFill>
            </c:spPr>
            <c:extLst>
              <c:ext xmlns:c16="http://schemas.microsoft.com/office/drawing/2014/chart" uri="{C3380CC4-5D6E-409C-BE32-E72D297353CC}">
                <c16:uniqueId val="{00000049-2B3F-4C5B-9CDD-FBCD9343D819}"/>
              </c:ext>
            </c:extLst>
          </c:dPt>
          <c:dPt>
            <c:idx val="37"/>
            <c:bubble3D val="0"/>
            <c:spPr>
              <a:solidFill>
                <a:srgbClr val="DB4437"/>
              </a:solidFill>
            </c:spPr>
            <c:extLst>
              <c:ext xmlns:c16="http://schemas.microsoft.com/office/drawing/2014/chart" uri="{C3380CC4-5D6E-409C-BE32-E72D297353CC}">
                <c16:uniqueId val="{0000004B-2B3F-4C5B-9CDD-FBCD9343D819}"/>
              </c:ext>
            </c:extLst>
          </c:dPt>
          <c:dPt>
            <c:idx val="38"/>
            <c:bubble3D val="0"/>
            <c:spPr>
              <a:solidFill>
                <a:srgbClr val="F4B400"/>
              </a:solidFill>
            </c:spPr>
            <c:extLst>
              <c:ext xmlns:c16="http://schemas.microsoft.com/office/drawing/2014/chart" uri="{C3380CC4-5D6E-409C-BE32-E72D297353CC}">
                <c16:uniqueId val="{0000004D-2B3F-4C5B-9CDD-FBCD9343D819}"/>
              </c:ext>
            </c:extLst>
          </c:dPt>
          <c:dPt>
            <c:idx val="39"/>
            <c:bubble3D val="0"/>
            <c:spPr>
              <a:solidFill>
                <a:srgbClr val="0F9D58"/>
              </a:solidFill>
            </c:spPr>
            <c:extLst>
              <c:ext xmlns:c16="http://schemas.microsoft.com/office/drawing/2014/chart" uri="{C3380CC4-5D6E-409C-BE32-E72D297353CC}">
                <c16:uniqueId val="{0000004F-2B3F-4C5B-9CDD-FBCD9343D819}"/>
              </c:ext>
            </c:extLst>
          </c:dPt>
          <c:dPt>
            <c:idx val="40"/>
            <c:bubble3D val="0"/>
            <c:spPr>
              <a:solidFill>
                <a:srgbClr val="FF6D00"/>
              </a:solidFill>
            </c:spPr>
            <c:extLst>
              <c:ext xmlns:c16="http://schemas.microsoft.com/office/drawing/2014/chart" uri="{C3380CC4-5D6E-409C-BE32-E72D297353CC}">
                <c16:uniqueId val="{00000051-2B3F-4C5B-9CDD-FBCD9343D819}"/>
              </c:ext>
            </c:extLst>
          </c:dPt>
          <c:dPt>
            <c:idx val="41"/>
            <c:bubble3D val="0"/>
            <c:spPr>
              <a:solidFill>
                <a:srgbClr val="46BDC6"/>
              </a:solidFill>
            </c:spPr>
            <c:extLst>
              <c:ext xmlns:c16="http://schemas.microsoft.com/office/drawing/2014/chart" uri="{C3380CC4-5D6E-409C-BE32-E72D297353CC}">
                <c16:uniqueId val="{00000053-2B3F-4C5B-9CDD-FBCD9343D819}"/>
              </c:ext>
            </c:extLst>
          </c:dPt>
          <c:dPt>
            <c:idx val="42"/>
            <c:bubble3D val="0"/>
            <c:spPr>
              <a:solidFill>
                <a:srgbClr val="AB30C4"/>
              </a:solidFill>
            </c:spPr>
            <c:extLst>
              <c:ext xmlns:c16="http://schemas.microsoft.com/office/drawing/2014/chart" uri="{C3380CC4-5D6E-409C-BE32-E72D297353CC}">
                <c16:uniqueId val="{00000055-2B3F-4C5B-9CDD-FBCD9343D819}"/>
              </c:ext>
            </c:extLst>
          </c:dPt>
          <c:cat>
            <c:strRef>
              <c:f>'Administração Matutino-RS'!$F$3:$F$45</c:f>
              <c:strCache>
                <c:ptCount val="43"/>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pt idx="17">
                  <c:v>Gestão financeira</c:v>
                </c:pt>
                <c:pt idx="18">
                  <c:v>Lingüística (línguas)</c:v>
                </c:pt>
                <c:pt idx="19">
                  <c:v>Direito empresarial</c:v>
                </c:pt>
                <c:pt idx="20">
                  <c:v>Ética</c:v>
                </c:pt>
                <c:pt idx="21">
                  <c:v>Animação</c:v>
                </c:pt>
                <c:pt idx="22">
                  <c:v>Modelagem</c:v>
                </c:pt>
                <c:pt idx="23">
                  <c:v>Moda</c:v>
                </c:pt>
                <c:pt idx="24">
                  <c:v>Gestão de organizações</c:v>
                </c:pt>
                <c:pt idx="25">
                  <c:v>Processamento de dados</c:v>
                </c:pt>
                <c:pt idx="26">
                  <c:v>Matemática aplicada</c:v>
                </c:pt>
                <c:pt idx="27">
                  <c:v>Psicologia</c:v>
                </c:pt>
                <c:pt idx="28">
                  <c:v>Desenho (artístico)</c:v>
                </c:pt>
                <c:pt idx="29">
                  <c:v>Ciência política</c:v>
                </c:pt>
                <c:pt idx="30">
                  <c:v>Estatística aplicada</c:v>
                </c:pt>
                <c:pt idx="31">
                  <c:v>Fotografia</c:v>
                </c:pt>
                <c:pt idx="32">
                  <c:v>Aconselhamento e orientação profissional</c:v>
                </c:pt>
                <c:pt idx="33">
                  <c:v>Gestão da produção</c:v>
                </c:pt>
                <c:pt idx="34">
                  <c:v>Tecnologia digital</c:v>
                </c:pt>
                <c:pt idx="35">
                  <c:v>Desenho de projetos</c:v>
                </c:pt>
                <c:pt idx="36">
                  <c:v>Política</c:v>
                </c:pt>
                <c:pt idx="37">
                  <c:v>Administração em comércio exterior</c:v>
                </c:pt>
                <c:pt idx="38">
                  <c:v>Relações internacionais</c:v>
                </c:pt>
                <c:pt idx="39">
                  <c:v>Desenho de moda</c:v>
                </c:pt>
                <c:pt idx="40">
                  <c:v>Eletiva</c:v>
                </c:pt>
                <c:pt idx="41">
                  <c:v>LifeLab</c:v>
                </c:pt>
                <c:pt idx="42">
                  <c:v>Estágio Supervisionado</c:v>
                </c:pt>
              </c:strCache>
            </c:strRef>
          </c:cat>
          <c:val>
            <c:numRef>
              <c:f>'Administração Matutino-RS'!$H$3:$H$45</c:f>
              <c:numCache>
                <c:formatCode>General</c:formatCode>
                <c:ptCount val="43"/>
                <c:pt idx="0">
                  <c:v>288</c:v>
                </c:pt>
                <c:pt idx="1">
                  <c:v>0</c:v>
                </c:pt>
                <c:pt idx="2">
                  <c:v>216</c:v>
                </c:pt>
                <c:pt idx="3">
                  <c:v>72</c:v>
                </c:pt>
                <c:pt idx="4">
                  <c:v>0</c:v>
                </c:pt>
                <c:pt idx="5">
                  <c:v>0</c:v>
                </c:pt>
                <c:pt idx="6">
                  <c:v>0</c:v>
                </c:pt>
                <c:pt idx="7">
                  <c:v>180</c:v>
                </c:pt>
                <c:pt idx="8">
                  <c:v>144</c:v>
                </c:pt>
                <c:pt idx="9">
                  <c:v>0</c:v>
                </c:pt>
                <c:pt idx="10">
                  <c:v>0</c:v>
                </c:pt>
                <c:pt idx="11">
                  <c:v>0</c:v>
                </c:pt>
                <c:pt idx="12">
                  <c:v>0</c:v>
                </c:pt>
                <c:pt idx="13">
                  <c:v>0</c:v>
                </c:pt>
                <c:pt idx="14">
                  <c:v>72</c:v>
                </c:pt>
                <c:pt idx="15">
                  <c:v>72</c:v>
                </c:pt>
                <c:pt idx="16">
                  <c:v>324</c:v>
                </c:pt>
                <c:pt idx="17">
                  <c:v>216</c:v>
                </c:pt>
                <c:pt idx="18">
                  <c:v>0</c:v>
                </c:pt>
                <c:pt idx="19">
                  <c:v>144</c:v>
                </c:pt>
                <c:pt idx="20">
                  <c:v>36</c:v>
                </c:pt>
                <c:pt idx="21">
                  <c:v>0</c:v>
                </c:pt>
                <c:pt idx="22">
                  <c:v>0</c:v>
                </c:pt>
                <c:pt idx="23">
                  <c:v>0</c:v>
                </c:pt>
                <c:pt idx="24">
                  <c:v>144</c:v>
                </c:pt>
                <c:pt idx="25">
                  <c:v>72</c:v>
                </c:pt>
                <c:pt idx="26">
                  <c:v>72</c:v>
                </c:pt>
                <c:pt idx="27">
                  <c:v>72</c:v>
                </c:pt>
                <c:pt idx="28">
                  <c:v>0</c:v>
                </c:pt>
                <c:pt idx="29">
                  <c:v>0</c:v>
                </c:pt>
                <c:pt idx="30">
                  <c:v>72</c:v>
                </c:pt>
                <c:pt idx="31">
                  <c:v>0</c:v>
                </c:pt>
                <c:pt idx="32">
                  <c:v>72</c:v>
                </c:pt>
                <c:pt idx="33">
                  <c:v>72</c:v>
                </c:pt>
                <c:pt idx="34">
                  <c:v>0</c:v>
                </c:pt>
                <c:pt idx="35">
                  <c:v>0</c:v>
                </c:pt>
                <c:pt idx="36">
                  <c:v>0</c:v>
                </c:pt>
                <c:pt idx="37">
                  <c:v>0</c:v>
                </c:pt>
                <c:pt idx="38">
                  <c:v>0</c:v>
                </c:pt>
                <c:pt idx="39">
                  <c:v>0</c:v>
                </c:pt>
                <c:pt idx="40">
                  <c:v>576</c:v>
                </c:pt>
                <c:pt idx="41">
                  <c:v>432</c:v>
                </c:pt>
                <c:pt idx="42">
                  <c:v>0</c:v>
                </c:pt>
              </c:numCache>
            </c:numRef>
          </c:val>
          <c:extLst>
            <c:ext xmlns:c16="http://schemas.microsoft.com/office/drawing/2014/chart" uri="{C3380CC4-5D6E-409C-BE32-E72D297353CC}">
              <c16:uniqueId val="{00000056-2B3F-4C5B-9CDD-FBCD9343D819}"/>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lvl="0">
            <a:defRPr sz="1800" b="0">
              <a:solidFill>
                <a:srgbClr val="000000"/>
              </a:solidFill>
              <a:latin typeface="Roboto"/>
            </a:defRPr>
          </a:pPr>
          <a:endParaRPr lang="pt-BR"/>
        </a:p>
      </c:txPr>
    </c:legend>
    <c:plotVisOnly val="1"/>
    <c:dispBlanksAs val="zero"/>
    <c:showDLblsOverMax val="1"/>
  </c:chart>
  <c:spPr>
    <a:solidFill>
      <a:srgbClr val="434343"/>
    </a:solidFill>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595959"/>
                </a:solidFill>
                <a:latin typeface="Calibri"/>
              </a:defRPr>
            </a:pPr>
            <a:r>
              <a:t>Regras de Formação</a:t>
            </a:r>
          </a:p>
        </c:rich>
      </c:tx>
      <c:overlay val="0"/>
    </c:title>
    <c:autoTitleDeleted val="0"/>
    <c:plotArea>
      <c:layout/>
      <c:barChart>
        <c:barDir val="bar"/>
        <c:grouping val="clustered"/>
        <c:varyColors val="1"/>
        <c:ser>
          <c:idx val="0"/>
          <c:order val="0"/>
          <c:tx>
            <c:strRef>
              <c:f>'Administração Noturno-SP'!$H$2</c:f>
              <c:strCache>
                <c:ptCount val="1"/>
                <c:pt idx="0">
                  <c:v>Horas Previstas</c:v>
                </c:pt>
              </c:strCache>
            </c:strRef>
          </c:tx>
          <c:spPr>
            <a:solidFill>
              <a:srgbClr val="4472C4"/>
            </a:solidFill>
          </c:spPr>
          <c:invertIfNegative val="1"/>
          <c:cat>
            <c:strRef>
              <c:f>'Administração Noturno-SP'!$F$3:$F$19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'Administração Noturno-SP'!$H$3:$H$7</c:f>
              <c:numCache>
                <c:formatCode>General</c:formatCode>
                <c:ptCount val="5"/>
                <c:pt idx="0">
                  <c:v>468</c:v>
                </c:pt>
                <c:pt idx="1">
                  <c:v>0</c:v>
                </c:pt>
                <c:pt idx="2">
                  <c:v>144</c:v>
                </c:pt>
                <c:pt idx="3">
                  <c:v>72</c:v>
                </c:pt>
                <c:pt idx="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1A41-4E11-9154-20D3DB734D79}"/>
            </c:ext>
          </c:extLst>
        </c:ser>
        <c:ser>
          <c:idx val="1"/>
          <c:order val="1"/>
          <c:tx>
            <c:strRef>
              <c:f>'Administração Noturno-SP'!$I$2</c:f>
              <c:strCache>
                <c:ptCount val="1"/>
                <c:pt idx="0">
                  <c:v>Horas Obrigatórias</c:v>
                </c:pt>
              </c:strCache>
            </c:strRef>
          </c:tx>
          <c:invertIfNegative val="1"/>
          <c:cat>
            <c:strRef>
              <c:f>'Administração Noturno-SP'!$F$3:$F$19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'Administração Noturno-SP'!$I$3:$I$7</c:f>
              <c:numCache>
                <c:formatCode>General</c:formatCode>
                <c:ptCount val="5"/>
              </c:numCache>
            </c:numRef>
          </c:val>
          <c:extLst>
            <c:ext xmlns:c16="http://schemas.microsoft.com/office/drawing/2014/chart" uri="{C3380CC4-5D6E-409C-BE32-E72D297353CC}">
              <c16:uniqueId val="{00000001-1A41-4E11-9154-20D3DB734D79}"/>
            </c:ext>
          </c:extLst>
        </c:ser>
        <c:dLbls>
          <c:showLegendKey val="0"/>
          <c:showVal val="0"/>
          <c:showCatName val="0"/>
          <c:showSerName val="0"/>
          <c:showPercent val="0"/>
          <c:showBubbleSize val="0"/>
        </c:dLbls>
        <c:gapWidth val="150"/>
        <c:axId val="575402338"/>
        <c:axId val="442454289"/>
      </c:barChart>
      <c:catAx>
        <c:axId val="575402338"/>
        <c:scaling>
          <c:orientation val="maxMin"/>
        </c:scaling>
        <c:delete val="0"/>
        <c:axPos val="l"/>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sz="900" b="0" i="0">
                <a:solidFill>
                  <a:srgbClr val="595959"/>
                </a:solidFill>
                <a:latin typeface="Calibri"/>
              </a:defRPr>
            </a:pPr>
            <a:endParaRPr lang="pt-BR"/>
          </a:p>
        </c:txPr>
        <c:crossAx val="442454289"/>
        <c:crosses val="autoZero"/>
        <c:auto val="1"/>
        <c:lblAlgn val="ctr"/>
        <c:lblOffset val="100"/>
        <c:noMultiLvlLbl val="1"/>
      </c:catAx>
      <c:valAx>
        <c:axId val="442454289"/>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spPr>
          <a:ln w="47625">
            <a:noFill/>
          </a:ln>
        </c:spPr>
        <c:txPr>
          <a:bodyPr/>
          <a:lstStyle/>
          <a:p>
            <a:pPr lvl="0">
              <a:defRPr sz="900" b="0" i="0">
                <a:solidFill>
                  <a:srgbClr val="595959"/>
                </a:solidFill>
                <a:latin typeface="Calibri"/>
              </a:defRPr>
            </a:pPr>
            <a:endParaRPr lang="pt-BR"/>
          </a:p>
        </c:txPr>
        <c:crossAx val="575402338"/>
        <c:crosses val="max"/>
        <c:crossBetween val="between"/>
      </c:valAx>
      <c:spPr>
        <a:solidFill>
          <a:srgbClr val="FFFFFF"/>
        </a:solidFill>
      </c:spPr>
    </c:plotArea>
    <c:legend>
      <c:legendPos val="b"/>
      <c:overlay val="0"/>
      <c:txPr>
        <a:bodyPr/>
        <a:lstStyle/>
        <a:p>
          <a:pPr lvl="0">
            <a:defRPr sz="900" b="0" i="0">
              <a:solidFill>
                <a:srgbClr val="595959"/>
              </a:solidFill>
              <a:latin typeface="Calibri"/>
            </a:defRPr>
          </a:pPr>
          <a:endParaRPr lang="pt-BR"/>
        </a:p>
      </c:txPr>
    </c:legend>
    <c:plotVisOnly val="1"/>
    <c:dispBlanksAs val="zero"/>
    <c:showDLblsOverMax val="1"/>
  </c:chart>
  <c:spPr>
    <a:solidFill>
      <a:srgbClr val="FFFFFF"/>
    </a:solidFill>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t>Distribuição por área funcional</a:t>
            </a:r>
          </a:p>
        </c:rich>
      </c:tx>
      <c:overlay val="0"/>
    </c:title>
    <c:autoTitleDeleted val="0"/>
    <c:plotArea>
      <c:layout/>
      <c:doughnutChart>
        <c:varyColors val="1"/>
        <c:ser>
          <c:idx val="0"/>
          <c:order val="0"/>
          <c:tx>
            <c:strRef>
              <c:f>'Administração Noturno-SP'!$G$1:$G$2</c:f>
              <c:strCache>
                <c:ptCount val="2"/>
                <c:pt idx="0">
                  <c:v>3312</c:v>
                </c:pt>
                <c:pt idx="1">
                  <c:v>%</c:v>
                </c:pt>
              </c:strCache>
            </c:strRef>
          </c:tx>
          <c:dPt>
            <c:idx val="0"/>
            <c:bubble3D val="0"/>
            <c:spPr>
              <a:solidFill>
                <a:srgbClr val="4285F4"/>
              </a:solidFill>
            </c:spPr>
            <c:extLst>
              <c:ext xmlns:c16="http://schemas.microsoft.com/office/drawing/2014/chart" uri="{C3380CC4-5D6E-409C-BE32-E72D297353CC}">
                <c16:uniqueId val="{00000001-8BED-409B-9082-393854AF71F9}"/>
              </c:ext>
            </c:extLst>
          </c:dPt>
          <c:dPt>
            <c:idx val="1"/>
            <c:bubble3D val="0"/>
            <c:spPr>
              <a:solidFill>
                <a:srgbClr val="DB4437"/>
              </a:solidFill>
            </c:spPr>
            <c:extLst>
              <c:ext xmlns:c16="http://schemas.microsoft.com/office/drawing/2014/chart" uri="{C3380CC4-5D6E-409C-BE32-E72D297353CC}">
                <c16:uniqueId val="{00000003-8BED-409B-9082-393854AF71F9}"/>
              </c:ext>
            </c:extLst>
          </c:dPt>
          <c:dPt>
            <c:idx val="2"/>
            <c:bubble3D val="0"/>
            <c:spPr>
              <a:solidFill>
                <a:srgbClr val="F4B400"/>
              </a:solidFill>
            </c:spPr>
            <c:extLst>
              <c:ext xmlns:c16="http://schemas.microsoft.com/office/drawing/2014/chart" uri="{C3380CC4-5D6E-409C-BE32-E72D297353CC}">
                <c16:uniqueId val="{00000005-8BED-409B-9082-393854AF71F9}"/>
              </c:ext>
            </c:extLst>
          </c:dPt>
          <c:dPt>
            <c:idx val="3"/>
            <c:bubble3D val="0"/>
            <c:spPr>
              <a:solidFill>
                <a:srgbClr val="0F9D58"/>
              </a:solidFill>
            </c:spPr>
            <c:extLst>
              <c:ext xmlns:c16="http://schemas.microsoft.com/office/drawing/2014/chart" uri="{C3380CC4-5D6E-409C-BE32-E72D297353CC}">
                <c16:uniqueId val="{00000007-8BED-409B-9082-393854AF71F9}"/>
              </c:ext>
            </c:extLst>
          </c:dPt>
          <c:dPt>
            <c:idx val="4"/>
            <c:bubble3D val="0"/>
            <c:spPr>
              <a:solidFill>
                <a:srgbClr val="FF6D00"/>
              </a:solidFill>
            </c:spPr>
            <c:extLst>
              <c:ext xmlns:c16="http://schemas.microsoft.com/office/drawing/2014/chart" uri="{C3380CC4-5D6E-409C-BE32-E72D297353CC}">
                <c16:uniqueId val="{00000009-8BED-409B-9082-393854AF71F9}"/>
              </c:ext>
            </c:extLst>
          </c:dPt>
          <c:dPt>
            <c:idx val="5"/>
            <c:bubble3D val="0"/>
            <c:spPr>
              <a:solidFill>
                <a:srgbClr val="46BDC6"/>
              </a:solidFill>
            </c:spPr>
            <c:extLst>
              <c:ext xmlns:c16="http://schemas.microsoft.com/office/drawing/2014/chart" uri="{C3380CC4-5D6E-409C-BE32-E72D297353CC}">
                <c16:uniqueId val="{0000000B-8BED-409B-9082-393854AF71F9}"/>
              </c:ext>
            </c:extLst>
          </c:dPt>
          <c:dPt>
            <c:idx val="6"/>
            <c:bubble3D val="0"/>
            <c:spPr>
              <a:solidFill>
                <a:srgbClr val="AB30C4"/>
              </a:solidFill>
            </c:spPr>
            <c:extLst>
              <c:ext xmlns:c16="http://schemas.microsoft.com/office/drawing/2014/chart" uri="{C3380CC4-5D6E-409C-BE32-E72D297353CC}">
                <c16:uniqueId val="{0000000D-8BED-409B-9082-393854AF71F9}"/>
              </c:ext>
            </c:extLst>
          </c:dPt>
          <c:dPt>
            <c:idx val="7"/>
            <c:bubble3D val="0"/>
            <c:spPr>
              <a:solidFill>
                <a:srgbClr val="C1BC1F"/>
              </a:solidFill>
            </c:spPr>
            <c:extLst>
              <c:ext xmlns:c16="http://schemas.microsoft.com/office/drawing/2014/chart" uri="{C3380CC4-5D6E-409C-BE32-E72D297353CC}">
                <c16:uniqueId val="{0000000F-8BED-409B-9082-393854AF71F9}"/>
              </c:ext>
            </c:extLst>
          </c:dPt>
          <c:dPt>
            <c:idx val="8"/>
            <c:bubble3D val="0"/>
            <c:spPr>
              <a:solidFill>
                <a:srgbClr val="3949AB"/>
              </a:solidFill>
            </c:spPr>
            <c:extLst>
              <c:ext xmlns:c16="http://schemas.microsoft.com/office/drawing/2014/chart" uri="{C3380CC4-5D6E-409C-BE32-E72D297353CC}">
                <c16:uniqueId val="{00000011-8BED-409B-9082-393854AF71F9}"/>
              </c:ext>
            </c:extLst>
          </c:dPt>
          <c:dPt>
            <c:idx val="9"/>
            <c:bubble3D val="0"/>
            <c:spPr>
              <a:solidFill>
                <a:srgbClr val="F975A8"/>
              </a:solidFill>
            </c:spPr>
            <c:extLst>
              <c:ext xmlns:c16="http://schemas.microsoft.com/office/drawing/2014/chart" uri="{C3380CC4-5D6E-409C-BE32-E72D297353CC}">
                <c16:uniqueId val="{00000013-8BED-409B-9082-393854AF71F9}"/>
              </c:ext>
            </c:extLst>
          </c:dPt>
          <c:dPt>
            <c:idx val="10"/>
            <c:bubble3D val="0"/>
            <c:spPr>
              <a:solidFill>
                <a:srgbClr val="00695C"/>
              </a:solidFill>
            </c:spPr>
            <c:extLst>
              <c:ext xmlns:c16="http://schemas.microsoft.com/office/drawing/2014/chart" uri="{C3380CC4-5D6E-409C-BE32-E72D297353CC}">
                <c16:uniqueId val="{00000015-8BED-409B-9082-393854AF71F9}"/>
              </c:ext>
            </c:extLst>
          </c:dPt>
          <c:dPt>
            <c:idx val="11"/>
            <c:bubble3D val="0"/>
            <c:spPr>
              <a:solidFill>
                <a:srgbClr val="C2185B"/>
              </a:solidFill>
            </c:spPr>
            <c:extLst>
              <c:ext xmlns:c16="http://schemas.microsoft.com/office/drawing/2014/chart" uri="{C3380CC4-5D6E-409C-BE32-E72D297353CC}">
                <c16:uniqueId val="{00000017-8BED-409B-9082-393854AF71F9}"/>
              </c:ext>
            </c:extLst>
          </c:dPt>
          <c:dPt>
            <c:idx val="12"/>
            <c:bubble3D val="0"/>
            <c:spPr>
              <a:solidFill>
                <a:srgbClr val="4285F4"/>
              </a:solidFill>
            </c:spPr>
            <c:extLst>
              <c:ext xmlns:c16="http://schemas.microsoft.com/office/drawing/2014/chart" uri="{C3380CC4-5D6E-409C-BE32-E72D297353CC}">
                <c16:uniqueId val="{00000019-8BED-409B-9082-393854AF71F9}"/>
              </c:ext>
            </c:extLst>
          </c:dPt>
          <c:dPt>
            <c:idx val="13"/>
            <c:bubble3D val="0"/>
            <c:spPr>
              <a:solidFill>
                <a:srgbClr val="DB4437"/>
              </a:solidFill>
            </c:spPr>
            <c:extLst>
              <c:ext xmlns:c16="http://schemas.microsoft.com/office/drawing/2014/chart" uri="{C3380CC4-5D6E-409C-BE32-E72D297353CC}">
                <c16:uniqueId val="{0000001B-8BED-409B-9082-393854AF71F9}"/>
              </c:ext>
            </c:extLst>
          </c:dPt>
          <c:dPt>
            <c:idx val="14"/>
            <c:bubble3D val="0"/>
            <c:spPr>
              <a:solidFill>
                <a:srgbClr val="F4B400"/>
              </a:solidFill>
            </c:spPr>
            <c:extLst>
              <c:ext xmlns:c16="http://schemas.microsoft.com/office/drawing/2014/chart" uri="{C3380CC4-5D6E-409C-BE32-E72D297353CC}">
                <c16:uniqueId val="{0000001D-8BED-409B-9082-393854AF71F9}"/>
              </c:ext>
            </c:extLst>
          </c:dPt>
          <c:dPt>
            <c:idx val="15"/>
            <c:bubble3D val="0"/>
            <c:spPr>
              <a:solidFill>
                <a:srgbClr val="0F9D58"/>
              </a:solidFill>
            </c:spPr>
            <c:extLst>
              <c:ext xmlns:c16="http://schemas.microsoft.com/office/drawing/2014/chart" uri="{C3380CC4-5D6E-409C-BE32-E72D297353CC}">
                <c16:uniqueId val="{0000001F-8BED-409B-9082-393854AF71F9}"/>
              </c:ext>
            </c:extLst>
          </c:dPt>
          <c:dPt>
            <c:idx val="16"/>
            <c:bubble3D val="0"/>
            <c:spPr>
              <a:solidFill>
                <a:srgbClr val="FF6D00"/>
              </a:solidFill>
            </c:spPr>
            <c:extLst>
              <c:ext xmlns:c16="http://schemas.microsoft.com/office/drawing/2014/chart" uri="{C3380CC4-5D6E-409C-BE32-E72D297353CC}">
                <c16:uniqueId val="{00000021-8BED-409B-9082-393854AF71F9}"/>
              </c:ext>
            </c:extLst>
          </c:dPt>
          <c:dPt>
            <c:idx val="17"/>
            <c:bubble3D val="0"/>
            <c:spPr>
              <a:solidFill>
                <a:srgbClr val="46BDC6"/>
              </a:solidFill>
            </c:spPr>
            <c:extLst>
              <c:ext xmlns:c16="http://schemas.microsoft.com/office/drawing/2014/chart" uri="{C3380CC4-5D6E-409C-BE32-E72D297353CC}">
                <c16:uniqueId val="{00000023-8BED-409B-9082-393854AF71F9}"/>
              </c:ext>
            </c:extLst>
          </c:dPt>
          <c:dPt>
            <c:idx val="18"/>
            <c:bubble3D val="0"/>
            <c:spPr>
              <a:solidFill>
                <a:srgbClr val="AB30C4"/>
              </a:solidFill>
            </c:spPr>
            <c:extLst>
              <c:ext xmlns:c16="http://schemas.microsoft.com/office/drawing/2014/chart" uri="{C3380CC4-5D6E-409C-BE32-E72D297353CC}">
                <c16:uniqueId val="{00000025-8BED-409B-9082-393854AF71F9}"/>
              </c:ext>
            </c:extLst>
          </c:dPt>
          <c:dPt>
            <c:idx val="19"/>
            <c:bubble3D val="0"/>
            <c:spPr>
              <a:solidFill>
                <a:srgbClr val="C1BC1F"/>
              </a:solidFill>
            </c:spPr>
            <c:extLst>
              <c:ext xmlns:c16="http://schemas.microsoft.com/office/drawing/2014/chart" uri="{C3380CC4-5D6E-409C-BE32-E72D297353CC}">
                <c16:uniqueId val="{00000027-8BED-409B-9082-393854AF71F9}"/>
              </c:ext>
            </c:extLst>
          </c:dPt>
          <c:dPt>
            <c:idx val="20"/>
            <c:bubble3D val="0"/>
            <c:spPr>
              <a:solidFill>
                <a:srgbClr val="3949AB"/>
              </a:solidFill>
            </c:spPr>
            <c:extLst>
              <c:ext xmlns:c16="http://schemas.microsoft.com/office/drawing/2014/chart" uri="{C3380CC4-5D6E-409C-BE32-E72D297353CC}">
                <c16:uniqueId val="{00000029-8BED-409B-9082-393854AF71F9}"/>
              </c:ext>
            </c:extLst>
          </c:dPt>
          <c:dPt>
            <c:idx val="21"/>
            <c:bubble3D val="0"/>
            <c:spPr>
              <a:solidFill>
                <a:srgbClr val="F975A8"/>
              </a:solidFill>
            </c:spPr>
            <c:extLst>
              <c:ext xmlns:c16="http://schemas.microsoft.com/office/drawing/2014/chart" uri="{C3380CC4-5D6E-409C-BE32-E72D297353CC}">
                <c16:uniqueId val="{0000002B-8BED-409B-9082-393854AF71F9}"/>
              </c:ext>
            </c:extLst>
          </c:dPt>
          <c:dPt>
            <c:idx val="22"/>
            <c:bubble3D val="0"/>
            <c:spPr>
              <a:solidFill>
                <a:srgbClr val="00695C"/>
              </a:solidFill>
            </c:spPr>
            <c:extLst>
              <c:ext xmlns:c16="http://schemas.microsoft.com/office/drawing/2014/chart" uri="{C3380CC4-5D6E-409C-BE32-E72D297353CC}">
                <c16:uniqueId val="{0000002D-8BED-409B-9082-393854AF71F9}"/>
              </c:ext>
            </c:extLst>
          </c:dPt>
          <c:dPt>
            <c:idx val="23"/>
            <c:bubble3D val="0"/>
            <c:spPr>
              <a:solidFill>
                <a:srgbClr val="C2185B"/>
              </a:solidFill>
            </c:spPr>
            <c:extLst>
              <c:ext xmlns:c16="http://schemas.microsoft.com/office/drawing/2014/chart" uri="{C3380CC4-5D6E-409C-BE32-E72D297353CC}">
                <c16:uniqueId val="{0000002F-8BED-409B-9082-393854AF71F9}"/>
              </c:ext>
            </c:extLst>
          </c:dPt>
          <c:dPt>
            <c:idx val="24"/>
            <c:bubble3D val="0"/>
            <c:spPr>
              <a:solidFill>
                <a:srgbClr val="4285F4"/>
              </a:solidFill>
            </c:spPr>
            <c:extLst>
              <c:ext xmlns:c16="http://schemas.microsoft.com/office/drawing/2014/chart" uri="{C3380CC4-5D6E-409C-BE32-E72D297353CC}">
                <c16:uniqueId val="{00000031-8BED-409B-9082-393854AF71F9}"/>
              </c:ext>
            </c:extLst>
          </c:dPt>
          <c:dPt>
            <c:idx val="25"/>
            <c:bubble3D val="0"/>
            <c:spPr>
              <a:solidFill>
                <a:srgbClr val="DB4437"/>
              </a:solidFill>
            </c:spPr>
            <c:extLst>
              <c:ext xmlns:c16="http://schemas.microsoft.com/office/drawing/2014/chart" uri="{C3380CC4-5D6E-409C-BE32-E72D297353CC}">
                <c16:uniqueId val="{00000033-8BED-409B-9082-393854AF71F9}"/>
              </c:ext>
            </c:extLst>
          </c:dPt>
          <c:dPt>
            <c:idx val="26"/>
            <c:bubble3D val="0"/>
            <c:spPr>
              <a:solidFill>
                <a:srgbClr val="F4B400"/>
              </a:solidFill>
            </c:spPr>
            <c:extLst>
              <c:ext xmlns:c16="http://schemas.microsoft.com/office/drawing/2014/chart" uri="{C3380CC4-5D6E-409C-BE32-E72D297353CC}">
                <c16:uniqueId val="{00000035-8BED-409B-9082-393854AF71F9}"/>
              </c:ext>
            </c:extLst>
          </c:dPt>
          <c:dPt>
            <c:idx val="27"/>
            <c:bubble3D val="0"/>
            <c:spPr>
              <a:solidFill>
                <a:srgbClr val="0F9D58"/>
              </a:solidFill>
            </c:spPr>
            <c:extLst>
              <c:ext xmlns:c16="http://schemas.microsoft.com/office/drawing/2014/chart" uri="{C3380CC4-5D6E-409C-BE32-E72D297353CC}">
                <c16:uniqueId val="{00000037-8BED-409B-9082-393854AF71F9}"/>
              </c:ext>
            </c:extLst>
          </c:dPt>
          <c:dPt>
            <c:idx val="28"/>
            <c:bubble3D val="0"/>
            <c:spPr>
              <a:solidFill>
                <a:srgbClr val="FF6D00"/>
              </a:solidFill>
            </c:spPr>
            <c:extLst>
              <c:ext xmlns:c16="http://schemas.microsoft.com/office/drawing/2014/chart" uri="{C3380CC4-5D6E-409C-BE32-E72D297353CC}">
                <c16:uniqueId val="{00000039-8BED-409B-9082-393854AF71F9}"/>
              </c:ext>
            </c:extLst>
          </c:dPt>
          <c:dPt>
            <c:idx val="29"/>
            <c:bubble3D val="0"/>
            <c:spPr>
              <a:solidFill>
                <a:srgbClr val="46BDC6"/>
              </a:solidFill>
            </c:spPr>
            <c:extLst>
              <c:ext xmlns:c16="http://schemas.microsoft.com/office/drawing/2014/chart" uri="{C3380CC4-5D6E-409C-BE32-E72D297353CC}">
                <c16:uniqueId val="{0000003B-8BED-409B-9082-393854AF71F9}"/>
              </c:ext>
            </c:extLst>
          </c:dPt>
          <c:dPt>
            <c:idx val="30"/>
            <c:bubble3D val="0"/>
            <c:spPr>
              <a:solidFill>
                <a:srgbClr val="AB30C4"/>
              </a:solidFill>
            </c:spPr>
            <c:extLst>
              <c:ext xmlns:c16="http://schemas.microsoft.com/office/drawing/2014/chart" uri="{C3380CC4-5D6E-409C-BE32-E72D297353CC}">
                <c16:uniqueId val="{0000003D-8BED-409B-9082-393854AF71F9}"/>
              </c:ext>
            </c:extLst>
          </c:dPt>
          <c:dPt>
            <c:idx val="31"/>
            <c:bubble3D val="0"/>
            <c:spPr>
              <a:solidFill>
                <a:srgbClr val="C1BC1F"/>
              </a:solidFill>
            </c:spPr>
            <c:extLst>
              <c:ext xmlns:c16="http://schemas.microsoft.com/office/drawing/2014/chart" uri="{C3380CC4-5D6E-409C-BE32-E72D297353CC}">
                <c16:uniqueId val="{0000003F-8BED-409B-9082-393854AF71F9}"/>
              </c:ext>
            </c:extLst>
          </c:dPt>
          <c:dPt>
            <c:idx val="32"/>
            <c:bubble3D val="0"/>
            <c:spPr>
              <a:solidFill>
                <a:srgbClr val="3949AB"/>
              </a:solidFill>
            </c:spPr>
            <c:extLst>
              <c:ext xmlns:c16="http://schemas.microsoft.com/office/drawing/2014/chart" uri="{C3380CC4-5D6E-409C-BE32-E72D297353CC}">
                <c16:uniqueId val="{00000041-8BED-409B-9082-393854AF71F9}"/>
              </c:ext>
            </c:extLst>
          </c:dPt>
          <c:dPt>
            <c:idx val="33"/>
            <c:bubble3D val="0"/>
            <c:spPr>
              <a:solidFill>
                <a:srgbClr val="F975A8"/>
              </a:solidFill>
            </c:spPr>
            <c:extLst>
              <c:ext xmlns:c16="http://schemas.microsoft.com/office/drawing/2014/chart" uri="{C3380CC4-5D6E-409C-BE32-E72D297353CC}">
                <c16:uniqueId val="{00000043-8BED-409B-9082-393854AF71F9}"/>
              </c:ext>
            </c:extLst>
          </c:dPt>
          <c:dPt>
            <c:idx val="34"/>
            <c:bubble3D val="0"/>
            <c:spPr>
              <a:solidFill>
                <a:srgbClr val="00695C"/>
              </a:solidFill>
            </c:spPr>
            <c:extLst>
              <c:ext xmlns:c16="http://schemas.microsoft.com/office/drawing/2014/chart" uri="{C3380CC4-5D6E-409C-BE32-E72D297353CC}">
                <c16:uniqueId val="{00000045-8BED-409B-9082-393854AF71F9}"/>
              </c:ext>
            </c:extLst>
          </c:dPt>
          <c:dPt>
            <c:idx val="35"/>
            <c:bubble3D val="0"/>
            <c:spPr>
              <a:solidFill>
                <a:srgbClr val="C2185B"/>
              </a:solidFill>
            </c:spPr>
            <c:extLst>
              <c:ext xmlns:c16="http://schemas.microsoft.com/office/drawing/2014/chart" uri="{C3380CC4-5D6E-409C-BE32-E72D297353CC}">
                <c16:uniqueId val="{00000047-8BED-409B-9082-393854AF71F9}"/>
              </c:ext>
            </c:extLst>
          </c:dPt>
          <c:dPt>
            <c:idx val="36"/>
            <c:bubble3D val="0"/>
            <c:spPr>
              <a:solidFill>
                <a:srgbClr val="4285F4"/>
              </a:solidFill>
            </c:spPr>
            <c:extLst>
              <c:ext xmlns:c16="http://schemas.microsoft.com/office/drawing/2014/chart" uri="{C3380CC4-5D6E-409C-BE32-E72D297353CC}">
                <c16:uniqueId val="{00000049-8BED-409B-9082-393854AF71F9}"/>
              </c:ext>
            </c:extLst>
          </c:dPt>
          <c:dPt>
            <c:idx val="37"/>
            <c:bubble3D val="0"/>
            <c:spPr>
              <a:solidFill>
                <a:srgbClr val="DB4437"/>
              </a:solidFill>
            </c:spPr>
            <c:extLst>
              <c:ext xmlns:c16="http://schemas.microsoft.com/office/drawing/2014/chart" uri="{C3380CC4-5D6E-409C-BE32-E72D297353CC}">
                <c16:uniqueId val="{0000004B-8BED-409B-9082-393854AF71F9}"/>
              </c:ext>
            </c:extLst>
          </c:dPt>
          <c:dPt>
            <c:idx val="38"/>
            <c:bubble3D val="0"/>
            <c:spPr>
              <a:solidFill>
                <a:srgbClr val="F4B400"/>
              </a:solidFill>
            </c:spPr>
            <c:extLst>
              <c:ext xmlns:c16="http://schemas.microsoft.com/office/drawing/2014/chart" uri="{C3380CC4-5D6E-409C-BE32-E72D297353CC}">
                <c16:uniqueId val="{0000004D-8BED-409B-9082-393854AF71F9}"/>
              </c:ext>
            </c:extLst>
          </c:dPt>
          <c:dPt>
            <c:idx val="39"/>
            <c:bubble3D val="0"/>
            <c:spPr>
              <a:solidFill>
                <a:srgbClr val="0F9D58"/>
              </a:solidFill>
            </c:spPr>
            <c:extLst>
              <c:ext xmlns:c16="http://schemas.microsoft.com/office/drawing/2014/chart" uri="{C3380CC4-5D6E-409C-BE32-E72D297353CC}">
                <c16:uniqueId val="{0000004F-8BED-409B-9082-393854AF71F9}"/>
              </c:ext>
            </c:extLst>
          </c:dPt>
          <c:dPt>
            <c:idx val="40"/>
            <c:bubble3D val="0"/>
            <c:spPr>
              <a:solidFill>
                <a:srgbClr val="FF6D00"/>
              </a:solidFill>
            </c:spPr>
            <c:extLst>
              <c:ext xmlns:c16="http://schemas.microsoft.com/office/drawing/2014/chart" uri="{C3380CC4-5D6E-409C-BE32-E72D297353CC}">
                <c16:uniqueId val="{00000051-8BED-409B-9082-393854AF71F9}"/>
              </c:ext>
            </c:extLst>
          </c:dPt>
          <c:dPt>
            <c:idx val="41"/>
            <c:bubble3D val="0"/>
            <c:spPr>
              <a:solidFill>
                <a:srgbClr val="46BDC6"/>
              </a:solidFill>
            </c:spPr>
            <c:extLst>
              <c:ext xmlns:c16="http://schemas.microsoft.com/office/drawing/2014/chart" uri="{C3380CC4-5D6E-409C-BE32-E72D297353CC}">
                <c16:uniqueId val="{00000053-8BED-409B-9082-393854AF71F9}"/>
              </c:ext>
            </c:extLst>
          </c:dPt>
          <c:dPt>
            <c:idx val="42"/>
            <c:bubble3D val="0"/>
            <c:spPr>
              <a:solidFill>
                <a:srgbClr val="AB30C4"/>
              </a:solidFill>
            </c:spPr>
            <c:extLst>
              <c:ext xmlns:c16="http://schemas.microsoft.com/office/drawing/2014/chart" uri="{C3380CC4-5D6E-409C-BE32-E72D297353CC}">
                <c16:uniqueId val="{00000055-8BED-409B-9082-393854AF71F9}"/>
              </c:ext>
            </c:extLst>
          </c:dPt>
          <c:dPt>
            <c:idx val="43"/>
            <c:bubble3D val="0"/>
            <c:spPr>
              <a:solidFill>
                <a:srgbClr val="C1BC1F"/>
              </a:solidFill>
            </c:spPr>
            <c:extLst>
              <c:ext xmlns:c16="http://schemas.microsoft.com/office/drawing/2014/chart" uri="{C3380CC4-5D6E-409C-BE32-E72D297353CC}">
                <c16:uniqueId val="{00000057-8BED-409B-9082-393854AF71F9}"/>
              </c:ext>
            </c:extLst>
          </c:dPt>
          <c:dPt>
            <c:idx val="44"/>
            <c:bubble3D val="0"/>
            <c:extLst>
              <c:ext xmlns:c16="http://schemas.microsoft.com/office/drawing/2014/chart" uri="{C3380CC4-5D6E-409C-BE32-E72D297353CC}">
                <c16:uniqueId val="{00000058-8BED-409B-9082-393854AF71F9}"/>
              </c:ext>
            </c:extLst>
          </c:dPt>
          <c:dPt>
            <c:idx val="45"/>
            <c:bubble3D val="0"/>
            <c:extLst>
              <c:ext xmlns:c16="http://schemas.microsoft.com/office/drawing/2014/chart" uri="{C3380CC4-5D6E-409C-BE32-E72D297353CC}">
                <c16:uniqueId val="{00000059-8BED-409B-9082-393854AF71F9}"/>
              </c:ext>
            </c:extLst>
          </c:dPt>
          <c:dPt>
            <c:idx val="46"/>
            <c:bubble3D val="0"/>
            <c:extLst>
              <c:ext xmlns:c16="http://schemas.microsoft.com/office/drawing/2014/chart" uri="{C3380CC4-5D6E-409C-BE32-E72D297353CC}">
                <c16:uniqueId val="{0000005A-8BED-409B-9082-393854AF71F9}"/>
              </c:ext>
            </c:extLst>
          </c:dPt>
          <c:dPt>
            <c:idx val="47"/>
            <c:bubble3D val="0"/>
            <c:extLst>
              <c:ext xmlns:c16="http://schemas.microsoft.com/office/drawing/2014/chart" uri="{C3380CC4-5D6E-409C-BE32-E72D297353CC}">
                <c16:uniqueId val="{0000005B-8BED-409B-9082-393854AF71F9}"/>
              </c:ext>
            </c:extLst>
          </c:dPt>
          <c:dPt>
            <c:idx val="48"/>
            <c:bubble3D val="0"/>
            <c:extLst>
              <c:ext xmlns:c16="http://schemas.microsoft.com/office/drawing/2014/chart" uri="{C3380CC4-5D6E-409C-BE32-E72D297353CC}">
                <c16:uniqueId val="{0000005C-8BED-409B-9082-393854AF71F9}"/>
              </c:ext>
            </c:extLst>
          </c:dPt>
          <c:dPt>
            <c:idx val="49"/>
            <c:bubble3D val="0"/>
            <c:extLst>
              <c:ext xmlns:c16="http://schemas.microsoft.com/office/drawing/2014/chart" uri="{C3380CC4-5D6E-409C-BE32-E72D297353CC}">
                <c16:uniqueId val="{0000005D-8BED-409B-9082-393854AF71F9}"/>
              </c:ext>
            </c:extLst>
          </c:dPt>
          <c:dPt>
            <c:idx val="50"/>
            <c:bubble3D val="0"/>
            <c:extLst>
              <c:ext xmlns:c16="http://schemas.microsoft.com/office/drawing/2014/chart" uri="{C3380CC4-5D6E-409C-BE32-E72D297353CC}">
                <c16:uniqueId val="{0000005E-8BED-409B-9082-393854AF71F9}"/>
              </c:ext>
            </c:extLst>
          </c:dPt>
          <c:dPt>
            <c:idx val="51"/>
            <c:bubble3D val="0"/>
            <c:extLst>
              <c:ext xmlns:c16="http://schemas.microsoft.com/office/drawing/2014/chart" uri="{C3380CC4-5D6E-409C-BE32-E72D297353CC}">
                <c16:uniqueId val="{0000005F-8BED-409B-9082-393854AF71F9}"/>
              </c:ext>
            </c:extLst>
          </c:dPt>
          <c:dPt>
            <c:idx val="52"/>
            <c:bubble3D val="0"/>
            <c:extLst>
              <c:ext xmlns:c16="http://schemas.microsoft.com/office/drawing/2014/chart" uri="{C3380CC4-5D6E-409C-BE32-E72D297353CC}">
                <c16:uniqueId val="{00000060-8BED-409B-9082-393854AF71F9}"/>
              </c:ext>
            </c:extLst>
          </c:dPt>
          <c:dPt>
            <c:idx val="53"/>
            <c:bubble3D val="0"/>
            <c:extLst>
              <c:ext xmlns:c16="http://schemas.microsoft.com/office/drawing/2014/chart" uri="{C3380CC4-5D6E-409C-BE32-E72D297353CC}">
                <c16:uniqueId val="{00000061-8BED-409B-9082-393854AF71F9}"/>
              </c:ext>
            </c:extLst>
          </c:dPt>
          <c:dPt>
            <c:idx val="54"/>
            <c:bubble3D val="0"/>
            <c:extLst>
              <c:ext xmlns:c16="http://schemas.microsoft.com/office/drawing/2014/chart" uri="{C3380CC4-5D6E-409C-BE32-E72D297353CC}">
                <c16:uniqueId val="{00000062-8BED-409B-9082-393854AF71F9}"/>
              </c:ext>
            </c:extLst>
          </c:dPt>
          <c:dPt>
            <c:idx val="55"/>
            <c:bubble3D val="0"/>
            <c:extLst>
              <c:ext xmlns:c16="http://schemas.microsoft.com/office/drawing/2014/chart" uri="{C3380CC4-5D6E-409C-BE32-E72D297353CC}">
                <c16:uniqueId val="{00000063-8BED-409B-9082-393854AF71F9}"/>
              </c:ext>
            </c:extLst>
          </c:dPt>
          <c:dPt>
            <c:idx val="56"/>
            <c:bubble3D val="0"/>
            <c:extLst>
              <c:ext xmlns:c16="http://schemas.microsoft.com/office/drawing/2014/chart" uri="{C3380CC4-5D6E-409C-BE32-E72D297353CC}">
                <c16:uniqueId val="{00000064-8BED-409B-9082-393854AF71F9}"/>
              </c:ext>
            </c:extLst>
          </c:dPt>
          <c:dPt>
            <c:idx val="57"/>
            <c:bubble3D val="0"/>
            <c:extLst>
              <c:ext xmlns:c16="http://schemas.microsoft.com/office/drawing/2014/chart" uri="{C3380CC4-5D6E-409C-BE32-E72D297353CC}">
                <c16:uniqueId val="{00000065-8BED-409B-9082-393854AF71F9}"/>
              </c:ext>
            </c:extLst>
          </c:dPt>
          <c:dPt>
            <c:idx val="58"/>
            <c:bubble3D val="0"/>
            <c:extLst>
              <c:ext xmlns:c16="http://schemas.microsoft.com/office/drawing/2014/chart" uri="{C3380CC4-5D6E-409C-BE32-E72D297353CC}">
                <c16:uniqueId val="{00000066-8BED-409B-9082-393854AF71F9}"/>
              </c:ext>
            </c:extLst>
          </c:dPt>
          <c:dPt>
            <c:idx val="59"/>
            <c:bubble3D val="0"/>
            <c:extLst>
              <c:ext xmlns:c16="http://schemas.microsoft.com/office/drawing/2014/chart" uri="{C3380CC4-5D6E-409C-BE32-E72D297353CC}">
                <c16:uniqueId val="{00000067-8BED-409B-9082-393854AF71F9}"/>
              </c:ext>
            </c:extLst>
          </c:dPt>
          <c:dPt>
            <c:idx val="60"/>
            <c:bubble3D val="0"/>
            <c:extLst>
              <c:ext xmlns:c16="http://schemas.microsoft.com/office/drawing/2014/chart" uri="{C3380CC4-5D6E-409C-BE32-E72D297353CC}">
                <c16:uniqueId val="{00000068-8BED-409B-9082-393854AF71F9}"/>
              </c:ext>
            </c:extLst>
          </c:dPt>
          <c:dPt>
            <c:idx val="61"/>
            <c:bubble3D val="0"/>
            <c:extLst>
              <c:ext xmlns:c16="http://schemas.microsoft.com/office/drawing/2014/chart" uri="{C3380CC4-5D6E-409C-BE32-E72D297353CC}">
                <c16:uniqueId val="{00000069-8BED-409B-9082-393854AF71F9}"/>
              </c:ext>
            </c:extLst>
          </c:dPt>
          <c:dPt>
            <c:idx val="62"/>
            <c:bubble3D val="0"/>
            <c:extLst>
              <c:ext xmlns:c16="http://schemas.microsoft.com/office/drawing/2014/chart" uri="{C3380CC4-5D6E-409C-BE32-E72D297353CC}">
                <c16:uniqueId val="{0000006A-8BED-409B-9082-393854AF71F9}"/>
              </c:ext>
            </c:extLst>
          </c:dPt>
          <c:dPt>
            <c:idx val="63"/>
            <c:bubble3D val="0"/>
            <c:extLst>
              <c:ext xmlns:c16="http://schemas.microsoft.com/office/drawing/2014/chart" uri="{C3380CC4-5D6E-409C-BE32-E72D297353CC}">
                <c16:uniqueId val="{0000006B-8BED-409B-9082-393854AF71F9}"/>
              </c:ext>
            </c:extLst>
          </c:dPt>
          <c:dPt>
            <c:idx val="64"/>
            <c:bubble3D val="0"/>
            <c:extLst>
              <c:ext xmlns:c16="http://schemas.microsoft.com/office/drawing/2014/chart" uri="{C3380CC4-5D6E-409C-BE32-E72D297353CC}">
                <c16:uniqueId val="{0000006C-8BED-409B-9082-393854AF71F9}"/>
              </c:ext>
            </c:extLst>
          </c:dPt>
          <c:dPt>
            <c:idx val="65"/>
            <c:bubble3D val="0"/>
            <c:extLst>
              <c:ext xmlns:c16="http://schemas.microsoft.com/office/drawing/2014/chart" uri="{C3380CC4-5D6E-409C-BE32-E72D297353CC}">
                <c16:uniqueId val="{0000006D-8BED-409B-9082-393854AF71F9}"/>
              </c:ext>
            </c:extLst>
          </c:dPt>
          <c:dPt>
            <c:idx val="66"/>
            <c:bubble3D val="0"/>
            <c:extLst>
              <c:ext xmlns:c16="http://schemas.microsoft.com/office/drawing/2014/chart" uri="{C3380CC4-5D6E-409C-BE32-E72D297353CC}">
                <c16:uniqueId val="{0000006E-8BED-409B-9082-393854AF71F9}"/>
              </c:ext>
            </c:extLst>
          </c:dPt>
          <c:dPt>
            <c:idx val="67"/>
            <c:bubble3D val="0"/>
            <c:extLst>
              <c:ext xmlns:c16="http://schemas.microsoft.com/office/drawing/2014/chart" uri="{C3380CC4-5D6E-409C-BE32-E72D297353CC}">
                <c16:uniqueId val="{0000006F-8BED-409B-9082-393854AF71F9}"/>
              </c:ext>
            </c:extLst>
          </c:dPt>
          <c:dPt>
            <c:idx val="68"/>
            <c:bubble3D val="0"/>
            <c:extLst>
              <c:ext xmlns:c16="http://schemas.microsoft.com/office/drawing/2014/chart" uri="{C3380CC4-5D6E-409C-BE32-E72D297353CC}">
                <c16:uniqueId val="{00000070-8BED-409B-9082-393854AF71F9}"/>
              </c:ext>
            </c:extLst>
          </c:dPt>
          <c:dPt>
            <c:idx val="69"/>
            <c:bubble3D val="0"/>
            <c:extLst>
              <c:ext xmlns:c16="http://schemas.microsoft.com/office/drawing/2014/chart" uri="{C3380CC4-5D6E-409C-BE32-E72D297353CC}">
                <c16:uniqueId val="{00000071-8BED-409B-9082-393854AF71F9}"/>
              </c:ext>
            </c:extLst>
          </c:dPt>
          <c:dPt>
            <c:idx val="70"/>
            <c:bubble3D val="0"/>
            <c:extLst>
              <c:ext xmlns:c16="http://schemas.microsoft.com/office/drawing/2014/chart" uri="{C3380CC4-5D6E-409C-BE32-E72D297353CC}">
                <c16:uniqueId val="{00000072-8BED-409B-9082-393854AF71F9}"/>
              </c:ext>
            </c:extLst>
          </c:dPt>
          <c:dPt>
            <c:idx val="71"/>
            <c:bubble3D val="0"/>
            <c:extLst>
              <c:ext xmlns:c16="http://schemas.microsoft.com/office/drawing/2014/chart" uri="{C3380CC4-5D6E-409C-BE32-E72D297353CC}">
                <c16:uniqueId val="{00000073-8BED-409B-9082-393854AF71F9}"/>
              </c:ext>
            </c:extLst>
          </c:dPt>
          <c:dPt>
            <c:idx val="72"/>
            <c:bubble3D val="0"/>
            <c:extLst>
              <c:ext xmlns:c16="http://schemas.microsoft.com/office/drawing/2014/chart" uri="{C3380CC4-5D6E-409C-BE32-E72D297353CC}">
                <c16:uniqueId val="{00000074-8BED-409B-9082-393854AF71F9}"/>
              </c:ext>
            </c:extLst>
          </c:dPt>
          <c:dPt>
            <c:idx val="73"/>
            <c:bubble3D val="0"/>
            <c:extLst>
              <c:ext xmlns:c16="http://schemas.microsoft.com/office/drawing/2014/chart" uri="{C3380CC4-5D6E-409C-BE32-E72D297353CC}">
                <c16:uniqueId val="{00000075-8BED-409B-9082-393854AF71F9}"/>
              </c:ext>
            </c:extLst>
          </c:dPt>
          <c:dPt>
            <c:idx val="74"/>
            <c:bubble3D val="0"/>
            <c:extLst>
              <c:ext xmlns:c16="http://schemas.microsoft.com/office/drawing/2014/chart" uri="{C3380CC4-5D6E-409C-BE32-E72D297353CC}">
                <c16:uniqueId val="{00000076-8BED-409B-9082-393854AF71F9}"/>
              </c:ext>
            </c:extLst>
          </c:dPt>
          <c:dPt>
            <c:idx val="75"/>
            <c:bubble3D val="0"/>
            <c:extLst>
              <c:ext xmlns:c16="http://schemas.microsoft.com/office/drawing/2014/chart" uri="{C3380CC4-5D6E-409C-BE32-E72D297353CC}">
                <c16:uniqueId val="{00000077-8BED-409B-9082-393854AF71F9}"/>
              </c:ext>
            </c:extLst>
          </c:dPt>
          <c:dPt>
            <c:idx val="76"/>
            <c:bubble3D val="0"/>
            <c:extLst>
              <c:ext xmlns:c16="http://schemas.microsoft.com/office/drawing/2014/chart" uri="{C3380CC4-5D6E-409C-BE32-E72D297353CC}">
                <c16:uniqueId val="{00000078-8BED-409B-9082-393854AF71F9}"/>
              </c:ext>
            </c:extLst>
          </c:dPt>
          <c:dPt>
            <c:idx val="77"/>
            <c:bubble3D val="0"/>
            <c:extLst>
              <c:ext xmlns:c16="http://schemas.microsoft.com/office/drawing/2014/chart" uri="{C3380CC4-5D6E-409C-BE32-E72D297353CC}">
                <c16:uniqueId val="{00000079-8BED-409B-9082-393854AF71F9}"/>
              </c:ext>
            </c:extLst>
          </c:dPt>
          <c:dPt>
            <c:idx val="78"/>
            <c:bubble3D val="0"/>
            <c:extLst>
              <c:ext xmlns:c16="http://schemas.microsoft.com/office/drawing/2014/chart" uri="{C3380CC4-5D6E-409C-BE32-E72D297353CC}">
                <c16:uniqueId val="{0000007A-8BED-409B-9082-393854AF71F9}"/>
              </c:ext>
            </c:extLst>
          </c:dPt>
          <c:dPt>
            <c:idx val="79"/>
            <c:bubble3D val="0"/>
            <c:extLst>
              <c:ext xmlns:c16="http://schemas.microsoft.com/office/drawing/2014/chart" uri="{C3380CC4-5D6E-409C-BE32-E72D297353CC}">
                <c16:uniqueId val="{0000007B-8BED-409B-9082-393854AF71F9}"/>
              </c:ext>
            </c:extLst>
          </c:dPt>
          <c:dPt>
            <c:idx val="80"/>
            <c:bubble3D val="0"/>
            <c:extLst>
              <c:ext xmlns:c16="http://schemas.microsoft.com/office/drawing/2014/chart" uri="{C3380CC4-5D6E-409C-BE32-E72D297353CC}">
                <c16:uniqueId val="{0000007C-8BED-409B-9082-393854AF71F9}"/>
              </c:ext>
            </c:extLst>
          </c:dPt>
          <c:dPt>
            <c:idx val="81"/>
            <c:bubble3D val="0"/>
            <c:extLst>
              <c:ext xmlns:c16="http://schemas.microsoft.com/office/drawing/2014/chart" uri="{C3380CC4-5D6E-409C-BE32-E72D297353CC}">
                <c16:uniqueId val="{0000007D-8BED-409B-9082-393854AF71F9}"/>
              </c:ext>
            </c:extLst>
          </c:dPt>
          <c:dPt>
            <c:idx val="82"/>
            <c:bubble3D val="0"/>
            <c:extLst>
              <c:ext xmlns:c16="http://schemas.microsoft.com/office/drawing/2014/chart" uri="{C3380CC4-5D6E-409C-BE32-E72D297353CC}">
                <c16:uniqueId val="{0000007E-8BED-409B-9082-393854AF71F9}"/>
              </c:ext>
            </c:extLst>
          </c:dPt>
          <c:dPt>
            <c:idx val="83"/>
            <c:bubble3D val="0"/>
            <c:extLst>
              <c:ext xmlns:c16="http://schemas.microsoft.com/office/drawing/2014/chart" uri="{C3380CC4-5D6E-409C-BE32-E72D297353CC}">
                <c16:uniqueId val="{0000007F-8BED-409B-9082-393854AF71F9}"/>
              </c:ext>
            </c:extLst>
          </c:dPt>
          <c:dPt>
            <c:idx val="84"/>
            <c:bubble3D val="0"/>
            <c:extLst>
              <c:ext xmlns:c16="http://schemas.microsoft.com/office/drawing/2014/chart" uri="{C3380CC4-5D6E-409C-BE32-E72D297353CC}">
                <c16:uniqueId val="{00000080-8BED-409B-9082-393854AF71F9}"/>
              </c:ext>
            </c:extLst>
          </c:dPt>
          <c:dPt>
            <c:idx val="85"/>
            <c:bubble3D val="0"/>
            <c:extLst>
              <c:ext xmlns:c16="http://schemas.microsoft.com/office/drawing/2014/chart" uri="{C3380CC4-5D6E-409C-BE32-E72D297353CC}">
                <c16:uniqueId val="{00000081-8BED-409B-9082-393854AF71F9}"/>
              </c:ext>
            </c:extLst>
          </c:dPt>
          <c:dPt>
            <c:idx val="86"/>
            <c:bubble3D val="0"/>
            <c:extLst>
              <c:ext xmlns:c16="http://schemas.microsoft.com/office/drawing/2014/chart" uri="{C3380CC4-5D6E-409C-BE32-E72D297353CC}">
                <c16:uniqueId val="{00000082-8BED-409B-9082-393854AF71F9}"/>
              </c:ext>
            </c:extLst>
          </c:dPt>
          <c:dPt>
            <c:idx val="87"/>
            <c:bubble3D val="0"/>
            <c:extLst>
              <c:ext xmlns:c16="http://schemas.microsoft.com/office/drawing/2014/chart" uri="{C3380CC4-5D6E-409C-BE32-E72D297353CC}">
                <c16:uniqueId val="{00000083-8BED-409B-9082-393854AF71F9}"/>
              </c:ext>
            </c:extLst>
          </c:dPt>
          <c:dPt>
            <c:idx val="88"/>
            <c:bubble3D val="0"/>
            <c:extLst>
              <c:ext xmlns:c16="http://schemas.microsoft.com/office/drawing/2014/chart" uri="{C3380CC4-5D6E-409C-BE32-E72D297353CC}">
                <c16:uniqueId val="{00000084-8BED-409B-9082-393854AF71F9}"/>
              </c:ext>
            </c:extLst>
          </c:dPt>
          <c:dPt>
            <c:idx val="89"/>
            <c:bubble3D val="0"/>
            <c:extLst>
              <c:ext xmlns:c16="http://schemas.microsoft.com/office/drawing/2014/chart" uri="{C3380CC4-5D6E-409C-BE32-E72D297353CC}">
                <c16:uniqueId val="{00000085-8BED-409B-9082-393854AF71F9}"/>
              </c:ext>
            </c:extLst>
          </c:dPt>
          <c:dPt>
            <c:idx val="90"/>
            <c:bubble3D val="0"/>
            <c:extLst>
              <c:ext xmlns:c16="http://schemas.microsoft.com/office/drawing/2014/chart" uri="{C3380CC4-5D6E-409C-BE32-E72D297353CC}">
                <c16:uniqueId val="{00000086-8BED-409B-9082-393854AF71F9}"/>
              </c:ext>
            </c:extLst>
          </c:dPt>
          <c:dPt>
            <c:idx val="91"/>
            <c:bubble3D val="0"/>
            <c:extLst>
              <c:ext xmlns:c16="http://schemas.microsoft.com/office/drawing/2014/chart" uri="{C3380CC4-5D6E-409C-BE32-E72D297353CC}">
                <c16:uniqueId val="{00000087-8BED-409B-9082-393854AF71F9}"/>
              </c:ext>
            </c:extLst>
          </c:dPt>
          <c:dPt>
            <c:idx val="92"/>
            <c:bubble3D val="0"/>
            <c:extLst>
              <c:ext xmlns:c16="http://schemas.microsoft.com/office/drawing/2014/chart" uri="{C3380CC4-5D6E-409C-BE32-E72D297353CC}">
                <c16:uniqueId val="{00000088-8BED-409B-9082-393854AF71F9}"/>
              </c:ext>
            </c:extLst>
          </c:dPt>
          <c:dPt>
            <c:idx val="93"/>
            <c:bubble3D val="0"/>
            <c:extLst>
              <c:ext xmlns:c16="http://schemas.microsoft.com/office/drawing/2014/chart" uri="{C3380CC4-5D6E-409C-BE32-E72D297353CC}">
                <c16:uniqueId val="{00000089-8BED-409B-9082-393854AF71F9}"/>
              </c:ext>
            </c:extLst>
          </c:dPt>
          <c:dPt>
            <c:idx val="94"/>
            <c:bubble3D val="0"/>
            <c:extLst>
              <c:ext xmlns:c16="http://schemas.microsoft.com/office/drawing/2014/chart" uri="{C3380CC4-5D6E-409C-BE32-E72D297353CC}">
                <c16:uniqueId val="{0000008A-8BED-409B-9082-393854AF71F9}"/>
              </c:ext>
            </c:extLst>
          </c:dPt>
          <c:dPt>
            <c:idx val="95"/>
            <c:bubble3D val="0"/>
            <c:extLst>
              <c:ext xmlns:c16="http://schemas.microsoft.com/office/drawing/2014/chart" uri="{C3380CC4-5D6E-409C-BE32-E72D297353CC}">
                <c16:uniqueId val="{0000008B-8BED-409B-9082-393854AF71F9}"/>
              </c:ext>
            </c:extLst>
          </c:dPt>
          <c:dPt>
            <c:idx val="96"/>
            <c:bubble3D val="0"/>
            <c:extLst>
              <c:ext xmlns:c16="http://schemas.microsoft.com/office/drawing/2014/chart" uri="{C3380CC4-5D6E-409C-BE32-E72D297353CC}">
                <c16:uniqueId val="{0000008C-8BED-409B-9082-393854AF71F9}"/>
              </c:ext>
            </c:extLst>
          </c:dPt>
          <c:dPt>
            <c:idx val="97"/>
            <c:bubble3D val="0"/>
            <c:extLst>
              <c:ext xmlns:c16="http://schemas.microsoft.com/office/drawing/2014/chart" uri="{C3380CC4-5D6E-409C-BE32-E72D297353CC}">
                <c16:uniqueId val="{0000008D-8BED-409B-9082-393854AF71F9}"/>
              </c:ext>
            </c:extLst>
          </c:dPt>
          <c:dPt>
            <c:idx val="98"/>
            <c:bubble3D val="0"/>
            <c:extLst>
              <c:ext xmlns:c16="http://schemas.microsoft.com/office/drawing/2014/chart" uri="{C3380CC4-5D6E-409C-BE32-E72D297353CC}">
                <c16:uniqueId val="{0000008E-8BED-409B-9082-393854AF71F9}"/>
              </c:ext>
            </c:extLst>
          </c:dPt>
          <c:dPt>
            <c:idx val="99"/>
            <c:bubble3D val="0"/>
            <c:extLst>
              <c:ext xmlns:c16="http://schemas.microsoft.com/office/drawing/2014/chart" uri="{C3380CC4-5D6E-409C-BE32-E72D297353CC}">
                <c16:uniqueId val="{0000008F-8BED-409B-9082-393854AF71F9}"/>
              </c:ext>
            </c:extLst>
          </c:dPt>
          <c:dPt>
            <c:idx val="100"/>
            <c:bubble3D val="0"/>
            <c:extLst>
              <c:ext xmlns:c16="http://schemas.microsoft.com/office/drawing/2014/chart" uri="{C3380CC4-5D6E-409C-BE32-E72D297353CC}">
                <c16:uniqueId val="{00000090-8BED-409B-9082-393854AF71F9}"/>
              </c:ext>
            </c:extLst>
          </c:dPt>
          <c:dPt>
            <c:idx val="101"/>
            <c:bubble3D val="0"/>
            <c:extLst>
              <c:ext xmlns:c16="http://schemas.microsoft.com/office/drawing/2014/chart" uri="{C3380CC4-5D6E-409C-BE32-E72D297353CC}">
                <c16:uniqueId val="{00000091-8BED-409B-9082-393854AF71F9}"/>
              </c:ext>
            </c:extLst>
          </c:dPt>
          <c:dPt>
            <c:idx val="102"/>
            <c:bubble3D val="0"/>
            <c:extLst>
              <c:ext xmlns:c16="http://schemas.microsoft.com/office/drawing/2014/chart" uri="{C3380CC4-5D6E-409C-BE32-E72D297353CC}">
                <c16:uniqueId val="{00000092-8BED-409B-9082-393854AF71F9}"/>
              </c:ext>
            </c:extLst>
          </c:dPt>
          <c:dPt>
            <c:idx val="103"/>
            <c:bubble3D val="0"/>
            <c:extLst>
              <c:ext xmlns:c16="http://schemas.microsoft.com/office/drawing/2014/chart" uri="{C3380CC4-5D6E-409C-BE32-E72D297353CC}">
                <c16:uniqueId val="{00000093-8BED-409B-9082-393854AF71F9}"/>
              </c:ext>
            </c:extLst>
          </c:dPt>
          <c:dPt>
            <c:idx val="104"/>
            <c:bubble3D val="0"/>
            <c:extLst>
              <c:ext xmlns:c16="http://schemas.microsoft.com/office/drawing/2014/chart" uri="{C3380CC4-5D6E-409C-BE32-E72D297353CC}">
                <c16:uniqueId val="{00000094-8BED-409B-9082-393854AF71F9}"/>
              </c:ext>
            </c:extLst>
          </c:dPt>
          <c:dPt>
            <c:idx val="105"/>
            <c:bubble3D val="0"/>
            <c:extLst>
              <c:ext xmlns:c16="http://schemas.microsoft.com/office/drawing/2014/chart" uri="{C3380CC4-5D6E-409C-BE32-E72D297353CC}">
                <c16:uniqueId val="{00000095-8BED-409B-9082-393854AF71F9}"/>
              </c:ext>
            </c:extLst>
          </c:dPt>
          <c:dPt>
            <c:idx val="106"/>
            <c:bubble3D val="0"/>
            <c:extLst>
              <c:ext xmlns:c16="http://schemas.microsoft.com/office/drawing/2014/chart" uri="{C3380CC4-5D6E-409C-BE32-E72D297353CC}">
                <c16:uniqueId val="{00000096-8BED-409B-9082-393854AF71F9}"/>
              </c:ext>
            </c:extLst>
          </c:dPt>
          <c:dPt>
            <c:idx val="107"/>
            <c:bubble3D val="0"/>
            <c:extLst>
              <c:ext xmlns:c16="http://schemas.microsoft.com/office/drawing/2014/chart" uri="{C3380CC4-5D6E-409C-BE32-E72D297353CC}">
                <c16:uniqueId val="{00000097-8BED-409B-9082-393854AF71F9}"/>
              </c:ext>
            </c:extLst>
          </c:dPt>
          <c:dPt>
            <c:idx val="108"/>
            <c:bubble3D val="0"/>
            <c:extLst>
              <c:ext xmlns:c16="http://schemas.microsoft.com/office/drawing/2014/chart" uri="{C3380CC4-5D6E-409C-BE32-E72D297353CC}">
                <c16:uniqueId val="{00000098-8BED-409B-9082-393854AF71F9}"/>
              </c:ext>
            </c:extLst>
          </c:dPt>
          <c:dPt>
            <c:idx val="109"/>
            <c:bubble3D val="0"/>
            <c:extLst>
              <c:ext xmlns:c16="http://schemas.microsoft.com/office/drawing/2014/chart" uri="{C3380CC4-5D6E-409C-BE32-E72D297353CC}">
                <c16:uniqueId val="{00000099-8BED-409B-9082-393854AF71F9}"/>
              </c:ext>
            </c:extLst>
          </c:dPt>
          <c:dPt>
            <c:idx val="110"/>
            <c:bubble3D val="0"/>
            <c:extLst>
              <c:ext xmlns:c16="http://schemas.microsoft.com/office/drawing/2014/chart" uri="{C3380CC4-5D6E-409C-BE32-E72D297353CC}">
                <c16:uniqueId val="{0000009A-8BED-409B-9082-393854AF71F9}"/>
              </c:ext>
            </c:extLst>
          </c:dPt>
          <c:dPt>
            <c:idx val="111"/>
            <c:bubble3D val="0"/>
            <c:extLst>
              <c:ext xmlns:c16="http://schemas.microsoft.com/office/drawing/2014/chart" uri="{C3380CC4-5D6E-409C-BE32-E72D297353CC}">
                <c16:uniqueId val="{0000009B-8BED-409B-9082-393854AF71F9}"/>
              </c:ext>
            </c:extLst>
          </c:dPt>
          <c:dPt>
            <c:idx val="112"/>
            <c:bubble3D val="0"/>
            <c:extLst>
              <c:ext xmlns:c16="http://schemas.microsoft.com/office/drawing/2014/chart" uri="{C3380CC4-5D6E-409C-BE32-E72D297353CC}">
                <c16:uniqueId val="{0000009C-8BED-409B-9082-393854AF71F9}"/>
              </c:ext>
            </c:extLst>
          </c:dPt>
          <c:dPt>
            <c:idx val="113"/>
            <c:bubble3D val="0"/>
            <c:extLst>
              <c:ext xmlns:c16="http://schemas.microsoft.com/office/drawing/2014/chart" uri="{C3380CC4-5D6E-409C-BE32-E72D297353CC}">
                <c16:uniqueId val="{0000009D-8BED-409B-9082-393854AF71F9}"/>
              </c:ext>
            </c:extLst>
          </c:dPt>
          <c:dPt>
            <c:idx val="114"/>
            <c:bubble3D val="0"/>
            <c:extLst>
              <c:ext xmlns:c16="http://schemas.microsoft.com/office/drawing/2014/chart" uri="{C3380CC4-5D6E-409C-BE32-E72D297353CC}">
                <c16:uniqueId val="{0000009E-8BED-409B-9082-393854AF71F9}"/>
              </c:ext>
            </c:extLst>
          </c:dPt>
          <c:dPt>
            <c:idx val="115"/>
            <c:bubble3D val="0"/>
            <c:extLst>
              <c:ext xmlns:c16="http://schemas.microsoft.com/office/drawing/2014/chart" uri="{C3380CC4-5D6E-409C-BE32-E72D297353CC}">
                <c16:uniqueId val="{0000009F-8BED-409B-9082-393854AF71F9}"/>
              </c:ext>
            </c:extLst>
          </c:dPt>
          <c:dPt>
            <c:idx val="116"/>
            <c:bubble3D val="0"/>
            <c:extLst>
              <c:ext xmlns:c16="http://schemas.microsoft.com/office/drawing/2014/chart" uri="{C3380CC4-5D6E-409C-BE32-E72D297353CC}">
                <c16:uniqueId val="{000000A0-8BED-409B-9082-393854AF71F9}"/>
              </c:ext>
            </c:extLst>
          </c:dPt>
          <c:dPt>
            <c:idx val="117"/>
            <c:bubble3D val="0"/>
            <c:extLst>
              <c:ext xmlns:c16="http://schemas.microsoft.com/office/drawing/2014/chart" uri="{C3380CC4-5D6E-409C-BE32-E72D297353CC}">
                <c16:uniqueId val="{000000A1-8BED-409B-9082-393854AF71F9}"/>
              </c:ext>
            </c:extLst>
          </c:dPt>
          <c:dPt>
            <c:idx val="118"/>
            <c:bubble3D val="0"/>
            <c:extLst>
              <c:ext xmlns:c16="http://schemas.microsoft.com/office/drawing/2014/chart" uri="{C3380CC4-5D6E-409C-BE32-E72D297353CC}">
                <c16:uniqueId val="{000000A2-8BED-409B-9082-393854AF71F9}"/>
              </c:ext>
            </c:extLst>
          </c:dPt>
          <c:dPt>
            <c:idx val="119"/>
            <c:bubble3D val="0"/>
            <c:extLst>
              <c:ext xmlns:c16="http://schemas.microsoft.com/office/drawing/2014/chart" uri="{C3380CC4-5D6E-409C-BE32-E72D297353CC}">
                <c16:uniqueId val="{000000A3-8BED-409B-9082-393854AF71F9}"/>
              </c:ext>
            </c:extLst>
          </c:dPt>
          <c:dPt>
            <c:idx val="120"/>
            <c:bubble3D val="0"/>
            <c:extLst>
              <c:ext xmlns:c16="http://schemas.microsoft.com/office/drawing/2014/chart" uri="{C3380CC4-5D6E-409C-BE32-E72D297353CC}">
                <c16:uniqueId val="{000000A4-8BED-409B-9082-393854AF71F9}"/>
              </c:ext>
            </c:extLst>
          </c:dPt>
          <c:dPt>
            <c:idx val="121"/>
            <c:bubble3D val="0"/>
            <c:extLst>
              <c:ext xmlns:c16="http://schemas.microsoft.com/office/drawing/2014/chart" uri="{C3380CC4-5D6E-409C-BE32-E72D297353CC}">
                <c16:uniqueId val="{000000A5-8BED-409B-9082-393854AF71F9}"/>
              </c:ext>
            </c:extLst>
          </c:dPt>
          <c:dPt>
            <c:idx val="122"/>
            <c:bubble3D val="0"/>
            <c:extLst>
              <c:ext xmlns:c16="http://schemas.microsoft.com/office/drawing/2014/chart" uri="{C3380CC4-5D6E-409C-BE32-E72D297353CC}">
                <c16:uniqueId val="{000000A6-8BED-409B-9082-393854AF71F9}"/>
              </c:ext>
            </c:extLst>
          </c:dPt>
          <c:dPt>
            <c:idx val="123"/>
            <c:bubble3D val="0"/>
            <c:extLst>
              <c:ext xmlns:c16="http://schemas.microsoft.com/office/drawing/2014/chart" uri="{C3380CC4-5D6E-409C-BE32-E72D297353CC}">
                <c16:uniqueId val="{000000A7-8BED-409B-9082-393854AF71F9}"/>
              </c:ext>
            </c:extLst>
          </c:dPt>
          <c:dPt>
            <c:idx val="124"/>
            <c:bubble3D val="0"/>
            <c:extLst>
              <c:ext xmlns:c16="http://schemas.microsoft.com/office/drawing/2014/chart" uri="{C3380CC4-5D6E-409C-BE32-E72D297353CC}">
                <c16:uniqueId val="{000000A8-8BED-409B-9082-393854AF71F9}"/>
              </c:ext>
            </c:extLst>
          </c:dPt>
          <c:dPt>
            <c:idx val="125"/>
            <c:bubble3D val="0"/>
            <c:extLst>
              <c:ext xmlns:c16="http://schemas.microsoft.com/office/drawing/2014/chart" uri="{C3380CC4-5D6E-409C-BE32-E72D297353CC}">
                <c16:uniqueId val="{000000A9-8BED-409B-9082-393854AF71F9}"/>
              </c:ext>
            </c:extLst>
          </c:dPt>
          <c:dPt>
            <c:idx val="126"/>
            <c:bubble3D val="0"/>
            <c:extLst>
              <c:ext xmlns:c16="http://schemas.microsoft.com/office/drawing/2014/chart" uri="{C3380CC4-5D6E-409C-BE32-E72D297353CC}">
                <c16:uniqueId val="{000000AA-8BED-409B-9082-393854AF71F9}"/>
              </c:ext>
            </c:extLst>
          </c:dPt>
          <c:dPt>
            <c:idx val="127"/>
            <c:bubble3D val="0"/>
            <c:extLst>
              <c:ext xmlns:c16="http://schemas.microsoft.com/office/drawing/2014/chart" uri="{C3380CC4-5D6E-409C-BE32-E72D297353CC}">
                <c16:uniqueId val="{000000AB-8BED-409B-9082-393854AF71F9}"/>
              </c:ext>
            </c:extLst>
          </c:dPt>
          <c:dPt>
            <c:idx val="128"/>
            <c:bubble3D val="0"/>
            <c:extLst>
              <c:ext xmlns:c16="http://schemas.microsoft.com/office/drawing/2014/chart" uri="{C3380CC4-5D6E-409C-BE32-E72D297353CC}">
                <c16:uniqueId val="{000000AC-8BED-409B-9082-393854AF71F9}"/>
              </c:ext>
            </c:extLst>
          </c:dPt>
          <c:dPt>
            <c:idx val="129"/>
            <c:bubble3D val="0"/>
            <c:extLst>
              <c:ext xmlns:c16="http://schemas.microsoft.com/office/drawing/2014/chart" uri="{C3380CC4-5D6E-409C-BE32-E72D297353CC}">
                <c16:uniqueId val="{000000AD-8BED-409B-9082-393854AF71F9}"/>
              </c:ext>
            </c:extLst>
          </c:dPt>
          <c:dPt>
            <c:idx val="130"/>
            <c:bubble3D val="0"/>
            <c:extLst>
              <c:ext xmlns:c16="http://schemas.microsoft.com/office/drawing/2014/chart" uri="{C3380CC4-5D6E-409C-BE32-E72D297353CC}">
                <c16:uniqueId val="{000000AE-8BED-409B-9082-393854AF71F9}"/>
              </c:ext>
            </c:extLst>
          </c:dPt>
          <c:dPt>
            <c:idx val="131"/>
            <c:bubble3D val="0"/>
            <c:extLst>
              <c:ext xmlns:c16="http://schemas.microsoft.com/office/drawing/2014/chart" uri="{C3380CC4-5D6E-409C-BE32-E72D297353CC}">
                <c16:uniqueId val="{000000AF-8BED-409B-9082-393854AF71F9}"/>
              </c:ext>
            </c:extLst>
          </c:dPt>
          <c:dPt>
            <c:idx val="132"/>
            <c:bubble3D val="0"/>
            <c:extLst>
              <c:ext xmlns:c16="http://schemas.microsoft.com/office/drawing/2014/chart" uri="{C3380CC4-5D6E-409C-BE32-E72D297353CC}">
                <c16:uniqueId val="{000000B0-8BED-409B-9082-393854AF71F9}"/>
              </c:ext>
            </c:extLst>
          </c:dPt>
          <c:dPt>
            <c:idx val="133"/>
            <c:bubble3D val="0"/>
            <c:extLst>
              <c:ext xmlns:c16="http://schemas.microsoft.com/office/drawing/2014/chart" uri="{C3380CC4-5D6E-409C-BE32-E72D297353CC}">
                <c16:uniqueId val="{000000B1-8BED-409B-9082-393854AF71F9}"/>
              </c:ext>
            </c:extLst>
          </c:dPt>
          <c:dPt>
            <c:idx val="134"/>
            <c:bubble3D val="0"/>
            <c:extLst>
              <c:ext xmlns:c16="http://schemas.microsoft.com/office/drawing/2014/chart" uri="{C3380CC4-5D6E-409C-BE32-E72D297353CC}">
                <c16:uniqueId val="{000000B2-8BED-409B-9082-393854AF71F9}"/>
              </c:ext>
            </c:extLst>
          </c:dPt>
          <c:dPt>
            <c:idx val="135"/>
            <c:bubble3D val="0"/>
            <c:extLst>
              <c:ext xmlns:c16="http://schemas.microsoft.com/office/drawing/2014/chart" uri="{C3380CC4-5D6E-409C-BE32-E72D297353CC}">
                <c16:uniqueId val="{000000B3-8BED-409B-9082-393854AF71F9}"/>
              </c:ext>
            </c:extLst>
          </c:dPt>
          <c:dPt>
            <c:idx val="136"/>
            <c:bubble3D val="0"/>
            <c:extLst>
              <c:ext xmlns:c16="http://schemas.microsoft.com/office/drawing/2014/chart" uri="{C3380CC4-5D6E-409C-BE32-E72D297353CC}">
                <c16:uniqueId val="{000000B4-8BED-409B-9082-393854AF71F9}"/>
              </c:ext>
            </c:extLst>
          </c:dPt>
          <c:dPt>
            <c:idx val="137"/>
            <c:bubble3D val="0"/>
            <c:extLst>
              <c:ext xmlns:c16="http://schemas.microsoft.com/office/drawing/2014/chart" uri="{C3380CC4-5D6E-409C-BE32-E72D297353CC}">
                <c16:uniqueId val="{000000B5-8BED-409B-9082-393854AF71F9}"/>
              </c:ext>
            </c:extLst>
          </c:dPt>
          <c:dPt>
            <c:idx val="138"/>
            <c:bubble3D val="0"/>
            <c:extLst>
              <c:ext xmlns:c16="http://schemas.microsoft.com/office/drawing/2014/chart" uri="{C3380CC4-5D6E-409C-BE32-E72D297353CC}">
                <c16:uniqueId val="{000000B6-8BED-409B-9082-393854AF71F9}"/>
              </c:ext>
            </c:extLst>
          </c:dPt>
          <c:dPt>
            <c:idx val="139"/>
            <c:bubble3D val="0"/>
            <c:extLst>
              <c:ext xmlns:c16="http://schemas.microsoft.com/office/drawing/2014/chart" uri="{C3380CC4-5D6E-409C-BE32-E72D297353CC}">
                <c16:uniqueId val="{000000B7-8BED-409B-9082-393854AF71F9}"/>
              </c:ext>
            </c:extLst>
          </c:dPt>
          <c:dPt>
            <c:idx val="140"/>
            <c:bubble3D val="0"/>
            <c:extLst>
              <c:ext xmlns:c16="http://schemas.microsoft.com/office/drawing/2014/chart" uri="{C3380CC4-5D6E-409C-BE32-E72D297353CC}">
                <c16:uniqueId val="{000000B8-8BED-409B-9082-393854AF71F9}"/>
              </c:ext>
            </c:extLst>
          </c:dPt>
          <c:dPt>
            <c:idx val="141"/>
            <c:bubble3D val="0"/>
            <c:extLst>
              <c:ext xmlns:c16="http://schemas.microsoft.com/office/drawing/2014/chart" uri="{C3380CC4-5D6E-409C-BE32-E72D297353CC}">
                <c16:uniqueId val="{000000B9-8BED-409B-9082-393854AF71F9}"/>
              </c:ext>
            </c:extLst>
          </c:dPt>
          <c:dPt>
            <c:idx val="142"/>
            <c:bubble3D val="0"/>
            <c:extLst>
              <c:ext xmlns:c16="http://schemas.microsoft.com/office/drawing/2014/chart" uri="{C3380CC4-5D6E-409C-BE32-E72D297353CC}">
                <c16:uniqueId val="{000000BA-8BED-409B-9082-393854AF71F9}"/>
              </c:ext>
            </c:extLst>
          </c:dPt>
          <c:dPt>
            <c:idx val="143"/>
            <c:bubble3D val="0"/>
            <c:extLst>
              <c:ext xmlns:c16="http://schemas.microsoft.com/office/drawing/2014/chart" uri="{C3380CC4-5D6E-409C-BE32-E72D297353CC}">
                <c16:uniqueId val="{000000BB-8BED-409B-9082-393854AF71F9}"/>
              </c:ext>
            </c:extLst>
          </c:dPt>
          <c:dPt>
            <c:idx val="144"/>
            <c:bubble3D val="0"/>
            <c:extLst>
              <c:ext xmlns:c16="http://schemas.microsoft.com/office/drawing/2014/chart" uri="{C3380CC4-5D6E-409C-BE32-E72D297353CC}">
                <c16:uniqueId val="{000000BC-8BED-409B-9082-393854AF71F9}"/>
              </c:ext>
            </c:extLst>
          </c:dPt>
          <c:dPt>
            <c:idx val="145"/>
            <c:bubble3D val="0"/>
            <c:extLst>
              <c:ext xmlns:c16="http://schemas.microsoft.com/office/drawing/2014/chart" uri="{C3380CC4-5D6E-409C-BE32-E72D297353CC}">
                <c16:uniqueId val="{000000BD-8BED-409B-9082-393854AF71F9}"/>
              </c:ext>
            </c:extLst>
          </c:dPt>
          <c:dPt>
            <c:idx val="146"/>
            <c:bubble3D val="0"/>
            <c:extLst>
              <c:ext xmlns:c16="http://schemas.microsoft.com/office/drawing/2014/chart" uri="{C3380CC4-5D6E-409C-BE32-E72D297353CC}">
                <c16:uniqueId val="{000000BE-8BED-409B-9082-393854AF71F9}"/>
              </c:ext>
            </c:extLst>
          </c:dPt>
          <c:dPt>
            <c:idx val="147"/>
            <c:bubble3D val="0"/>
            <c:extLst>
              <c:ext xmlns:c16="http://schemas.microsoft.com/office/drawing/2014/chart" uri="{C3380CC4-5D6E-409C-BE32-E72D297353CC}">
                <c16:uniqueId val="{000000BF-8BED-409B-9082-393854AF71F9}"/>
              </c:ext>
            </c:extLst>
          </c:dPt>
          <c:dPt>
            <c:idx val="148"/>
            <c:bubble3D val="0"/>
            <c:extLst>
              <c:ext xmlns:c16="http://schemas.microsoft.com/office/drawing/2014/chart" uri="{C3380CC4-5D6E-409C-BE32-E72D297353CC}">
                <c16:uniqueId val="{000000C0-8BED-409B-9082-393854AF71F9}"/>
              </c:ext>
            </c:extLst>
          </c:dPt>
          <c:dPt>
            <c:idx val="149"/>
            <c:bubble3D val="0"/>
            <c:extLst>
              <c:ext xmlns:c16="http://schemas.microsoft.com/office/drawing/2014/chart" uri="{C3380CC4-5D6E-409C-BE32-E72D297353CC}">
                <c16:uniqueId val="{000000C1-8BED-409B-9082-393854AF71F9}"/>
              </c:ext>
            </c:extLst>
          </c:dPt>
          <c:dPt>
            <c:idx val="150"/>
            <c:bubble3D val="0"/>
            <c:extLst>
              <c:ext xmlns:c16="http://schemas.microsoft.com/office/drawing/2014/chart" uri="{C3380CC4-5D6E-409C-BE32-E72D297353CC}">
                <c16:uniqueId val="{000000C2-8BED-409B-9082-393854AF71F9}"/>
              </c:ext>
            </c:extLst>
          </c:dPt>
          <c:dPt>
            <c:idx val="151"/>
            <c:bubble3D val="0"/>
            <c:extLst>
              <c:ext xmlns:c16="http://schemas.microsoft.com/office/drawing/2014/chart" uri="{C3380CC4-5D6E-409C-BE32-E72D297353CC}">
                <c16:uniqueId val="{000000C3-8BED-409B-9082-393854AF71F9}"/>
              </c:ext>
            </c:extLst>
          </c:dPt>
          <c:dPt>
            <c:idx val="152"/>
            <c:bubble3D val="0"/>
            <c:extLst>
              <c:ext xmlns:c16="http://schemas.microsoft.com/office/drawing/2014/chart" uri="{C3380CC4-5D6E-409C-BE32-E72D297353CC}">
                <c16:uniqueId val="{000000C4-8BED-409B-9082-393854AF71F9}"/>
              </c:ext>
            </c:extLst>
          </c:dPt>
          <c:dPt>
            <c:idx val="153"/>
            <c:bubble3D val="0"/>
            <c:extLst>
              <c:ext xmlns:c16="http://schemas.microsoft.com/office/drawing/2014/chart" uri="{C3380CC4-5D6E-409C-BE32-E72D297353CC}">
                <c16:uniqueId val="{000000C5-8BED-409B-9082-393854AF71F9}"/>
              </c:ext>
            </c:extLst>
          </c:dPt>
          <c:dPt>
            <c:idx val="154"/>
            <c:bubble3D val="0"/>
            <c:extLst>
              <c:ext xmlns:c16="http://schemas.microsoft.com/office/drawing/2014/chart" uri="{C3380CC4-5D6E-409C-BE32-E72D297353CC}">
                <c16:uniqueId val="{000000C6-8BED-409B-9082-393854AF71F9}"/>
              </c:ext>
            </c:extLst>
          </c:dPt>
          <c:dPt>
            <c:idx val="155"/>
            <c:bubble3D val="0"/>
            <c:extLst>
              <c:ext xmlns:c16="http://schemas.microsoft.com/office/drawing/2014/chart" uri="{C3380CC4-5D6E-409C-BE32-E72D297353CC}">
                <c16:uniqueId val="{000000C7-8BED-409B-9082-393854AF71F9}"/>
              </c:ext>
            </c:extLst>
          </c:dPt>
          <c:dPt>
            <c:idx val="156"/>
            <c:bubble3D val="0"/>
            <c:extLst>
              <c:ext xmlns:c16="http://schemas.microsoft.com/office/drawing/2014/chart" uri="{C3380CC4-5D6E-409C-BE32-E72D297353CC}">
                <c16:uniqueId val="{000000C8-8BED-409B-9082-393854AF71F9}"/>
              </c:ext>
            </c:extLst>
          </c:dPt>
          <c:dPt>
            <c:idx val="157"/>
            <c:bubble3D val="0"/>
            <c:extLst>
              <c:ext xmlns:c16="http://schemas.microsoft.com/office/drawing/2014/chart" uri="{C3380CC4-5D6E-409C-BE32-E72D297353CC}">
                <c16:uniqueId val="{000000C9-8BED-409B-9082-393854AF71F9}"/>
              </c:ext>
            </c:extLst>
          </c:dPt>
          <c:dPt>
            <c:idx val="158"/>
            <c:bubble3D val="0"/>
            <c:extLst>
              <c:ext xmlns:c16="http://schemas.microsoft.com/office/drawing/2014/chart" uri="{C3380CC4-5D6E-409C-BE32-E72D297353CC}">
                <c16:uniqueId val="{000000CA-8BED-409B-9082-393854AF71F9}"/>
              </c:ext>
            </c:extLst>
          </c:dPt>
          <c:dPt>
            <c:idx val="159"/>
            <c:bubble3D val="0"/>
            <c:extLst>
              <c:ext xmlns:c16="http://schemas.microsoft.com/office/drawing/2014/chart" uri="{C3380CC4-5D6E-409C-BE32-E72D297353CC}">
                <c16:uniqueId val="{000000CB-8BED-409B-9082-393854AF71F9}"/>
              </c:ext>
            </c:extLst>
          </c:dPt>
          <c:dPt>
            <c:idx val="160"/>
            <c:bubble3D val="0"/>
            <c:extLst>
              <c:ext xmlns:c16="http://schemas.microsoft.com/office/drawing/2014/chart" uri="{C3380CC4-5D6E-409C-BE32-E72D297353CC}">
                <c16:uniqueId val="{000000CC-8BED-409B-9082-393854AF71F9}"/>
              </c:ext>
            </c:extLst>
          </c:dPt>
          <c:dPt>
            <c:idx val="161"/>
            <c:bubble3D val="0"/>
            <c:extLst>
              <c:ext xmlns:c16="http://schemas.microsoft.com/office/drawing/2014/chart" uri="{C3380CC4-5D6E-409C-BE32-E72D297353CC}">
                <c16:uniqueId val="{000000CD-8BED-409B-9082-393854AF71F9}"/>
              </c:ext>
            </c:extLst>
          </c:dPt>
          <c:dPt>
            <c:idx val="162"/>
            <c:bubble3D val="0"/>
            <c:extLst>
              <c:ext xmlns:c16="http://schemas.microsoft.com/office/drawing/2014/chart" uri="{C3380CC4-5D6E-409C-BE32-E72D297353CC}">
                <c16:uniqueId val="{000000CE-8BED-409B-9082-393854AF71F9}"/>
              </c:ext>
            </c:extLst>
          </c:dPt>
          <c:dPt>
            <c:idx val="163"/>
            <c:bubble3D val="0"/>
            <c:extLst>
              <c:ext xmlns:c16="http://schemas.microsoft.com/office/drawing/2014/chart" uri="{C3380CC4-5D6E-409C-BE32-E72D297353CC}">
                <c16:uniqueId val="{000000CF-8BED-409B-9082-393854AF71F9}"/>
              </c:ext>
            </c:extLst>
          </c:dPt>
          <c:dPt>
            <c:idx val="164"/>
            <c:bubble3D val="0"/>
            <c:extLst>
              <c:ext xmlns:c16="http://schemas.microsoft.com/office/drawing/2014/chart" uri="{C3380CC4-5D6E-409C-BE32-E72D297353CC}">
                <c16:uniqueId val="{000000D0-8BED-409B-9082-393854AF71F9}"/>
              </c:ext>
            </c:extLst>
          </c:dPt>
          <c:dPt>
            <c:idx val="165"/>
            <c:bubble3D val="0"/>
            <c:extLst>
              <c:ext xmlns:c16="http://schemas.microsoft.com/office/drawing/2014/chart" uri="{C3380CC4-5D6E-409C-BE32-E72D297353CC}">
                <c16:uniqueId val="{000000D1-8BED-409B-9082-393854AF71F9}"/>
              </c:ext>
            </c:extLst>
          </c:dPt>
          <c:dPt>
            <c:idx val="166"/>
            <c:bubble3D val="0"/>
            <c:extLst>
              <c:ext xmlns:c16="http://schemas.microsoft.com/office/drawing/2014/chart" uri="{C3380CC4-5D6E-409C-BE32-E72D297353CC}">
                <c16:uniqueId val="{000000D2-8BED-409B-9082-393854AF71F9}"/>
              </c:ext>
            </c:extLst>
          </c:dPt>
          <c:dPt>
            <c:idx val="167"/>
            <c:bubble3D val="0"/>
            <c:extLst>
              <c:ext xmlns:c16="http://schemas.microsoft.com/office/drawing/2014/chart" uri="{C3380CC4-5D6E-409C-BE32-E72D297353CC}">
                <c16:uniqueId val="{000000D3-8BED-409B-9082-393854AF71F9}"/>
              </c:ext>
            </c:extLst>
          </c:dPt>
          <c:dPt>
            <c:idx val="168"/>
            <c:bubble3D val="0"/>
            <c:extLst>
              <c:ext xmlns:c16="http://schemas.microsoft.com/office/drawing/2014/chart" uri="{C3380CC4-5D6E-409C-BE32-E72D297353CC}">
                <c16:uniqueId val="{000000D4-8BED-409B-9082-393854AF71F9}"/>
              </c:ext>
            </c:extLst>
          </c:dPt>
          <c:dPt>
            <c:idx val="169"/>
            <c:bubble3D val="0"/>
            <c:extLst>
              <c:ext xmlns:c16="http://schemas.microsoft.com/office/drawing/2014/chart" uri="{C3380CC4-5D6E-409C-BE32-E72D297353CC}">
                <c16:uniqueId val="{000000D5-8BED-409B-9082-393854AF71F9}"/>
              </c:ext>
            </c:extLst>
          </c:dPt>
          <c:dPt>
            <c:idx val="170"/>
            <c:bubble3D val="0"/>
            <c:extLst>
              <c:ext xmlns:c16="http://schemas.microsoft.com/office/drawing/2014/chart" uri="{C3380CC4-5D6E-409C-BE32-E72D297353CC}">
                <c16:uniqueId val="{000000D6-8BED-409B-9082-393854AF71F9}"/>
              </c:ext>
            </c:extLst>
          </c:dPt>
          <c:dPt>
            <c:idx val="171"/>
            <c:bubble3D val="0"/>
            <c:extLst>
              <c:ext xmlns:c16="http://schemas.microsoft.com/office/drawing/2014/chart" uri="{C3380CC4-5D6E-409C-BE32-E72D297353CC}">
                <c16:uniqueId val="{000000D7-8BED-409B-9082-393854AF71F9}"/>
              </c:ext>
            </c:extLst>
          </c:dPt>
          <c:dPt>
            <c:idx val="172"/>
            <c:bubble3D val="0"/>
            <c:extLst>
              <c:ext xmlns:c16="http://schemas.microsoft.com/office/drawing/2014/chart" uri="{C3380CC4-5D6E-409C-BE32-E72D297353CC}">
                <c16:uniqueId val="{000000D8-8BED-409B-9082-393854AF71F9}"/>
              </c:ext>
            </c:extLst>
          </c:dPt>
          <c:dPt>
            <c:idx val="173"/>
            <c:bubble3D val="0"/>
            <c:extLst>
              <c:ext xmlns:c16="http://schemas.microsoft.com/office/drawing/2014/chart" uri="{C3380CC4-5D6E-409C-BE32-E72D297353CC}">
                <c16:uniqueId val="{000000D9-8BED-409B-9082-393854AF71F9}"/>
              </c:ext>
            </c:extLst>
          </c:dPt>
          <c:dPt>
            <c:idx val="174"/>
            <c:bubble3D val="0"/>
            <c:extLst>
              <c:ext xmlns:c16="http://schemas.microsoft.com/office/drawing/2014/chart" uri="{C3380CC4-5D6E-409C-BE32-E72D297353CC}">
                <c16:uniqueId val="{000000DA-8BED-409B-9082-393854AF71F9}"/>
              </c:ext>
            </c:extLst>
          </c:dPt>
          <c:dPt>
            <c:idx val="175"/>
            <c:bubble3D val="0"/>
            <c:extLst>
              <c:ext xmlns:c16="http://schemas.microsoft.com/office/drawing/2014/chart" uri="{C3380CC4-5D6E-409C-BE32-E72D297353CC}">
                <c16:uniqueId val="{000000DB-8BED-409B-9082-393854AF71F9}"/>
              </c:ext>
            </c:extLst>
          </c:dPt>
          <c:dPt>
            <c:idx val="176"/>
            <c:bubble3D val="0"/>
            <c:extLst>
              <c:ext xmlns:c16="http://schemas.microsoft.com/office/drawing/2014/chart" uri="{C3380CC4-5D6E-409C-BE32-E72D297353CC}">
                <c16:uniqueId val="{000000DC-8BED-409B-9082-393854AF71F9}"/>
              </c:ext>
            </c:extLst>
          </c:dPt>
          <c:dPt>
            <c:idx val="177"/>
            <c:bubble3D val="0"/>
            <c:extLst>
              <c:ext xmlns:c16="http://schemas.microsoft.com/office/drawing/2014/chart" uri="{C3380CC4-5D6E-409C-BE32-E72D297353CC}">
                <c16:uniqueId val="{000000DD-8BED-409B-9082-393854AF71F9}"/>
              </c:ext>
            </c:extLst>
          </c:dPt>
          <c:dPt>
            <c:idx val="178"/>
            <c:bubble3D val="0"/>
            <c:extLst>
              <c:ext xmlns:c16="http://schemas.microsoft.com/office/drawing/2014/chart" uri="{C3380CC4-5D6E-409C-BE32-E72D297353CC}">
                <c16:uniqueId val="{000000DE-8BED-409B-9082-393854AF71F9}"/>
              </c:ext>
            </c:extLst>
          </c:dPt>
          <c:dPt>
            <c:idx val="179"/>
            <c:bubble3D val="0"/>
            <c:extLst>
              <c:ext xmlns:c16="http://schemas.microsoft.com/office/drawing/2014/chart" uri="{C3380CC4-5D6E-409C-BE32-E72D297353CC}">
                <c16:uniqueId val="{000000DF-8BED-409B-9082-393854AF71F9}"/>
              </c:ext>
            </c:extLst>
          </c:dPt>
          <c:dPt>
            <c:idx val="180"/>
            <c:bubble3D val="0"/>
            <c:extLst>
              <c:ext xmlns:c16="http://schemas.microsoft.com/office/drawing/2014/chart" uri="{C3380CC4-5D6E-409C-BE32-E72D297353CC}">
                <c16:uniqueId val="{000000E0-8BED-409B-9082-393854AF71F9}"/>
              </c:ext>
            </c:extLst>
          </c:dPt>
          <c:dPt>
            <c:idx val="181"/>
            <c:bubble3D val="0"/>
            <c:extLst>
              <c:ext xmlns:c16="http://schemas.microsoft.com/office/drawing/2014/chart" uri="{C3380CC4-5D6E-409C-BE32-E72D297353CC}">
                <c16:uniqueId val="{000000E1-8BED-409B-9082-393854AF71F9}"/>
              </c:ext>
            </c:extLst>
          </c:dPt>
          <c:dPt>
            <c:idx val="182"/>
            <c:bubble3D val="0"/>
            <c:extLst>
              <c:ext xmlns:c16="http://schemas.microsoft.com/office/drawing/2014/chart" uri="{C3380CC4-5D6E-409C-BE32-E72D297353CC}">
                <c16:uniqueId val="{000000E2-8BED-409B-9082-393854AF71F9}"/>
              </c:ext>
            </c:extLst>
          </c:dPt>
          <c:dPt>
            <c:idx val="183"/>
            <c:bubble3D val="0"/>
            <c:extLst>
              <c:ext xmlns:c16="http://schemas.microsoft.com/office/drawing/2014/chart" uri="{C3380CC4-5D6E-409C-BE32-E72D297353CC}">
                <c16:uniqueId val="{000000E3-8BED-409B-9082-393854AF71F9}"/>
              </c:ext>
            </c:extLst>
          </c:dPt>
          <c:dPt>
            <c:idx val="184"/>
            <c:bubble3D val="0"/>
            <c:extLst>
              <c:ext xmlns:c16="http://schemas.microsoft.com/office/drawing/2014/chart" uri="{C3380CC4-5D6E-409C-BE32-E72D297353CC}">
                <c16:uniqueId val="{000000E4-8BED-409B-9082-393854AF71F9}"/>
              </c:ext>
            </c:extLst>
          </c:dPt>
          <c:dPt>
            <c:idx val="185"/>
            <c:bubble3D val="0"/>
            <c:extLst>
              <c:ext xmlns:c16="http://schemas.microsoft.com/office/drawing/2014/chart" uri="{C3380CC4-5D6E-409C-BE32-E72D297353CC}">
                <c16:uniqueId val="{000000E5-8BED-409B-9082-393854AF71F9}"/>
              </c:ext>
            </c:extLst>
          </c:dPt>
          <c:dPt>
            <c:idx val="186"/>
            <c:bubble3D val="0"/>
            <c:extLst>
              <c:ext xmlns:c16="http://schemas.microsoft.com/office/drawing/2014/chart" uri="{C3380CC4-5D6E-409C-BE32-E72D297353CC}">
                <c16:uniqueId val="{000000E6-8BED-409B-9082-393854AF71F9}"/>
              </c:ext>
            </c:extLst>
          </c:dPt>
          <c:dPt>
            <c:idx val="187"/>
            <c:bubble3D val="0"/>
            <c:extLst>
              <c:ext xmlns:c16="http://schemas.microsoft.com/office/drawing/2014/chart" uri="{C3380CC4-5D6E-409C-BE32-E72D297353CC}">
                <c16:uniqueId val="{000000E7-8BED-409B-9082-393854AF71F9}"/>
              </c:ext>
            </c:extLst>
          </c:dPt>
          <c:dPt>
            <c:idx val="188"/>
            <c:bubble3D val="0"/>
            <c:extLst>
              <c:ext xmlns:c16="http://schemas.microsoft.com/office/drawing/2014/chart" uri="{C3380CC4-5D6E-409C-BE32-E72D297353CC}">
                <c16:uniqueId val="{000000E8-8BED-409B-9082-393854AF71F9}"/>
              </c:ext>
            </c:extLst>
          </c:dPt>
          <c:dPt>
            <c:idx val="189"/>
            <c:bubble3D val="0"/>
            <c:extLst>
              <c:ext xmlns:c16="http://schemas.microsoft.com/office/drawing/2014/chart" uri="{C3380CC4-5D6E-409C-BE32-E72D297353CC}">
                <c16:uniqueId val="{000000E9-8BED-409B-9082-393854AF71F9}"/>
              </c:ext>
            </c:extLst>
          </c:dPt>
          <c:dPt>
            <c:idx val="190"/>
            <c:bubble3D val="0"/>
            <c:extLst>
              <c:ext xmlns:c16="http://schemas.microsoft.com/office/drawing/2014/chart" uri="{C3380CC4-5D6E-409C-BE32-E72D297353CC}">
                <c16:uniqueId val="{000000EA-8BED-409B-9082-393854AF71F9}"/>
              </c:ext>
            </c:extLst>
          </c:dPt>
          <c:dPt>
            <c:idx val="191"/>
            <c:bubble3D val="0"/>
            <c:extLst>
              <c:ext xmlns:c16="http://schemas.microsoft.com/office/drawing/2014/chart" uri="{C3380CC4-5D6E-409C-BE32-E72D297353CC}">
                <c16:uniqueId val="{000000EB-8BED-409B-9082-393854AF71F9}"/>
              </c:ext>
            </c:extLst>
          </c:dPt>
          <c:dPt>
            <c:idx val="192"/>
            <c:bubble3D val="0"/>
            <c:extLst>
              <c:ext xmlns:c16="http://schemas.microsoft.com/office/drawing/2014/chart" uri="{C3380CC4-5D6E-409C-BE32-E72D297353CC}">
                <c16:uniqueId val="{000000EC-8BED-409B-9082-393854AF71F9}"/>
              </c:ext>
            </c:extLst>
          </c:dPt>
          <c:dPt>
            <c:idx val="193"/>
            <c:bubble3D val="0"/>
            <c:extLst>
              <c:ext xmlns:c16="http://schemas.microsoft.com/office/drawing/2014/chart" uri="{C3380CC4-5D6E-409C-BE32-E72D297353CC}">
                <c16:uniqueId val="{000000ED-8BED-409B-9082-393854AF71F9}"/>
              </c:ext>
            </c:extLst>
          </c:dPt>
          <c:dPt>
            <c:idx val="194"/>
            <c:bubble3D val="0"/>
            <c:extLst>
              <c:ext xmlns:c16="http://schemas.microsoft.com/office/drawing/2014/chart" uri="{C3380CC4-5D6E-409C-BE32-E72D297353CC}">
                <c16:uniqueId val="{000000EE-8BED-409B-9082-393854AF71F9}"/>
              </c:ext>
            </c:extLst>
          </c:dPt>
          <c:dPt>
            <c:idx val="195"/>
            <c:bubble3D val="0"/>
            <c:extLst>
              <c:ext xmlns:c16="http://schemas.microsoft.com/office/drawing/2014/chart" uri="{C3380CC4-5D6E-409C-BE32-E72D297353CC}">
                <c16:uniqueId val="{000000EF-8BED-409B-9082-393854AF71F9}"/>
              </c:ext>
            </c:extLst>
          </c:dPt>
          <c:dPt>
            <c:idx val="196"/>
            <c:bubble3D val="0"/>
            <c:extLst>
              <c:ext xmlns:c16="http://schemas.microsoft.com/office/drawing/2014/chart" uri="{C3380CC4-5D6E-409C-BE32-E72D297353CC}">
                <c16:uniqueId val="{000000F0-8BED-409B-9082-393854AF71F9}"/>
              </c:ext>
            </c:extLst>
          </c:dPt>
          <c:dPt>
            <c:idx val="197"/>
            <c:bubble3D val="0"/>
            <c:extLst>
              <c:ext xmlns:c16="http://schemas.microsoft.com/office/drawing/2014/chart" uri="{C3380CC4-5D6E-409C-BE32-E72D297353CC}">
                <c16:uniqueId val="{000000F1-8BED-409B-9082-393854AF71F9}"/>
              </c:ext>
            </c:extLst>
          </c:dPt>
          <c:dPt>
            <c:idx val="198"/>
            <c:bubble3D val="0"/>
            <c:extLst>
              <c:ext xmlns:c16="http://schemas.microsoft.com/office/drawing/2014/chart" uri="{C3380CC4-5D6E-409C-BE32-E72D297353CC}">
                <c16:uniqueId val="{000000F2-8BED-409B-9082-393854AF71F9}"/>
              </c:ext>
            </c:extLst>
          </c:dPt>
          <c:dPt>
            <c:idx val="199"/>
            <c:bubble3D val="0"/>
            <c:extLst>
              <c:ext xmlns:c16="http://schemas.microsoft.com/office/drawing/2014/chart" uri="{C3380CC4-5D6E-409C-BE32-E72D297353CC}">
                <c16:uniqueId val="{000000F3-8BED-409B-9082-393854AF71F9}"/>
              </c:ext>
            </c:extLst>
          </c:dPt>
          <c:dPt>
            <c:idx val="200"/>
            <c:bubble3D val="0"/>
            <c:extLst>
              <c:ext xmlns:c16="http://schemas.microsoft.com/office/drawing/2014/chart" uri="{C3380CC4-5D6E-409C-BE32-E72D297353CC}">
                <c16:uniqueId val="{000000F4-8BED-409B-9082-393854AF71F9}"/>
              </c:ext>
            </c:extLst>
          </c:dPt>
          <c:dPt>
            <c:idx val="201"/>
            <c:bubble3D val="0"/>
            <c:extLst>
              <c:ext xmlns:c16="http://schemas.microsoft.com/office/drawing/2014/chart" uri="{C3380CC4-5D6E-409C-BE32-E72D297353CC}">
                <c16:uniqueId val="{000000F5-8BED-409B-9082-393854AF71F9}"/>
              </c:ext>
            </c:extLst>
          </c:dPt>
          <c:dPt>
            <c:idx val="202"/>
            <c:bubble3D val="0"/>
            <c:extLst>
              <c:ext xmlns:c16="http://schemas.microsoft.com/office/drawing/2014/chart" uri="{C3380CC4-5D6E-409C-BE32-E72D297353CC}">
                <c16:uniqueId val="{000000F6-8BED-409B-9082-393854AF71F9}"/>
              </c:ext>
            </c:extLst>
          </c:dPt>
          <c:dPt>
            <c:idx val="203"/>
            <c:bubble3D val="0"/>
            <c:extLst>
              <c:ext xmlns:c16="http://schemas.microsoft.com/office/drawing/2014/chart" uri="{C3380CC4-5D6E-409C-BE32-E72D297353CC}">
                <c16:uniqueId val="{000000F7-8BED-409B-9082-393854AF71F9}"/>
              </c:ext>
            </c:extLst>
          </c:dPt>
          <c:dPt>
            <c:idx val="204"/>
            <c:bubble3D val="0"/>
            <c:extLst>
              <c:ext xmlns:c16="http://schemas.microsoft.com/office/drawing/2014/chart" uri="{C3380CC4-5D6E-409C-BE32-E72D297353CC}">
                <c16:uniqueId val="{000000F8-8BED-409B-9082-393854AF71F9}"/>
              </c:ext>
            </c:extLst>
          </c:dPt>
          <c:dPt>
            <c:idx val="205"/>
            <c:bubble3D val="0"/>
            <c:extLst>
              <c:ext xmlns:c16="http://schemas.microsoft.com/office/drawing/2014/chart" uri="{C3380CC4-5D6E-409C-BE32-E72D297353CC}">
                <c16:uniqueId val="{000000F9-8BED-409B-9082-393854AF71F9}"/>
              </c:ext>
            </c:extLst>
          </c:dPt>
          <c:dPt>
            <c:idx val="206"/>
            <c:bubble3D val="0"/>
            <c:extLst>
              <c:ext xmlns:c16="http://schemas.microsoft.com/office/drawing/2014/chart" uri="{C3380CC4-5D6E-409C-BE32-E72D297353CC}">
                <c16:uniqueId val="{000000FA-8BED-409B-9082-393854AF71F9}"/>
              </c:ext>
            </c:extLst>
          </c:dPt>
          <c:dPt>
            <c:idx val="207"/>
            <c:bubble3D val="0"/>
            <c:extLst>
              <c:ext xmlns:c16="http://schemas.microsoft.com/office/drawing/2014/chart" uri="{C3380CC4-5D6E-409C-BE32-E72D297353CC}">
                <c16:uniqueId val="{000000FB-8BED-409B-9082-393854AF71F9}"/>
              </c:ext>
            </c:extLst>
          </c:dPt>
          <c:dPt>
            <c:idx val="208"/>
            <c:bubble3D val="0"/>
            <c:extLst>
              <c:ext xmlns:c16="http://schemas.microsoft.com/office/drawing/2014/chart" uri="{C3380CC4-5D6E-409C-BE32-E72D297353CC}">
                <c16:uniqueId val="{000000FC-8BED-409B-9082-393854AF71F9}"/>
              </c:ext>
            </c:extLst>
          </c:dPt>
          <c:dPt>
            <c:idx val="209"/>
            <c:bubble3D val="0"/>
            <c:extLst>
              <c:ext xmlns:c16="http://schemas.microsoft.com/office/drawing/2014/chart" uri="{C3380CC4-5D6E-409C-BE32-E72D297353CC}">
                <c16:uniqueId val="{000000FD-8BED-409B-9082-393854AF71F9}"/>
              </c:ext>
            </c:extLst>
          </c:dPt>
          <c:dPt>
            <c:idx val="210"/>
            <c:bubble3D val="0"/>
            <c:extLst>
              <c:ext xmlns:c16="http://schemas.microsoft.com/office/drawing/2014/chart" uri="{C3380CC4-5D6E-409C-BE32-E72D297353CC}">
                <c16:uniqueId val="{000000FE-8BED-409B-9082-393854AF71F9}"/>
              </c:ext>
            </c:extLst>
          </c:dPt>
          <c:dPt>
            <c:idx val="211"/>
            <c:bubble3D val="0"/>
            <c:extLst>
              <c:ext xmlns:c16="http://schemas.microsoft.com/office/drawing/2014/chart" uri="{C3380CC4-5D6E-409C-BE32-E72D297353CC}">
                <c16:uniqueId val="{000000FF-8BED-409B-9082-393854AF71F9}"/>
              </c:ext>
            </c:extLst>
          </c:dPt>
          <c:dPt>
            <c:idx val="212"/>
            <c:bubble3D val="0"/>
            <c:extLst>
              <c:ext xmlns:c16="http://schemas.microsoft.com/office/drawing/2014/chart" uri="{C3380CC4-5D6E-409C-BE32-E72D297353CC}">
                <c16:uniqueId val="{00000100-8BED-409B-9082-393854AF71F9}"/>
              </c:ext>
            </c:extLst>
          </c:dPt>
          <c:dPt>
            <c:idx val="213"/>
            <c:bubble3D val="0"/>
            <c:extLst>
              <c:ext xmlns:c16="http://schemas.microsoft.com/office/drawing/2014/chart" uri="{C3380CC4-5D6E-409C-BE32-E72D297353CC}">
                <c16:uniqueId val="{00000101-8BED-409B-9082-393854AF71F9}"/>
              </c:ext>
            </c:extLst>
          </c:dPt>
          <c:dPt>
            <c:idx val="214"/>
            <c:bubble3D val="0"/>
            <c:extLst>
              <c:ext xmlns:c16="http://schemas.microsoft.com/office/drawing/2014/chart" uri="{C3380CC4-5D6E-409C-BE32-E72D297353CC}">
                <c16:uniqueId val="{00000102-8BED-409B-9082-393854AF71F9}"/>
              </c:ext>
            </c:extLst>
          </c:dPt>
          <c:dPt>
            <c:idx val="215"/>
            <c:bubble3D val="0"/>
            <c:extLst>
              <c:ext xmlns:c16="http://schemas.microsoft.com/office/drawing/2014/chart" uri="{C3380CC4-5D6E-409C-BE32-E72D297353CC}">
                <c16:uniqueId val="{00000103-8BED-409B-9082-393854AF71F9}"/>
              </c:ext>
            </c:extLst>
          </c:dPt>
          <c:dPt>
            <c:idx val="216"/>
            <c:bubble3D val="0"/>
            <c:extLst>
              <c:ext xmlns:c16="http://schemas.microsoft.com/office/drawing/2014/chart" uri="{C3380CC4-5D6E-409C-BE32-E72D297353CC}">
                <c16:uniqueId val="{00000104-8BED-409B-9082-393854AF71F9}"/>
              </c:ext>
            </c:extLst>
          </c:dPt>
          <c:dPt>
            <c:idx val="217"/>
            <c:bubble3D val="0"/>
            <c:extLst>
              <c:ext xmlns:c16="http://schemas.microsoft.com/office/drawing/2014/chart" uri="{C3380CC4-5D6E-409C-BE32-E72D297353CC}">
                <c16:uniqueId val="{00000105-8BED-409B-9082-393854AF71F9}"/>
              </c:ext>
            </c:extLst>
          </c:dPt>
          <c:dPt>
            <c:idx val="218"/>
            <c:bubble3D val="0"/>
            <c:extLst>
              <c:ext xmlns:c16="http://schemas.microsoft.com/office/drawing/2014/chart" uri="{C3380CC4-5D6E-409C-BE32-E72D297353CC}">
                <c16:uniqueId val="{00000106-8BED-409B-9082-393854AF71F9}"/>
              </c:ext>
            </c:extLst>
          </c:dPt>
          <c:dPt>
            <c:idx val="219"/>
            <c:bubble3D val="0"/>
            <c:extLst>
              <c:ext xmlns:c16="http://schemas.microsoft.com/office/drawing/2014/chart" uri="{C3380CC4-5D6E-409C-BE32-E72D297353CC}">
                <c16:uniqueId val="{00000107-8BED-409B-9082-393854AF71F9}"/>
              </c:ext>
            </c:extLst>
          </c:dPt>
          <c:dPt>
            <c:idx val="220"/>
            <c:bubble3D val="0"/>
            <c:extLst>
              <c:ext xmlns:c16="http://schemas.microsoft.com/office/drawing/2014/chart" uri="{C3380CC4-5D6E-409C-BE32-E72D297353CC}">
                <c16:uniqueId val="{00000108-8BED-409B-9082-393854AF71F9}"/>
              </c:ext>
            </c:extLst>
          </c:dPt>
          <c:dPt>
            <c:idx val="221"/>
            <c:bubble3D val="0"/>
            <c:extLst>
              <c:ext xmlns:c16="http://schemas.microsoft.com/office/drawing/2014/chart" uri="{C3380CC4-5D6E-409C-BE32-E72D297353CC}">
                <c16:uniqueId val="{00000109-8BED-409B-9082-393854AF71F9}"/>
              </c:ext>
            </c:extLst>
          </c:dPt>
          <c:dPt>
            <c:idx val="222"/>
            <c:bubble3D val="0"/>
            <c:extLst>
              <c:ext xmlns:c16="http://schemas.microsoft.com/office/drawing/2014/chart" uri="{C3380CC4-5D6E-409C-BE32-E72D297353CC}">
                <c16:uniqueId val="{0000010A-8BED-409B-9082-393854AF71F9}"/>
              </c:ext>
            </c:extLst>
          </c:dPt>
          <c:dPt>
            <c:idx val="223"/>
            <c:bubble3D val="0"/>
            <c:extLst>
              <c:ext xmlns:c16="http://schemas.microsoft.com/office/drawing/2014/chart" uri="{C3380CC4-5D6E-409C-BE32-E72D297353CC}">
                <c16:uniqueId val="{0000010B-8BED-409B-9082-393854AF71F9}"/>
              </c:ext>
            </c:extLst>
          </c:dPt>
          <c:dPt>
            <c:idx val="224"/>
            <c:bubble3D val="0"/>
            <c:extLst>
              <c:ext xmlns:c16="http://schemas.microsoft.com/office/drawing/2014/chart" uri="{C3380CC4-5D6E-409C-BE32-E72D297353CC}">
                <c16:uniqueId val="{0000010C-8BED-409B-9082-393854AF71F9}"/>
              </c:ext>
            </c:extLst>
          </c:dPt>
          <c:dPt>
            <c:idx val="225"/>
            <c:bubble3D val="0"/>
            <c:extLst>
              <c:ext xmlns:c16="http://schemas.microsoft.com/office/drawing/2014/chart" uri="{C3380CC4-5D6E-409C-BE32-E72D297353CC}">
                <c16:uniqueId val="{0000010D-8BED-409B-9082-393854AF71F9}"/>
              </c:ext>
            </c:extLst>
          </c:dPt>
          <c:dPt>
            <c:idx val="226"/>
            <c:bubble3D val="0"/>
            <c:extLst>
              <c:ext xmlns:c16="http://schemas.microsoft.com/office/drawing/2014/chart" uri="{C3380CC4-5D6E-409C-BE32-E72D297353CC}">
                <c16:uniqueId val="{0000010E-8BED-409B-9082-393854AF71F9}"/>
              </c:ext>
            </c:extLst>
          </c:dPt>
          <c:dPt>
            <c:idx val="227"/>
            <c:bubble3D val="0"/>
            <c:extLst>
              <c:ext xmlns:c16="http://schemas.microsoft.com/office/drawing/2014/chart" uri="{C3380CC4-5D6E-409C-BE32-E72D297353CC}">
                <c16:uniqueId val="{0000010F-8BED-409B-9082-393854AF71F9}"/>
              </c:ext>
            </c:extLst>
          </c:dPt>
          <c:dPt>
            <c:idx val="228"/>
            <c:bubble3D val="0"/>
            <c:extLst>
              <c:ext xmlns:c16="http://schemas.microsoft.com/office/drawing/2014/chart" uri="{C3380CC4-5D6E-409C-BE32-E72D297353CC}">
                <c16:uniqueId val="{00000110-8BED-409B-9082-393854AF71F9}"/>
              </c:ext>
            </c:extLst>
          </c:dPt>
          <c:dPt>
            <c:idx val="229"/>
            <c:bubble3D val="0"/>
            <c:extLst>
              <c:ext xmlns:c16="http://schemas.microsoft.com/office/drawing/2014/chart" uri="{C3380CC4-5D6E-409C-BE32-E72D297353CC}">
                <c16:uniqueId val="{00000111-8BED-409B-9082-393854AF71F9}"/>
              </c:ext>
            </c:extLst>
          </c:dPt>
          <c:dPt>
            <c:idx val="230"/>
            <c:bubble3D val="0"/>
            <c:extLst>
              <c:ext xmlns:c16="http://schemas.microsoft.com/office/drawing/2014/chart" uri="{C3380CC4-5D6E-409C-BE32-E72D297353CC}">
                <c16:uniqueId val="{00000112-8BED-409B-9082-393854AF71F9}"/>
              </c:ext>
            </c:extLst>
          </c:dPt>
          <c:dPt>
            <c:idx val="231"/>
            <c:bubble3D val="0"/>
            <c:extLst>
              <c:ext xmlns:c16="http://schemas.microsoft.com/office/drawing/2014/chart" uri="{C3380CC4-5D6E-409C-BE32-E72D297353CC}">
                <c16:uniqueId val="{00000113-8BED-409B-9082-393854AF71F9}"/>
              </c:ext>
            </c:extLst>
          </c:dPt>
          <c:dPt>
            <c:idx val="232"/>
            <c:bubble3D val="0"/>
            <c:extLst>
              <c:ext xmlns:c16="http://schemas.microsoft.com/office/drawing/2014/chart" uri="{C3380CC4-5D6E-409C-BE32-E72D297353CC}">
                <c16:uniqueId val="{00000114-8BED-409B-9082-393854AF71F9}"/>
              </c:ext>
            </c:extLst>
          </c:dPt>
          <c:dPt>
            <c:idx val="233"/>
            <c:bubble3D val="0"/>
            <c:extLst>
              <c:ext xmlns:c16="http://schemas.microsoft.com/office/drawing/2014/chart" uri="{C3380CC4-5D6E-409C-BE32-E72D297353CC}">
                <c16:uniqueId val="{00000115-8BED-409B-9082-393854AF71F9}"/>
              </c:ext>
            </c:extLst>
          </c:dPt>
          <c:dPt>
            <c:idx val="234"/>
            <c:bubble3D val="0"/>
            <c:extLst>
              <c:ext xmlns:c16="http://schemas.microsoft.com/office/drawing/2014/chart" uri="{C3380CC4-5D6E-409C-BE32-E72D297353CC}">
                <c16:uniqueId val="{00000116-8BED-409B-9082-393854AF71F9}"/>
              </c:ext>
            </c:extLst>
          </c:dPt>
          <c:dPt>
            <c:idx val="235"/>
            <c:bubble3D val="0"/>
            <c:extLst>
              <c:ext xmlns:c16="http://schemas.microsoft.com/office/drawing/2014/chart" uri="{C3380CC4-5D6E-409C-BE32-E72D297353CC}">
                <c16:uniqueId val="{00000117-8BED-409B-9082-393854AF71F9}"/>
              </c:ext>
            </c:extLst>
          </c:dPt>
          <c:dPt>
            <c:idx val="236"/>
            <c:bubble3D val="0"/>
            <c:extLst>
              <c:ext xmlns:c16="http://schemas.microsoft.com/office/drawing/2014/chart" uri="{C3380CC4-5D6E-409C-BE32-E72D297353CC}">
                <c16:uniqueId val="{00000118-8BED-409B-9082-393854AF71F9}"/>
              </c:ext>
            </c:extLst>
          </c:dPt>
          <c:dPt>
            <c:idx val="237"/>
            <c:bubble3D val="0"/>
            <c:extLst>
              <c:ext xmlns:c16="http://schemas.microsoft.com/office/drawing/2014/chart" uri="{C3380CC4-5D6E-409C-BE32-E72D297353CC}">
                <c16:uniqueId val="{00000119-8BED-409B-9082-393854AF71F9}"/>
              </c:ext>
            </c:extLst>
          </c:dPt>
          <c:dPt>
            <c:idx val="238"/>
            <c:bubble3D val="0"/>
            <c:extLst>
              <c:ext xmlns:c16="http://schemas.microsoft.com/office/drawing/2014/chart" uri="{C3380CC4-5D6E-409C-BE32-E72D297353CC}">
                <c16:uniqueId val="{0000011A-8BED-409B-9082-393854AF71F9}"/>
              </c:ext>
            </c:extLst>
          </c:dPt>
          <c:dPt>
            <c:idx val="239"/>
            <c:bubble3D val="0"/>
            <c:extLst>
              <c:ext xmlns:c16="http://schemas.microsoft.com/office/drawing/2014/chart" uri="{C3380CC4-5D6E-409C-BE32-E72D297353CC}">
                <c16:uniqueId val="{0000011B-8BED-409B-9082-393854AF71F9}"/>
              </c:ext>
            </c:extLst>
          </c:dPt>
          <c:dPt>
            <c:idx val="240"/>
            <c:bubble3D val="0"/>
            <c:extLst>
              <c:ext xmlns:c16="http://schemas.microsoft.com/office/drawing/2014/chart" uri="{C3380CC4-5D6E-409C-BE32-E72D297353CC}">
                <c16:uniqueId val="{0000011C-8BED-409B-9082-393854AF71F9}"/>
              </c:ext>
            </c:extLst>
          </c:dPt>
          <c:dPt>
            <c:idx val="241"/>
            <c:bubble3D val="0"/>
            <c:extLst>
              <c:ext xmlns:c16="http://schemas.microsoft.com/office/drawing/2014/chart" uri="{C3380CC4-5D6E-409C-BE32-E72D297353CC}">
                <c16:uniqueId val="{0000011D-8BED-409B-9082-393854AF71F9}"/>
              </c:ext>
            </c:extLst>
          </c:dPt>
          <c:dPt>
            <c:idx val="242"/>
            <c:bubble3D val="0"/>
            <c:extLst>
              <c:ext xmlns:c16="http://schemas.microsoft.com/office/drawing/2014/chart" uri="{C3380CC4-5D6E-409C-BE32-E72D297353CC}">
                <c16:uniqueId val="{0000011E-8BED-409B-9082-393854AF71F9}"/>
              </c:ext>
            </c:extLst>
          </c:dPt>
          <c:dPt>
            <c:idx val="243"/>
            <c:bubble3D val="0"/>
            <c:extLst>
              <c:ext xmlns:c16="http://schemas.microsoft.com/office/drawing/2014/chart" uri="{C3380CC4-5D6E-409C-BE32-E72D297353CC}">
                <c16:uniqueId val="{0000011F-8BED-409B-9082-393854AF71F9}"/>
              </c:ext>
            </c:extLst>
          </c:dPt>
          <c:dPt>
            <c:idx val="244"/>
            <c:bubble3D val="0"/>
            <c:extLst>
              <c:ext xmlns:c16="http://schemas.microsoft.com/office/drawing/2014/chart" uri="{C3380CC4-5D6E-409C-BE32-E72D297353CC}">
                <c16:uniqueId val="{00000120-8BED-409B-9082-393854AF71F9}"/>
              </c:ext>
            </c:extLst>
          </c:dPt>
          <c:dPt>
            <c:idx val="245"/>
            <c:bubble3D val="0"/>
            <c:extLst>
              <c:ext xmlns:c16="http://schemas.microsoft.com/office/drawing/2014/chart" uri="{C3380CC4-5D6E-409C-BE32-E72D297353CC}">
                <c16:uniqueId val="{00000121-8BED-409B-9082-393854AF71F9}"/>
              </c:ext>
            </c:extLst>
          </c:dPt>
          <c:dPt>
            <c:idx val="246"/>
            <c:bubble3D val="0"/>
            <c:extLst>
              <c:ext xmlns:c16="http://schemas.microsoft.com/office/drawing/2014/chart" uri="{C3380CC4-5D6E-409C-BE32-E72D297353CC}">
                <c16:uniqueId val="{00000122-8BED-409B-9082-393854AF71F9}"/>
              </c:ext>
            </c:extLst>
          </c:dPt>
          <c:dPt>
            <c:idx val="247"/>
            <c:bubble3D val="0"/>
            <c:extLst>
              <c:ext xmlns:c16="http://schemas.microsoft.com/office/drawing/2014/chart" uri="{C3380CC4-5D6E-409C-BE32-E72D297353CC}">
                <c16:uniqueId val="{00000123-8BED-409B-9082-393854AF71F9}"/>
              </c:ext>
            </c:extLst>
          </c:dPt>
          <c:dPt>
            <c:idx val="248"/>
            <c:bubble3D val="0"/>
            <c:extLst>
              <c:ext xmlns:c16="http://schemas.microsoft.com/office/drawing/2014/chart" uri="{C3380CC4-5D6E-409C-BE32-E72D297353CC}">
                <c16:uniqueId val="{00000124-8BED-409B-9082-393854AF71F9}"/>
              </c:ext>
            </c:extLst>
          </c:dPt>
          <c:dPt>
            <c:idx val="249"/>
            <c:bubble3D val="0"/>
            <c:extLst>
              <c:ext xmlns:c16="http://schemas.microsoft.com/office/drawing/2014/chart" uri="{C3380CC4-5D6E-409C-BE32-E72D297353CC}">
                <c16:uniqueId val="{00000125-8BED-409B-9082-393854AF71F9}"/>
              </c:ext>
            </c:extLst>
          </c:dPt>
          <c:dPt>
            <c:idx val="250"/>
            <c:bubble3D val="0"/>
            <c:extLst>
              <c:ext xmlns:c16="http://schemas.microsoft.com/office/drawing/2014/chart" uri="{C3380CC4-5D6E-409C-BE32-E72D297353CC}">
                <c16:uniqueId val="{00000126-8BED-409B-9082-393854AF71F9}"/>
              </c:ext>
            </c:extLst>
          </c:dPt>
          <c:dPt>
            <c:idx val="251"/>
            <c:bubble3D val="0"/>
            <c:extLst>
              <c:ext xmlns:c16="http://schemas.microsoft.com/office/drawing/2014/chart" uri="{C3380CC4-5D6E-409C-BE32-E72D297353CC}">
                <c16:uniqueId val="{00000127-8BED-409B-9082-393854AF71F9}"/>
              </c:ext>
            </c:extLst>
          </c:dPt>
          <c:dPt>
            <c:idx val="252"/>
            <c:bubble3D val="0"/>
            <c:extLst>
              <c:ext xmlns:c16="http://schemas.microsoft.com/office/drawing/2014/chart" uri="{C3380CC4-5D6E-409C-BE32-E72D297353CC}">
                <c16:uniqueId val="{00000128-8BED-409B-9082-393854AF71F9}"/>
              </c:ext>
            </c:extLst>
          </c:dPt>
          <c:dPt>
            <c:idx val="253"/>
            <c:bubble3D val="0"/>
            <c:extLst>
              <c:ext xmlns:c16="http://schemas.microsoft.com/office/drawing/2014/chart" uri="{C3380CC4-5D6E-409C-BE32-E72D297353CC}">
                <c16:uniqueId val="{00000129-8BED-409B-9082-393854AF71F9}"/>
              </c:ext>
            </c:extLst>
          </c:dPt>
          <c:dPt>
            <c:idx val="254"/>
            <c:bubble3D val="0"/>
            <c:extLst>
              <c:ext xmlns:c16="http://schemas.microsoft.com/office/drawing/2014/chart" uri="{C3380CC4-5D6E-409C-BE32-E72D297353CC}">
                <c16:uniqueId val="{0000012A-8BED-409B-9082-393854AF71F9}"/>
              </c:ext>
            </c:extLst>
          </c:dPt>
          <c:dPt>
            <c:idx val="255"/>
            <c:bubble3D val="0"/>
            <c:extLst>
              <c:ext xmlns:c16="http://schemas.microsoft.com/office/drawing/2014/chart" uri="{C3380CC4-5D6E-409C-BE32-E72D297353CC}">
                <c16:uniqueId val="{0000012B-8BED-409B-9082-393854AF71F9}"/>
              </c:ext>
            </c:extLst>
          </c:dPt>
          <c:dPt>
            <c:idx val="256"/>
            <c:bubble3D val="0"/>
            <c:extLst>
              <c:ext xmlns:c16="http://schemas.microsoft.com/office/drawing/2014/chart" uri="{C3380CC4-5D6E-409C-BE32-E72D297353CC}">
                <c16:uniqueId val="{0000012C-8BED-409B-9082-393854AF71F9}"/>
              </c:ext>
            </c:extLst>
          </c:dPt>
          <c:dPt>
            <c:idx val="257"/>
            <c:bubble3D val="0"/>
            <c:extLst>
              <c:ext xmlns:c16="http://schemas.microsoft.com/office/drawing/2014/chart" uri="{C3380CC4-5D6E-409C-BE32-E72D297353CC}">
                <c16:uniqueId val="{0000012D-8BED-409B-9082-393854AF71F9}"/>
              </c:ext>
            </c:extLst>
          </c:dPt>
          <c:dPt>
            <c:idx val="258"/>
            <c:bubble3D val="0"/>
            <c:extLst>
              <c:ext xmlns:c16="http://schemas.microsoft.com/office/drawing/2014/chart" uri="{C3380CC4-5D6E-409C-BE32-E72D297353CC}">
                <c16:uniqueId val="{0000012E-8BED-409B-9082-393854AF71F9}"/>
              </c:ext>
            </c:extLst>
          </c:dPt>
          <c:dPt>
            <c:idx val="259"/>
            <c:bubble3D val="0"/>
            <c:extLst>
              <c:ext xmlns:c16="http://schemas.microsoft.com/office/drawing/2014/chart" uri="{C3380CC4-5D6E-409C-BE32-E72D297353CC}">
                <c16:uniqueId val="{0000012F-8BED-409B-9082-393854AF71F9}"/>
              </c:ext>
            </c:extLst>
          </c:dPt>
          <c:dPt>
            <c:idx val="260"/>
            <c:bubble3D val="0"/>
            <c:extLst>
              <c:ext xmlns:c16="http://schemas.microsoft.com/office/drawing/2014/chart" uri="{C3380CC4-5D6E-409C-BE32-E72D297353CC}">
                <c16:uniqueId val="{00000130-8BED-409B-9082-393854AF71F9}"/>
              </c:ext>
            </c:extLst>
          </c:dPt>
          <c:dPt>
            <c:idx val="261"/>
            <c:bubble3D val="0"/>
            <c:extLst>
              <c:ext xmlns:c16="http://schemas.microsoft.com/office/drawing/2014/chart" uri="{C3380CC4-5D6E-409C-BE32-E72D297353CC}">
                <c16:uniqueId val="{00000131-8BED-409B-9082-393854AF71F9}"/>
              </c:ext>
            </c:extLst>
          </c:dPt>
          <c:dPt>
            <c:idx val="262"/>
            <c:bubble3D val="0"/>
            <c:extLst>
              <c:ext xmlns:c16="http://schemas.microsoft.com/office/drawing/2014/chart" uri="{C3380CC4-5D6E-409C-BE32-E72D297353CC}">
                <c16:uniqueId val="{00000132-8BED-409B-9082-393854AF71F9}"/>
              </c:ext>
            </c:extLst>
          </c:dPt>
          <c:dPt>
            <c:idx val="263"/>
            <c:bubble3D val="0"/>
            <c:extLst>
              <c:ext xmlns:c16="http://schemas.microsoft.com/office/drawing/2014/chart" uri="{C3380CC4-5D6E-409C-BE32-E72D297353CC}">
                <c16:uniqueId val="{00000133-8BED-409B-9082-393854AF71F9}"/>
              </c:ext>
            </c:extLst>
          </c:dPt>
          <c:dPt>
            <c:idx val="264"/>
            <c:bubble3D val="0"/>
            <c:extLst>
              <c:ext xmlns:c16="http://schemas.microsoft.com/office/drawing/2014/chart" uri="{C3380CC4-5D6E-409C-BE32-E72D297353CC}">
                <c16:uniqueId val="{00000134-8BED-409B-9082-393854AF71F9}"/>
              </c:ext>
            </c:extLst>
          </c:dPt>
          <c:dPt>
            <c:idx val="265"/>
            <c:bubble3D val="0"/>
            <c:extLst>
              <c:ext xmlns:c16="http://schemas.microsoft.com/office/drawing/2014/chart" uri="{C3380CC4-5D6E-409C-BE32-E72D297353CC}">
                <c16:uniqueId val="{00000135-8BED-409B-9082-393854AF71F9}"/>
              </c:ext>
            </c:extLst>
          </c:dPt>
          <c:dPt>
            <c:idx val="266"/>
            <c:bubble3D val="0"/>
            <c:extLst>
              <c:ext xmlns:c16="http://schemas.microsoft.com/office/drawing/2014/chart" uri="{C3380CC4-5D6E-409C-BE32-E72D297353CC}">
                <c16:uniqueId val="{00000136-8BED-409B-9082-393854AF71F9}"/>
              </c:ext>
            </c:extLst>
          </c:dPt>
          <c:dPt>
            <c:idx val="267"/>
            <c:bubble3D val="0"/>
            <c:extLst>
              <c:ext xmlns:c16="http://schemas.microsoft.com/office/drawing/2014/chart" uri="{C3380CC4-5D6E-409C-BE32-E72D297353CC}">
                <c16:uniqueId val="{00000137-8BED-409B-9082-393854AF71F9}"/>
              </c:ext>
            </c:extLst>
          </c:dPt>
          <c:dPt>
            <c:idx val="268"/>
            <c:bubble3D val="0"/>
            <c:extLst>
              <c:ext xmlns:c16="http://schemas.microsoft.com/office/drawing/2014/chart" uri="{C3380CC4-5D6E-409C-BE32-E72D297353CC}">
                <c16:uniqueId val="{00000138-8BED-409B-9082-393854AF71F9}"/>
              </c:ext>
            </c:extLst>
          </c:dPt>
          <c:dPt>
            <c:idx val="269"/>
            <c:bubble3D val="0"/>
            <c:extLst>
              <c:ext xmlns:c16="http://schemas.microsoft.com/office/drawing/2014/chart" uri="{C3380CC4-5D6E-409C-BE32-E72D297353CC}">
                <c16:uniqueId val="{00000139-8BED-409B-9082-393854AF71F9}"/>
              </c:ext>
            </c:extLst>
          </c:dPt>
          <c:dPt>
            <c:idx val="270"/>
            <c:bubble3D val="0"/>
            <c:extLst>
              <c:ext xmlns:c16="http://schemas.microsoft.com/office/drawing/2014/chart" uri="{C3380CC4-5D6E-409C-BE32-E72D297353CC}">
                <c16:uniqueId val="{0000013A-8BED-409B-9082-393854AF71F9}"/>
              </c:ext>
            </c:extLst>
          </c:dPt>
          <c:dPt>
            <c:idx val="271"/>
            <c:bubble3D val="0"/>
            <c:extLst>
              <c:ext xmlns:c16="http://schemas.microsoft.com/office/drawing/2014/chart" uri="{C3380CC4-5D6E-409C-BE32-E72D297353CC}">
                <c16:uniqueId val="{0000013B-8BED-409B-9082-393854AF71F9}"/>
              </c:ext>
            </c:extLst>
          </c:dPt>
          <c:dPt>
            <c:idx val="272"/>
            <c:bubble3D val="0"/>
            <c:extLst>
              <c:ext xmlns:c16="http://schemas.microsoft.com/office/drawing/2014/chart" uri="{C3380CC4-5D6E-409C-BE32-E72D297353CC}">
                <c16:uniqueId val="{0000013C-8BED-409B-9082-393854AF71F9}"/>
              </c:ext>
            </c:extLst>
          </c:dPt>
          <c:dPt>
            <c:idx val="273"/>
            <c:bubble3D val="0"/>
            <c:extLst>
              <c:ext xmlns:c16="http://schemas.microsoft.com/office/drawing/2014/chart" uri="{C3380CC4-5D6E-409C-BE32-E72D297353CC}">
                <c16:uniqueId val="{0000013D-8BED-409B-9082-393854AF71F9}"/>
              </c:ext>
            </c:extLst>
          </c:dPt>
          <c:dPt>
            <c:idx val="274"/>
            <c:bubble3D val="0"/>
            <c:extLst>
              <c:ext xmlns:c16="http://schemas.microsoft.com/office/drawing/2014/chart" uri="{C3380CC4-5D6E-409C-BE32-E72D297353CC}">
                <c16:uniqueId val="{0000013E-8BED-409B-9082-393854AF71F9}"/>
              </c:ext>
            </c:extLst>
          </c:dPt>
          <c:dPt>
            <c:idx val="275"/>
            <c:bubble3D val="0"/>
            <c:extLst>
              <c:ext xmlns:c16="http://schemas.microsoft.com/office/drawing/2014/chart" uri="{C3380CC4-5D6E-409C-BE32-E72D297353CC}">
                <c16:uniqueId val="{0000013F-8BED-409B-9082-393854AF71F9}"/>
              </c:ext>
            </c:extLst>
          </c:dPt>
          <c:dPt>
            <c:idx val="276"/>
            <c:bubble3D val="0"/>
            <c:extLst>
              <c:ext xmlns:c16="http://schemas.microsoft.com/office/drawing/2014/chart" uri="{C3380CC4-5D6E-409C-BE32-E72D297353CC}">
                <c16:uniqueId val="{00000140-8BED-409B-9082-393854AF71F9}"/>
              </c:ext>
            </c:extLst>
          </c:dPt>
          <c:dPt>
            <c:idx val="277"/>
            <c:bubble3D val="0"/>
            <c:extLst>
              <c:ext xmlns:c16="http://schemas.microsoft.com/office/drawing/2014/chart" uri="{C3380CC4-5D6E-409C-BE32-E72D297353CC}">
                <c16:uniqueId val="{00000141-8BED-409B-9082-393854AF71F9}"/>
              </c:ext>
            </c:extLst>
          </c:dPt>
          <c:dPt>
            <c:idx val="278"/>
            <c:bubble3D val="0"/>
            <c:extLst>
              <c:ext xmlns:c16="http://schemas.microsoft.com/office/drawing/2014/chart" uri="{C3380CC4-5D6E-409C-BE32-E72D297353CC}">
                <c16:uniqueId val="{00000142-8BED-409B-9082-393854AF71F9}"/>
              </c:ext>
            </c:extLst>
          </c:dPt>
          <c:dPt>
            <c:idx val="279"/>
            <c:bubble3D val="0"/>
            <c:extLst>
              <c:ext xmlns:c16="http://schemas.microsoft.com/office/drawing/2014/chart" uri="{C3380CC4-5D6E-409C-BE32-E72D297353CC}">
                <c16:uniqueId val="{00000143-8BED-409B-9082-393854AF71F9}"/>
              </c:ext>
            </c:extLst>
          </c:dPt>
          <c:dPt>
            <c:idx val="280"/>
            <c:bubble3D val="0"/>
            <c:extLst>
              <c:ext xmlns:c16="http://schemas.microsoft.com/office/drawing/2014/chart" uri="{C3380CC4-5D6E-409C-BE32-E72D297353CC}">
                <c16:uniqueId val="{00000144-8BED-409B-9082-393854AF71F9}"/>
              </c:ext>
            </c:extLst>
          </c:dPt>
          <c:dPt>
            <c:idx val="281"/>
            <c:bubble3D val="0"/>
            <c:extLst>
              <c:ext xmlns:c16="http://schemas.microsoft.com/office/drawing/2014/chart" uri="{C3380CC4-5D6E-409C-BE32-E72D297353CC}">
                <c16:uniqueId val="{00000145-8BED-409B-9082-393854AF71F9}"/>
              </c:ext>
            </c:extLst>
          </c:dPt>
          <c:dPt>
            <c:idx val="282"/>
            <c:bubble3D val="0"/>
            <c:extLst>
              <c:ext xmlns:c16="http://schemas.microsoft.com/office/drawing/2014/chart" uri="{C3380CC4-5D6E-409C-BE32-E72D297353CC}">
                <c16:uniqueId val="{00000146-8BED-409B-9082-393854AF71F9}"/>
              </c:ext>
            </c:extLst>
          </c:dPt>
          <c:dPt>
            <c:idx val="283"/>
            <c:bubble3D val="0"/>
            <c:extLst>
              <c:ext xmlns:c16="http://schemas.microsoft.com/office/drawing/2014/chart" uri="{C3380CC4-5D6E-409C-BE32-E72D297353CC}">
                <c16:uniqueId val="{00000147-8BED-409B-9082-393854AF71F9}"/>
              </c:ext>
            </c:extLst>
          </c:dPt>
          <c:dPt>
            <c:idx val="284"/>
            <c:bubble3D val="0"/>
            <c:extLst>
              <c:ext xmlns:c16="http://schemas.microsoft.com/office/drawing/2014/chart" uri="{C3380CC4-5D6E-409C-BE32-E72D297353CC}">
                <c16:uniqueId val="{00000148-8BED-409B-9082-393854AF71F9}"/>
              </c:ext>
            </c:extLst>
          </c:dPt>
          <c:dPt>
            <c:idx val="285"/>
            <c:bubble3D val="0"/>
            <c:extLst>
              <c:ext xmlns:c16="http://schemas.microsoft.com/office/drawing/2014/chart" uri="{C3380CC4-5D6E-409C-BE32-E72D297353CC}">
                <c16:uniqueId val="{00000149-8BED-409B-9082-393854AF71F9}"/>
              </c:ext>
            </c:extLst>
          </c:dPt>
          <c:dPt>
            <c:idx val="286"/>
            <c:bubble3D val="0"/>
            <c:extLst>
              <c:ext xmlns:c16="http://schemas.microsoft.com/office/drawing/2014/chart" uri="{C3380CC4-5D6E-409C-BE32-E72D297353CC}">
                <c16:uniqueId val="{0000014A-8BED-409B-9082-393854AF71F9}"/>
              </c:ext>
            </c:extLst>
          </c:dPt>
          <c:dPt>
            <c:idx val="287"/>
            <c:bubble3D val="0"/>
            <c:extLst>
              <c:ext xmlns:c16="http://schemas.microsoft.com/office/drawing/2014/chart" uri="{C3380CC4-5D6E-409C-BE32-E72D297353CC}">
                <c16:uniqueId val="{0000014B-8BED-409B-9082-393854AF71F9}"/>
              </c:ext>
            </c:extLst>
          </c:dPt>
          <c:dPt>
            <c:idx val="288"/>
            <c:bubble3D val="0"/>
            <c:extLst>
              <c:ext xmlns:c16="http://schemas.microsoft.com/office/drawing/2014/chart" uri="{C3380CC4-5D6E-409C-BE32-E72D297353CC}">
                <c16:uniqueId val="{0000014C-8BED-409B-9082-393854AF71F9}"/>
              </c:ext>
            </c:extLst>
          </c:dPt>
          <c:dPt>
            <c:idx val="289"/>
            <c:bubble3D val="0"/>
            <c:extLst>
              <c:ext xmlns:c16="http://schemas.microsoft.com/office/drawing/2014/chart" uri="{C3380CC4-5D6E-409C-BE32-E72D297353CC}">
                <c16:uniqueId val="{0000014D-8BED-409B-9082-393854AF71F9}"/>
              </c:ext>
            </c:extLst>
          </c:dPt>
          <c:dPt>
            <c:idx val="290"/>
            <c:bubble3D val="0"/>
            <c:extLst>
              <c:ext xmlns:c16="http://schemas.microsoft.com/office/drawing/2014/chart" uri="{C3380CC4-5D6E-409C-BE32-E72D297353CC}">
                <c16:uniqueId val="{0000014E-8BED-409B-9082-393854AF71F9}"/>
              </c:ext>
            </c:extLst>
          </c:dPt>
          <c:dPt>
            <c:idx val="291"/>
            <c:bubble3D val="0"/>
            <c:extLst>
              <c:ext xmlns:c16="http://schemas.microsoft.com/office/drawing/2014/chart" uri="{C3380CC4-5D6E-409C-BE32-E72D297353CC}">
                <c16:uniqueId val="{0000014F-8BED-409B-9082-393854AF71F9}"/>
              </c:ext>
            </c:extLst>
          </c:dPt>
          <c:dPt>
            <c:idx val="292"/>
            <c:bubble3D val="0"/>
            <c:extLst>
              <c:ext xmlns:c16="http://schemas.microsoft.com/office/drawing/2014/chart" uri="{C3380CC4-5D6E-409C-BE32-E72D297353CC}">
                <c16:uniqueId val="{00000150-8BED-409B-9082-393854AF71F9}"/>
              </c:ext>
            </c:extLst>
          </c:dPt>
          <c:dPt>
            <c:idx val="293"/>
            <c:bubble3D val="0"/>
            <c:extLst>
              <c:ext xmlns:c16="http://schemas.microsoft.com/office/drawing/2014/chart" uri="{C3380CC4-5D6E-409C-BE32-E72D297353CC}">
                <c16:uniqueId val="{00000151-8BED-409B-9082-393854AF71F9}"/>
              </c:ext>
            </c:extLst>
          </c:dPt>
          <c:dPt>
            <c:idx val="294"/>
            <c:bubble3D val="0"/>
            <c:extLst>
              <c:ext xmlns:c16="http://schemas.microsoft.com/office/drawing/2014/chart" uri="{C3380CC4-5D6E-409C-BE32-E72D297353CC}">
                <c16:uniqueId val="{00000152-8BED-409B-9082-393854AF71F9}"/>
              </c:ext>
            </c:extLst>
          </c:dPt>
          <c:dPt>
            <c:idx val="295"/>
            <c:bubble3D val="0"/>
            <c:extLst>
              <c:ext xmlns:c16="http://schemas.microsoft.com/office/drawing/2014/chart" uri="{C3380CC4-5D6E-409C-BE32-E72D297353CC}">
                <c16:uniqueId val="{00000153-8BED-409B-9082-393854AF71F9}"/>
              </c:ext>
            </c:extLst>
          </c:dPt>
          <c:dPt>
            <c:idx val="296"/>
            <c:bubble3D val="0"/>
            <c:extLst>
              <c:ext xmlns:c16="http://schemas.microsoft.com/office/drawing/2014/chart" uri="{C3380CC4-5D6E-409C-BE32-E72D297353CC}">
                <c16:uniqueId val="{00000154-8BED-409B-9082-393854AF71F9}"/>
              </c:ext>
            </c:extLst>
          </c:dPt>
          <c:dPt>
            <c:idx val="297"/>
            <c:bubble3D val="0"/>
            <c:extLst>
              <c:ext xmlns:c16="http://schemas.microsoft.com/office/drawing/2014/chart" uri="{C3380CC4-5D6E-409C-BE32-E72D297353CC}">
                <c16:uniqueId val="{00000155-8BED-409B-9082-393854AF71F9}"/>
              </c:ext>
            </c:extLst>
          </c:dPt>
          <c:dPt>
            <c:idx val="298"/>
            <c:bubble3D val="0"/>
            <c:extLst>
              <c:ext xmlns:c16="http://schemas.microsoft.com/office/drawing/2014/chart" uri="{C3380CC4-5D6E-409C-BE32-E72D297353CC}">
                <c16:uniqueId val="{00000156-8BED-409B-9082-393854AF71F9}"/>
              </c:ext>
            </c:extLst>
          </c:dPt>
          <c:dPt>
            <c:idx val="299"/>
            <c:bubble3D val="0"/>
            <c:extLst>
              <c:ext xmlns:c16="http://schemas.microsoft.com/office/drawing/2014/chart" uri="{C3380CC4-5D6E-409C-BE32-E72D297353CC}">
                <c16:uniqueId val="{00000157-8BED-409B-9082-393854AF71F9}"/>
              </c:ext>
            </c:extLst>
          </c:dPt>
          <c:dPt>
            <c:idx val="300"/>
            <c:bubble3D val="0"/>
            <c:extLst>
              <c:ext xmlns:c16="http://schemas.microsoft.com/office/drawing/2014/chart" uri="{C3380CC4-5D6E-409C-BE32-E72D297353CC}">
                <c16:uniqueId val="{00000158-8BED-409B-9082-393854AF71F9}"/>
              </c:ext>
            </c:extLst>
          </c:dPt>
          <c:dPt>
            <c:idx val="301"/>
            <c:bubble3D val="0"/>
            <c:extLst>
              <c:ext xmlns:c16="http://schemas.microsoft.com/office/drawing/2014/chart" uri="{C3380CC4-5D6E-409C-BE32-E72D297353CC}">
                <c16:uniqueId val="{00000159-8BED-409B-9082-393854AF71F9}"/>
              </c:ext>
            </c:extLst>
          </c:dPt>
          <c:dPt>
            <c:idx val="302"/>
            <c:bubble3D val="0"/>
            <c:extLst>
              <c:ext xmlns:c16="http://schemas.microsoft.com/office/drawing/2014/chart" uri="{C3380CC4-5D6E-409C-BE32-E72D297353CC}">
                <c16:uniqueId val="{0000015A-8BED-409B-9082-393854AF71F9}"/>
              </c:ext>
            </c:extLst>
          </c:dPt>
          <c:dPt>
            <c:idx val="303"/>
            <c:bubble3D val="0"/>
            <c:extLst>
              <c:ext xmlns:c16="http://schemas.microsoft.com/office/drawing/2014/chart" uri="{C3380CC4-5D6E-409C-BE32-E72D297353CC}">
                <c16:uniqueId val="{0000015B-8BED-409B-9082-393854AF71F9}"/>
              </c:ext>
            </c:extLst>
          </c:dPt>
          <c:dPt>
            <c:idx val="304"/>
            <c:bubble3D val="0"/>
            <c:extLst>
              <c:ext xmlns:c16="http://schemas.microsoft.com/office/drawing/2014/chart" uri="{C3380CC4-5D6E-409C-BE32-E72D297353CC}">
                <c16:uniqueId val="{0000015C-8BED-409B-9082-393854AF71F9}"/>
              </c:ext>
            </c:extLst>
          </c:dPt>
          <c:dPt>
            <c:idx val="305"/>
            <c:bubble3D val="0"/>
            <c:extLst>
              <c:ext xmlns:c16="http://schemas.microsoft.com/office/drawing/2014/chart" uri="{C3380CC4-5D6E-409C-BE32-E72D297353CC}">
                <c16:uniqueId val="{0000015D-8BED-409B-9082-393854AF71F9}"/>
              </c:ext>
            </c:extLst>
          </c:dPt>
          <c:dPt>
            <c:idx val="306"/>
            <c:bubble3D val="0"/>
            <c:extLst>
              <c:ext xmlns:c16="http://schemas.microsoft.com/office/drawing/2014/chart" uri="{C3380CC4-5D6E-409C-BE32-E72D297353CC}">
                <c16:uniqueId val="{0000015E-8BED-409B-9082-393854AF71F9}"/>
              </c:ext>
            </c:extLst>
          </c:dPt>
          <c:dPt>
            <c:idx val="307"/>
            <c:bubble3D val="0"/>
            <c:extLst>
              <c:ext xmlns:c16="http://schemas.microsoft.com/office/drawing/2014/chart" uri="{C3380CC4-5D6E-409C-BE32-E72D297353CC}">
                <c16:uniqueId val="{0000015F-8BED-409B-9082-393854AF71F9}"/>
              </c:ext>
            </c:extLst>
          </c:dPt>
          <c:dPt>
            <c:idx val="308"/>
            <c:bubble3D val="0"/>
            <c:extLst>
              <c:ext xmlns:c16="http://schemas.microsoft.com/office/drawing/2014/chart" uri="{C3380CC4-5D6E-409C-BE32-E72D297353CC}">
                <c16:uniqueId val="{00000160-8BED-409B-9082-393854AF71F9}"/>
              </c:ext>
            </c:extLst>
          </c:dPt>
          <c:dPt>
            <c:idx val="309"/>
            <c:bubble3D val="0"/>
            <c:extLst>
              <c:ext xmlns:c16="http://schemas.microsoft.com/office/drawing/2014/chart" uri="{C3380CC4-5D6E-409C-BE32-E72D297353CC}">
                <c16:uniqueId val="{00000161-8BED-409B-9082-393854AF71F9}"/>
              </c:ext>
            </c:extLst>
          </c:dPt>
          <c:dPt>
            <c:idx val="310"/>
            <c:bubble3D val="0"/>
            <c:extLst>
              <c:ext xmlns:c16="http://schemas.microsoft.com/office/drawing/2014/chart" uri="{C3380CC4-5D6E-409C-BE32-E72D297353CC}">
                <c16:uniqueId val="{00000162-8BED-409B-9082-393854AF71F9}"/>
              </c:ext>
            </c:extLst>
          </c:dPt>
          <c:dPt>
            <c:idx val="311"/>
            <c:bubble3D val="0"/>
            <c:extLst>
              <c:ext xmlns:c16="http://schemas.microsoft.com/office/drawing/2014/chart" uri="{C3380CC4-5D6E-409C-BE32-E72D297353CC}">
                <c16:uniqueId val="{00000163-8BED-409B-9082-393854AF71F9}"/>
              </c:ext>
            </c:extLst>
          </c:dPt>
          <c:dPt>
            <c:idx val="312"/>
            <c:bubble3D val="0"/>
            <c:extLst>
              <c:ext xmlns:c16="http://schemas.microsoft.com/office/drawing/2014/chart" uri="{C3380CC4-5D6E-409C-BE32-E72D297353CC}">
                <c16:uniqueId val="{00000164-8BED-409B-9082-393854AF71F9}"/>
              </c:ext>
            </c:extLst>
          </c:dPt>
          <c:dPt>
            <c:idx val="313"/>
            <c:bubble3D val="0"/>
            <c:extLst>
              <c:ext xmlns:c16="http://schemas.microsoft.com/office/drawing/2014/chart" uri="{C3380CC4-5D6E-409C-BE32-E72D297353CC}">
                <c16:uniqueId val="{00000165-8BED-409B-9082-393854AF71F9}"/>
              </c:ext>
            </c:extLst>
          </c:dPt>
          <c:dPt>
            <c:idx val="314"/>
            <c:bubble3D val="0"/>
            <c:extLst>
              <c:ext xmlns:c16="http://schemas.microsoft.com/office/drawing/2014/chart" uri="{C3380CC4-5D6E-409C-BE32-E72D297353CC}">
                <c16:uniqueId val="{00000166-8BED-409B-9082-393854AF71F9}"/>
              </c:ext>
            </c:extLst>
          </c:dPt>
          <c:dPt>
            <c:idx val="315"/>
            <c:bubble3D val="0"/>
            <c:extLst>
              <c:ext xmlns:c16="http://schemas.microsoft.com/office/drawing/2014/chart" uri="{C3380CC4-5D6E-409C-BE32-E72D297353CC}">
                <c16:uniqueId val="{00000167-8BED-409B-9082-393854AF71F9}"/>
              </c:ext>
            </c:extLst>
          </c:dPt>
          <c:dPt>
            <c:idx val="316"/>
            <c:bubble3D val="0"/>
            <c:extLst>
              <c:ext xmlns:c16="http://schemas.microsoft.com/office/drawing/2014/chart" uri="{C3380CC4-5D6E-409C-BE32-E72D297353CC}">
                <c16:uniqueId val="{00000168-8BED-409B-9082-393854AF71F9}"/>
              </c:ext>
            </c:extLst>
          </c:dPt>
          <c:dPt>
            <c:idx val="317"/>
            <c:bubble3D val="0"/>
            <c:extLst>
              <c:ext xmlns:c16="http://schemas.microsoft.com/office/drawing/2014/chart" uri="{C3380CC4-5D6E-409C-BE32-E72D297353CC}">
                <c16:uniqueId val="{00000169-8BED-409B-9082-393854AF71F9}"/>
              </c:ext>
            </c:extLst>
          </c:dPt>
          <c:dPt>
            <c:idx val="318"/>
            <c:bubble3D val="0"/>
            <c:extLst>
              <c:ext xmlns:c16="http://schemas.microsoft.com/office/drawing/2014/chart" uri="{C3380CC4-5D6E-409C-BE32-E72D297353CC}">
                <c16:uniqueId val="{0000016A-8BED-409B-9082-393854AF71F9}"/>
              </c:ext>
            </c:extLst>
          </c:dPt>
          <c:dPt>
            <c:idx val="319"/>
            <c:bubble3D val="0"/>
            <c:extLst>
              <c:ext xmlns:c16="http://schemas.microsoft.com/office/drawing/2014/chart" uri="{C3380CC4-5D6E-409C-BE32-E72D297353CC}">
                <c16:uniqueId val="{0000016B-8BED-409B-9082-393854AF71F9}"/>
              </c:ext>
            </c:extLst>
          </c:dPt>
          <c:dPt>
            <c:idx val="320"/>
            <c:bubble3D val="0"/>
            <c:extLst>
              <c:ext xmlns:c16="http://schemas.microsoft.com/office/drawing/2014/chart" uri="{C3380CC4-5D6E-409C-BE32-E72D297353CC}">
                <c16:uniqueId val="{0000016C-8BED-409B-9082-393854AF71F9}"/>
              </c:ext>
            </c:extLst>
          </c:dPt>
          <c:dPt>
            <c:idx val="321"/>
            <c:bubble3D val="0"/>
            <c:extLst>
              <c:ext xmlns:c16="http://schemas.microsoft.com/office/drawing/2014/chart" uri="{C3380CC4-5D6E-409C-BE32-E72D297353CC}">
                <c16:uniqueId val="{0000016D-8BED-409B-9082-393854AF71F9}"/>
              </c:ext>
            </c:extLst>
          </c:dPt>
          <c:dPt>
            <c:idx val="322"/>
            <c:bubble3D val="0"/>
            <c:extLst>
              <c:ext xmlns:c16="http://schemas.microsoft.com/office/drawing/2014/chart" uri="{C3380CC4-5D6E-409C-BE32-E72D297353CC}">
                <c16:uniqueId val="{0000016E-8BED-409B-9082-393854AF71F9}"/>
              </c:ext>
            </c:extLst>
          </c:dPt>
          <c:dPt>
            <c:idx val="323"/>
            <c:bubble3D val="0"/>
            <c:extLst>
              <c:ext xmlns:c16="http://schemas.microsoft.com/office/drawing/2014/chart" uri="{C3380CC4-5D6E-409C-BE32-E72D297353CC}">
                <c16:uniqueId val="{0000016F-8BED-409B-9082-393854AF71F9}"/>
              </c:ext>
            </c:extLst>
          </c:dPt>
          <c:dPt>
            <c:idx val="324"/>
            <c:bubble3D val="0"/>
            <c:extLst>
              <c:ext xmlns:c16="http://schemas.microsoft.com/office/drawing/2014/chart" uri="{C3380CC4-5D6E-409C-BE32-E72D297353CC}">
                <c16:uniqueId val="{00000170-8BED-409B-9082-393854AF71F9}"/>
              </c:ext>
            </c:extLst>
          </c:dPt>
          <c:dPt>
            <c:idx val="325"/>
            <c:bubble3D val="0"/>
            <c:extLst>
              <c:ext xmlns:c16="http://schemas.microsoft.com/office/drawing/2014/chart" uri="{C3380CC4-5D6E-409C-BE32-E72D297353CC}">
                <c16:uniqueId val="{00000171-8BED-409B-9082-393854AF71F9}"/>
              </c:ext>
            </c:extLst>
          </c:dPt>
          <c:dPt>
            <c:idx val="326"/>
            <c:bubble3D val="0"/>
            <c:extLst>
              <c:ext xmlns:c16="http://schemas.microsoft.com/office/drawing/2014/chart" uri="{C3380CC4-5D6E-409C-BE32-E72D297353CC}">
                <c16:uniqueId val="{00000172-8BED-409B-9082-393854AF71F9}"/>
              </c:ext>
            </c:extLst>
          </c:dPt>
          <c:dPt>
            <c:idx val="327"/>
            <c:bubble3D val="0"/>
            <c:extLst>
              <c:ext xmlns:c16="http://schemas.microsoft.com/office/drawing/2014/chart" uri="{C3380CC4-5D6E-409C-BE32-E72D297353CC}">
                <c16:uniqueId val="{00000173-8BED-409B-9082-393854AF71F9}"/>
              </c:ext>
            </c:extLst>
          </c:dPt>
          <c:dPt>
            <c:idx val="328"/>
            <c:bubble3D val="0"/>
            <c:extLst>
              <c:ext xmlns:c16="http://schemas.microsoft.com/office/drawing/2014/chart" uri="{C3380CC4-5D6E-409C-BE32-E72D297353CC}">
                <c16:uniqueId val="{00000174-8BED-409B-9082-393854AF71F9}"/>
              </c:ext>
            </c:extLst>
          </c:dPt>
          <c:dPt>
            <c:idx val="329"/>
            <c:bubble3D val="0"/>
            <c:extLst>
              <c:ext xmlns:c16="http://schemas.microsoft.com/office/drawing/2014/chart" uri="{C3380CC4-5D6E-409C-BE32-E72D297353CC}">
                <c16:uniqueId val="{00000175-8BED-409B-9082-393854AF71F9}"/>
              </c:ext>
            </c:extLst>
          </c:dPt>
          <c:dPt>
            <c:idx val="330"/>
            <c:bubble3D val="0"/>
            <c:extLst>
              <c:ext xmlns:c16="http://schemas.microsoft.com/office/drawing/2014/chart" uri="{C3380CC4-5D6E-409C-BE32-E72D297353CC}">
                <c16:uniqueId val="{00000176-8BED-409B-9082-393854AF71F9}"/>
              </c:ext>
            </c:extLst>
          </c:dPt>
          <c:dPt>
            <c:idx val="331"/>
            <c:bubble3D val="0"/>
            <c:extLst>
              <c:ext xmlns:c16="http://schemas.microsoft.com/office/drawing/2014/chart" uri="{C3380CC4-5D6E-409C-BE32-E72D297353CC}">
                <c16:uniqueId val="{00000177-8BED-409B-9082-393854AF71F9}"/>
              </c:ext>
            </c:extLst>
          </c:dPt>
          <c:dPt>
            <c:idx val="332"/>
            <c:bubble3D val="0"/>
            <c:extLst>
              <c:ext xmlns:c16="http://schemas.microsoft.com/office/drawing/2014/chart" uri="{C3380CC4-5D6E-409C-BE32-E72D297353CC}">
                <c16:uniqueId val="{00000178-8BED-409B-9082-393854AF71F9}"/>
              </c:ext>
            </c:extLst>
          </c:dPt>
          <c:dPt>
            <c:idx val="333"/>
            <c:bubble3D val="0"/>
            <c:extLst>
              <c:ext xmlns:c16="http://schemas.microsoft.com/office/drawing/2014/chart" uri="{C3380CC4-5D6E-409C-BE32-E72D297353CC}">
                <c16:uniqueId val="{00000179-8BED-409B-9082-393854AF71F9}"/>
              </c:ext>
            </c:extLst>
          </c:dPt>
          <c:dPt>
            <c:idx val="334"/>
            <c:bubble3D val="0"/>
            <c:extLst>
              <c:ext xmlns:c16="http://schemas.microsoft.com/office/drawing/2014/chart" uri="{C3380CC4-5D6E-409C-BE32-E72D297353CC}">
                <c16:uniqueId val="{0000017A-8BED-409B-9082-393854AF71F9}"/>
              </c:ext>
            </c:extLst>
          </c:dPt>
          <c:dPt>
            <c:idx val="335"/>
            <c:bubble3D val="0"/>
            <c:extLst>
              <c:ext xmlns:c16="http://schemas.microsoft.com/office/drawing/2014/chart" uri="{C3380CC4-5D6E-409C-BE32-E72D297353CC}">
                <c16:uniqueId val="{0000017B-8BED-409B-9082-393854AF71F9}"/>
              </c:ext>
            </c:extLst>
          </c:dPt>
          <c:dPt>
            <c:idx val="336"/>
            <c:bubble3D val="0"/>
            <c:extLst>
              <c:ext xmlns:c16="http://schemas.microsoft.com/office/drawing/2014/chart" uri="{C3380CC4-5D6E-409C-BE32-E72D297353CC}">
                <c16:uniqueId val="{0000017C-8BED-409B-9082-393854AF71F9}"/>
              </c:ext>
            </c:extLst>
          </c:dPt>
          <c:dPt>
            <c:idx val="337"/>
            <c:bubble3D val="0"/>
            <c:extLst>
              <c:ext xmlns:c16="http://schemas.microsoft.com/office/drawing/2014/chart" uri="{C3380CC4-5D6E-409C-BE32-E72D297353CC}">
                <c16:uniqueId val="{0000017D-8BED-409B-9082-393854AF71F9}"/>
              </c:ext>
            </c:extLst>
          </c:dPt>
          <c:dPt>
            <c:idx val="338"/>
            <c:bubble3D val="0"/>
            <c:extLst>
              <c:ext xmlns:c16="http://schemas.microsoft.com/office/drawing/2014/chart" uri="{C3380CC4-5D6E-409C-BE32-E72D297353CC}">
                <c16:uniqueId val="{0000017E-8BED-409B-9082-393854AF71F9}"/>
              </c:ext>
            </c:extLst>
          </c:dPt>
          <c:dPt>
            <c:idx val="339"/>
            <c:bubble3D val="0"/>
            <c:extLst>
              <c:ext xmlns:c16="http://schemas.microsoft.com/office/drawing/2014/chart" uri="{C3380CC4-5D6E-409C-BE32-E72D297353CC}">
                <c16:uniqueId val="{0000017F-8BED-409B-9082-393854AF71F9}"/>
              </c:ext>
            </c:extLst>
          </c:dPt>
          <c:dPt>
            <c:idx val="340"/>
            <c:bubble3D val="0"/>
            <c:extLst>
              <c:ext xmlns:c16="http://schemas.microsoft.com/office/drawing/2014/chart" uri="{C3380CC4-5D6E-409C-BE32-E72D297353CC}">
                <c16:uniqueId val="{00000180-8BED-409B-9082-393854AF71F9}"/>
              </c:ext>
            </c:extLst>
          </c:dPt>
          <c:dPt>
            <c:idx val="341"/>
            <c:bubble3D val="0"/>
            <c:extLst>
              <c:ext xmlns:c16="http://schemas.microsoft.com/office/drawing/2014/chart" uri="{C3380CC4-5D6E-409C-BE32-E72D297353CC}">
                <c16:uniqueId val="{00000181-8BED-409B-9082-393854AF71F9}"/>
              </c:ext>
            </c:extLst>
          </c:dPt>
          <c:dPt>
            <c:idx val="342"/>
            <c:bubble3D val="0"/>
            <c:extLst>
              <c:ext xmlns:c16="http://schemas.microsoft.com/office/drawing/2014/chart" uri="{C3380CC4-5D6E-409C-BE32-E72D297353CC}">
                <c16:uniqueId val="{00000182-8BED-409B-9082-393854AF71F9}"/>
              </c:ext>
            </c:extLst>
          </c:dPt>
          <c:dPt>
            <c:idx val="343"/>
            <c:bubble3D val="0"/>
            <c:extLst>
              <c:ext xmlns:c16="http://schemas.microsoft.com/office/drawing/2014/chart" uri="{C3380CC4-5D6E-409C-BE32-E72D297353CC}">
                <c16:uniqueId val="{00000183-8BED-409B-9082-393854AF71F9}"/>
              </c:ext>
            </c:extLst>
          </c:dPt>
          <c:dPt>
            <c:idx val="344"/>
            <c:bubble3D val="0"/>
            <c:extLst>
              <c:ext xmlns:c16="http://schemas.microsoft.com/office/drawing/2014/chart" uri="{C3380CC4-5D6E-409C-BE32-E72D297353CC}">
                <c16:uniqueId val="{00000184-8BED-409B-9082-393854AF71F9}"/>
              </c:ext>
            </c:extLst>
          </c:dPt>
          <c:dPt>
            <c:idx val="345"/>
            <c:bubble3D val="0"/>
            <c:extLst>
              <c:ext xmlns:c16="http://schemas.microsoft.com/office/drawing/2014/chart" uri="{C3380CC4-5D6E-409C-BE32-E72D297353CC}">
                <c16:uniqueId val="{00000185-8BED-409B-9082-393854AF71F9}"/>
              </c:ext>
            </c:extLst>
          </c:dPt>
          <c:dPt>
            <c:idx val="346"/>
            <c:bubble3D val="0"/>
            <c:extLst>
              <c:ext xmlns:c16="http://schemas.microsoft.com/office/drawing/2014/chart" uri="{C3380CC4-5D6E-409C-BE32-E72D297353CC}">
                <c16:uniqueId val="{00000186-8BED-409B-9082-393854AF71F9}"/>
              </c:ext>
            </c:extLst>
          </c:dPt>
          <c:dPt>
            <c:idx val="347"/>
            <c:bubble3D val="0"/>
            <c:extLst>
              <c:ext xmlns:c16="http://schemas.microsoft.com/office/drawing/2014/chart" uri="{C3380CC4-5D6E-409C-BE32-E72D297353CC}">
                <c16:uniqueId val="{00000187-8BED-409B-9082-393854AF71F9}"/>
              </c:ext>
            </c:extLst>
          </c:dPt>
          <c:dPt>
            <c:idx val="348"/>
            <c:bubble3D val="0"/>
            <c:extLst>
              <c:ext xmlns:c16="http://schemas.microsoft.com/office/drawing/2014/chart" uri="{C3380CC4-5D6E-409C-BE32-E72D297353CC}">
                <c16:uniqueId val="{00000188-8BED-409B-9082-393854AF71F9}"/>
              </c:ext>
            </c:extLst>
          </c:dPt>
          <c:dPt>
            <c:idx val="349"/>
            <c:bubble3D val="0"/>
            <c:extLst>
              <c:ext xmlns:c16="http://schemas.microsoft.com/office/drawing/2014/chart" uri="{C3380CC4-5D6E-409C-BE32-E72D297353CC}">
                <c16:uniqueId val="{00000189-8BED-409B-9082-393854AF71F9}"/>
              </c:ext>
            </c:extLst>
          </c:dPt>
          <c:dPt>
            <c:idx val="350"/>
            <c:bubble3D val="0"/>
            <c:extLst>
              <c:ext xmlns:c16="http://schemas.microsoft.com/office/drawing/2014/chart" uri="{C3380CC4-5D6E-409C-BE32-E72D297353CC}">
                <c16:uniqueId val="{0000018A-8BED-409B-9082-393854AF71F9}"/>
              </c:ext>
            </c:extLst>
          </c:dPt>
          <c:dPt>
            <c:idx val="351"/>
            <c:bubble3D val="0"/>
            <c:extLst>
              <c:ext xmlns:c16="http://schemas.microsoft.com/office/drawing/2014/chart" uri="{C3380CC4-5D6E-409C-BE32-E72D297353CC}">
                <c16:uniqueId val="{0000018B-8BED-409B-9082-393854AF71F9}"/>
              </c:ext>
            </c:extLst>
          </c:dPt>
          <c:dPt>
            <c:idx val="352"/>
            <c:bubble3D val="0"/>
            <c:extLst>
              <c:ext xmlns:c16="http://schemas.microsoft.com/office/drawing/2014/chart" uri="{C3380CC4-5D6E-409C-BE32-E72D297353CC}">
                <c16:uniqueId val="{0000018C-8BED-409B-9082-393854AF71F9}"/>
              </c:ext>
            </c:extLst>
          </c:dPt>
          <c:dPt>
            <c:idx val="353"/>
            <c:bubble3D val="0"/>
            <c:extLst>
              <c:ext xmlns:c16="http://schemas.microsoft.com/office/drawing/2014/chart" uri="{C3380CC4-5D6E-409C-BE32-E72D297353CC}">
                <c16:uniqueId val="{0000018D-8BED-409B-9082-393854AF71F9}"/>
              </c:ext>
            </c:extLst>
          </c:dPt>
          <c:dPt>
            <c:idx val="354"/>
            <c:bubble3D val="0"/>
            <c:extLst>
              <c:ext xmlns:c16="http://schemas.microsoft.com/office/drawing/2014/chart" uri="{C3380CC4-5D6E-409C-BE32-E72D297353CC}">
                <c16:uniqueId val="{0000018E-8BED-409B-9082-393854AF71F9}"/>
              </c:ext>
            </c:extLst>
          </c:dPt>
          <c:dPt>
            <c:idx val="355"/>
            <c:bubble3D val="0"/>
            <c:extLst>
              <c:ext xmlns:c16="http://schemas.microsoft.com/office/drawing/2014/chart" uri="{C3380CC4-5D6E-409C-BE32-E72D297353CC}">
                <c16:uniqueId val="{0000018F-8BED-409B-9082-393854AF71F9}"/>
              </c:ext>
            </c:extLst>
          </c:dPt>
          <c:dPt>
            <c:idx val="356"/>
            <c:bubble3D val="0"/>
            <c:extLst>
              <c:ext xmlns:c16="http://schemas.microsoft.com/office/drawing/2014/chart" uri="{C3380CC4-5D6E-409C-BE32-E72D297353CC}">
                <c16:uniqueId val="{00000190-8BED-409B-9082-393854AF71F9}"/>
              </c:ext>
            </c:extLst>
          </c:dPt>
          <c:dPt>
            <c:idx val="357"/>
            <c:bubble3D val="0"/>
            <c:extLst>
              <c:ext xmlns:c16="http://schemas.microsoft.com/office/drawing/2014/chart" uri="{C3380CC4-5D6E-409C-BE32-E72D297353CC}">
                <c16:uniqueId val="{00000191-8BED-409B-9082-393854AF71F9}"/>
              </c:ext>
            </c:extLst>
          </c:dPt>
          <c:dPt>
            <c:idx val="358"/>
            <c:bubble3D val="0"/>
            <c:extLst>
              <c:ext xmlns:c16="http://schemas.microsoft.com/office/drawing/2014/chart" uri="{C3380CC4-5D6E-409C-BE32-E72D297353CC}">
                <c16:uniqueId val="{00000192-8BED-409B-9082-393854AF71F9}"/>
              </c:ext>
            </c:extLst>
          </c:dPt>
          <c:dPt>
            <c:idx val="359"/>
            <c:bubble3D val="0"/>
            <c:extLst>
              <c:ext xmlns:c16="http://schemas.microsoft.com/office/drawing/2014/chart" uri="{C3380CC4-5D6E-409C-BE32-E72D297353CC}">
                <c16:uniqueId val="{00000193-8BED-409B-9082-393854AF71F9}"/>
              </c:ext>
            </c:extLst>
          </c:dPt>
          <c:dPt>
            <c:idx val="360"/>
            <c:bubble3D val="0"/>
            <c:extLst>
              <c:ext xmlns:c16="http://schemas.microsoft.com/office/drawing/2014/chart" uri="{C3380CC4-5D6E-409C-BE32-E72D297353CC}">
                <c16:uniqueId val="{00000194-8BED-409B-9082-393854AF71F9}"/>
              </c:ext>
            </c:extLst>
          </c:dPt>
          <c:dPt>
            <c:idx val="361"/>
            <c:bubble3D val="0"/>
            <c:extLst>
              <c:ext xmlns:c16="http://schemas.microsoft.com/office/drawing/2014/chart" uri="{C3380CC4-5D6E-409C-BE32-E72D297353CC}">
                <c16:uniqueId val="{00000195-8BED-409B-9082-393854AF71F9}"/>
              </c:ext>
            </c:extLst>
          </c:dPt>
          <c:dPt>
            <c:idx val="362"/>
            <c:bubble3D val="0"/>
            <c:extLst>
              <c:ext xmlns:c16="http://schemas.microsoft.com/office/drawing/2014/chart" uri="{C3380CC4-5D6E-409C-BE32-E72D297353CC}">
                <c16:uniqueId val="{00000196-8BED-409B-9082-393854AF71F9}"/>
              </c:ext>
            </c:extLst>
          </c:dPt>
          <c:dPt>
            <c:idx val="363"/>
            <c:bubble3D val="0"/>
            <c:extLst>
              <c:ext xmlns:c16="http://schemas.microsoft.com/office/drawing/2014/chart" uri="{C3380CC4-5D6E-409C-BE32-E72D297353CC}">
                <c16:uniqueId val="{00000197-8BED-409B-9082-393854AF71F9}"/>
              </c:ext>
            </c:extLst>
          </c:dPt>
          <c:dPt>
            <c:idx val="364"/>
            <c:bubble3D val="0"/>
            <c:extLst>
              <c:ext xmlns:c16="http://schemas.microsoft.com/office/drawing/2014/chart" uri="{C3380CC4-5D6E-409C-BE32-E72D297353CC}">
                <c16:uniqueId val="{00000198-8BED-409B-9082-393854AF71F9}"/>
              </c:ext>
            </c:extLst>
          </c:dPt>
          <c:dPt>
            <c:idx val="365"/>
            <c:bubble3D val="0"/>
            <c:extLst>
              <c:ext xmlns:c16="http://schemas.microsoft.com/office/drawing/2014/chart" uri="{C3380CC4-5D6E-409C-BE32-E72D297353CC}">
                <c16:uniqueId val="{00000199-8BED-409B-9082-393854AF71F9}"/>
              </c:ext>
            </c:extLst>
          </c:dPt>
          <c:dPt>
            <c:idx val="366"/>
            <c:bubble3D val="0"/>
            <c:extLst>
              <c:ext xmlns:c16="http://schemas.microsoft.com/office/drawing/2014/chart" uri="{C3380CC4-5D6E-409C-BE32-E72D297353CC}">
                <c16:uniqueId val="{0000019A-8BED-409B-9082-393854AF71F9}"/>
              </c:ext>
            </c:extLst>
          </c:dPt>
          <c:dPt>
            <c:idx val="367"/>
            <c:bubble3D val="0"/>
            <c:extLst>
              <c:ext xmlns:c16="http://schemas.microsoft.com/office/drawing/2014/chart" uri="{C3380CC4-5D6E-409C-BE32-E72D297353CC}">
                <c16:uniqueId val="{0000019B-8BED-409B-9082-393854AF71F9}"/>
              </c:ext>
            </c:extLst>
          </c:dPt>
          <c:dPt>
            <c:idx val="368"/>
            <c:bubble3D val="0"/>
            <c:extLst>
              <c:ext xmlns:c16="http://schemas.microsoft.com/office/drawing/2014/chart" uri="{C3380CC4-5D6E-409C-BE32-E72D297353CC}">
                <c16:uniqueId val="{0000019C-8BED-409B-9082-393854AF71F9}"/>
              </c:ext>
            </c:extLst>
          </c:dPt>
          <c:dPt>
            <c:idx val="369"/>
            <c:bubble3D val="0"/>
            <c:extLst>
              <c:ext xmlns:c16="http://schemas.microsoft.com/office/drawing/2014/chart" uri="{C3380CC4-5D6E-409C-BE32-E72D297353CC}">
                <c16:uniqueId val="{0000019D-8BED-409B-9082-393854AF71F9}"/>
              </c:ext>
            </c:extLst>
          </c:dPt>
          <c:dPt>
            <c:idx val="370"/>
            <c:bubble3D val="0"/>
            <c:extLst>
              <c:ext xmlns:c16="http://schemas.microsoft.com/office/drawing/2014/chart" uri="{C3380CC4-5D6E-409C-BE32-E72D297353CC}">
                <c16:uniqueId val="{0000019E-8BED-409B-9082-393854AF71F9}"/>
              </c:ext>
            </c:extLst>
          </c:dPt>
          <c:dPt>
            <c:idx val="371"/>
            <c:bubble3D val="0"/>
            <c:extLst>
              <c:ext xmlns:c16="http://schemas.microsoft.com/office/drawing/2014/chart" uri="{C3380CC4-5D6E-409C-BE32-E72D297353CC}">
                <c16:uniqueId val="{0000019F-8BED-409B-9082-393854AF71F9}"/>
              </c:ext>
            </c:extLst>
          </c:dPt>
          <c:dPt>
            <c:idx val="372"/>
            <c:bubble3D val="0"/>
            <c:extLst>
              <c:ext xmlns:c16="http://schemas.microsoft.com/office/drawing/2014/chart" uri="{C3380CC4-5D6E-409C-BE32-E72D297353CC}">
                <c16:uniqueId val="{000001A0-8BED-409B-9082-393854AF71F9}"/>
              </c:ext>
            </c:extLst>
          </c:dPt>
          <c:dPt>
            <c:idx val="373"/>
            <c:bubble3D val="0"/>
            <c:extLst>
              <c:ext xmlns:c16="http://schemas.microsoft.com/office/drawing/2014/chart" uri="{C3380CC4-5D6E-409C-BE32-E72D297353CC}">
                <c16:uniqueId val="{000001A1-8BED-409B-9082-393854AF71F9}"/>
              </c:ext>
            </c:extLst>
          </c:dPt>
          <c:dPt>
            <c:idx val="374"/>
            <c:bubble3D val="0"/>
            <c:extLst>
              <c:ext xmlns:c16="http://schemas.microsoft.com/office/drawing/2014/chart" uri="{C3380CC4-5D6E-409C-BE32-E72D297353CC}">
                <c16:uniqueId val="{000001A2-8BED-409B-9082-393854AF71F9}"/>
              </c:ext>
            </c:extLst>
          </c:dPt>
          <c:dPt>
            <c:idx val="375"/>
            <c:bubble3D val="0"/>
            <c:extLst>
              <c:ext xmlns:c16="http://schemas.microsoft.com/office/drawing/2014/chart" uri="{C3380CC4-5D6E-409C-BE32-E72D297353CC}">
                <c16:uniqueId val="{000001A3-8BED-409B-9082-393854AF71F9}"/>
              </c:ext>
            </c:extLst>
          </c:dPt>
          <c:dPt>
            <c:idx val="376"/>
            <c:bubble3D val="0"/>
            <c:extLst>
              <c:ext xmlns:c16="http://schemas.microsoft.com/office/drawing/2014/chart" uri="{C3380CC4-5D6E-409C-BE32-E72D297353CC}">
                <c16:uniqueId val="{000001A4-8BED-409B-9082-393854AF71F9}"/>
              </c:ext>
            </c:extLst>
          </c:dPt>
          <c:dPt>
            <c:idx val="377"/>
            <c:bubble3D val="0"/>
            <c:extLst>
              <c:ext xmlns:c16="http://schemas.microsoft.com/office/drawing/2014/chart" uri="{C3380CC4-5D6E-409C-BE32-E72D297353CC}">
                <c16:uniqueId val="{000001A5-8BED-409B-9082-393854AF71F9}"/>
              </c:ext>
            </c:extLst>
          </c:dPt>
          <c:dPt>
            <c:idx val="378"/>
            <c:bubble3D val="0"/>
            <c:extLst>
              <c:ext xmlns:c16="http://schemas.microsoft.com/office/drawing/2014/chart" uri="{C3380CC4-5D6E-409C-BE32-E72D297353CC}">
                <c16:uniqueId val="{000001A6-8BED-409B-9082-393854AF71F9}"/>
              </c:ext>
            </c:extLst>
          </c:dPt>
          <c:dPt>
            <c:idx val="379"/>
            <c:bubble3D val="0"/>
            <c:extLst>
              <c:ext xmlns:c16="http://schemas.microsoft.com/office/drawing/2014/chart" uri="{C3380CC4-5D6E-409C-BE32-E72D297353CC}">
                <c16:uniqueId val="{000001A7-8BED-409B-9082-393854AF71F9}"/>
              </c:ext>
            </c:extLst>
          </c:dPt>
          <c:dPt>
            <c:idx val="380"/>
            <c:bubble3D val="0"/>
            <c:extLst>
              <c:ext xmlns:c16="http://schemas.microsoft.com/office/drawing/2014/chart" uri="{C3380CC4-5D6E-409C-BE32-E72D297353CC}">
                <c16:uniqueId val="{000001A8-8BED-409B-9082-393854AF71F9}"/>
              </c:ext>
            </c:extLst>
          </c:dPt>
          <c:dPt>
            <c:idx val="381"/>
            <c:bubble3D val="0"/>
            <c:extLst>
              <c:ext xmlns:c16="http://schemas.microsoft.com/office/drawing/2014/chart" uri="{C3380CC4-5D6E-409C-BE32-E72D297353CC}">
                <c16:uniqueId val="{000001A9-8BED-409B-9082-393854AF71F9}"/>
              </c:ext>
            </c:extLst>
          </c:dPt>
          <c:dPt>
            <c:idx val="382"/>
            <c:bubble3D val="0"/>
            <c:extLst>
              <c:ext xmlns:c16="http://schemas.microsoft.com/office/drawing/2014/chart" uri="{C3380CC4-5D6E-409C-BE32-E72D297353CC}">
                <c16:uniqueId val="{000001AA-8BED-409B-9082-393854AF71F9}"/>
              </c:ext>
            </c:extLst>
          </c:dPt>
          <c:dPt>
            <c:idx val="383"/>
            <c:bubble3D val="0"/>
            <c:extLst>
              <c:ext xmlns:c16="http://schemas.microsoft.com/office/drawing/2014/chart" uri="{C3380CC4-5D6E-409C-BE32-E72D297353CC}">
                <c16:uniqueId val="{000001AB-8BED-409B-9082-393854AF71F9}"/>
              </c:ext>
            </c:extLst>
          </c:dPt>
          <c:dPt>
            <c:idx val="384"/>
            <c:bubble3D val="0"/>
            <c:extLst>
              <c:ext xmlns:c16="http://schemas.microsoft.com/office/drawing/2014/chart" uri="{C3380CC4-5D6E-409C-BE32-E72D297353CC}">
                <c16:uniqueId val="{000001AC-8BED-409B-9082-393854AF71F9}"/>
              </c:ext>
            </c:extLst>
          </c:dPt>
          <c:dPt>
            <c:idx val="385"/>
            <c:bubble3D val="0"/>
            <c:extLst>
              <c:ext xmlns:c16="http://schemas.microsoft.com/office/drawing/2014/chart" uri="{C3380CC4-5D6E-409C-BE32-E72D297353CC}">
                <c16:uniqueId val="{000001AD-8BED-409B-9082-393854AF71F9}"/>
              </c:ext>
            </c:extLst>
          </c:dPt>
          <c:dPt>
            <c:idx val="386"/>
            <c:bubble3D val="0"/>
            <c:extLst>
              <c:ext xmlns:c16="http://schemas.microsoft.com/office/drawing/2014/chart" uri="{C3380CC4-5D6E-409C-BE32-E72D297353CC}">
                <c16:uniqueId val="{000001AE-8BED-409B-9082-393854AF71F9}"/>
              </c:ext>
            </c:extLst>
          </c:dPt>
          <c:dPt>
            <c:idx val="387"/>
            <c:bubble3D val="0"/>
            <c:extLst>
              <c:ext xmlns:c16="http://schemas.microsoft.com/office/drawing/2014/chart" uri="{C3380CC4-5D6E-409C-BE32-E72D297353CC}">
                <c16:uniqueId val="{000001AF-8BED-409B-9082-393854AF71F9}"/>
              </c:ext>
            </c:extLst>
          </c:dPt>
          <c:dPt>
            <c:idx val="388"/>
            <c:bubble3D val="0"/>
            <c:extLst>
              <c:ext xmlns:c16="http://schemas.microsoft.com/office/drawing/2014/chart" uri="{C3380CC4-5D6E-409C-BE32-E72D297353CC}">
                <c16:uniqueId val="{000001B0-8BED-409B-9082-393854AF71F9}"/>
              </c:ext>
            </c:extLst>
          </c:dPt>
          <c:dPt>
            <c:idx val="389"/>
            <c:bubble3D val="0"/>
            <c:extLst>
              <c:ext xmlns:c16="http://schemas.microsoft.com/office/drawing/2014/chart" uri="{C3380CC4-5D6E-409C-BE32-E72D297353CC}">
                <c16:uniqueId val="{000001B1-8BED-409B-9082-393854AF71F9}"/>
              </c:ext>
            </c:extLst>
          </c:dPt>
          <c:dPt>
            <c:idx val="390"/>
            <c:bubble3D val="0"/>
            <c:extLst>
              <c:ext xmlns:c16="http://schemas.microsoft.com/office/drawing/2014/chart" uri="{C3380CC4-5D6E-409C-BE32-E72D297353CC}">
                <c16:uniqueId val="{000001B2-8BED-409B-9082-393854AF71F9}"/>
              </c:ext>
            </c:extLst>
          </c:dPt>
          <c:dPt>
            <c:idx val="391"/>
            <c:bubble3D val="0"/>
            <c:extLst>
              <c:ext xmlns:c16="http://schemas.microsoft.com/office/drawing/2014/chart" uri="{C3380CC4-5D6E-409C-BE32-E72D297353CC}">
                <c16:uniqueId val="{000001B3-8BED-409B-9082-393854AF71F9}"/>
              </c:ext>
            </c:extLst>
          </c:dPt>
          <c:dPt>
            <c:idx val="392"/>
            <c:bubble3D val="0"/>
            <c:extLst>
              <c:ext xmlns:c16="http://schemas.microsoft.com/office/drawing/2014/chart" uri="{C3380CC4-5D6E-409C-BE32-E72D297353CC}">
                <c16:uniqueId val="{000001B4-8BED-409B-9082-393854AF71F9}"/>
              </c:ext>
            </c:extLst>
          </c:dPt>
          <c:dPt>
            <c:idx val="393"/>
            <c:bubble3D val="0"/>
            <c:extLst>
              <c:ext xmlns:c16="http://schemas.microsoft.com/office/drawing/2014/chart" uri="{C3380CC4-5D6E-409C-BE32-E72D297353CC}">
                <c16:uniqueId val="{000001B5-8BED-409B-9082-393854AF71F9}"/>
              </c:ext>
            </c:extLst>
          </c:dPt>
          <c:dPt>
            <c:idx val="394"/>
            <c:bubble3D val="0"/>
            <c:extLst>
              <c:ext xmlns:c16="http://schemas.microsoft.com/office/drawing/2014/chart" uri="{C3380CC4-5D6E-409C-BE32-E72D297353CC}">
                <c16:uniqueId val="{000001B6-8BED-409B-9082-393854AF71F9}"/>
              </c:ext>
            </c:extLst>
          </c:dPt>
          <c:dPt>
            <c:idx val="395"/>
            <c:bubble3D val="0"/>
            <c:extLst>
              <c:ext xmlns:c16="http://schemas.microsoft.com/office/drawing/2014/chart" uri="{C3380CC4-5D6E-409C-BE32-E72D297353CC}">
                <c16:uniqueId val="{000001B7-8BED-409B-9082-393854AF71F9}"/>
              </c:ext>
            </c:extLst>
          </c:dPt>
          <c:dPt>
            <c:idx val="396"/>
            <c:bubble3D val="0"/>
            <c:extLst>
              <c:ext xmlns:c16="http://schemas.microsoft.com/office/drawing/2014/chart" uri="{C3380CC4-5D6E-409C-BE32-E72D297353CC}">
                <c16:uniqueId val="{000001B8-8BED-409B-9082-393854AF71F9}"/>
              </c:ext>
            </c:extLst>
          </c:dPt>
          <c:dPt>
            <c:idx val="397"/>
            <c:bubble3D val="0"/>
            <c:extLst>
              <c:ext xmlns:c16="http://schemas.microsoft.com/office/drawing/2014/chart" uri="{C3380CC4-5D6E-409C-BE32-E72D297353CC}">
                <c16:uniqueId val="{000001B9-8BED-409B-9082-393854AF71F9}"/>
              </c:ext>
            </c:extLst>
          </c:dPt>
          <c:dPt>
            <c:idx val="398"/>
            <c:bubble3D val="0"/>
            <c:extLst>
              <c:ext xmlns:c16="http://schemas.microsoft.com/office/drawing/2014/chart" uri="{C3380CC4-5D6E-409C-BE32-E72D297353CC}">
                <c16:uniqueId val="{000001BA-8BED-409B-9082-393854AF71F9}"/>
              </c:ext>
            </c:extLst>
          </c:dPt>
          <c:dPt>
            <c:idx val="399"/>
            <c:bubble3D val="0"/>
            <c:extLst>
              <c:ext xmlns:c16="http://schemas.microsoft.com/office/drawing/2014/chart" uri="{C3380CC4-5D6E-409C-BE32-E72D297353CC}">
                <c16:uniqueId val="{000001BB-8BED-409B-9082-393854AF71F9}"/>
              </c:ext>
            </c:extLst>
          </c:dPt>
          <c:dPt>
            <c:idx val="400"/>
            <c:bubble3D val="0"/>
            <c:extLst>
              <c:ext xmlns:c16="http://schemas.microsoft.com/office/drawing/2014/chart" uri="{C3380CC4-5D6E-409C-BE32-E72D297353CC}">
                <c16:uniqueId val="{000001BC-8BED-409B-9082-393854AF71F9}"/>
              </c:ext>
            </c:extLst>
          </c:dPt>
          <c:dPt>
            <c:idx val="401"/>
            <c:bubble3D val="0"/>
            <c:extLst>
              <c:ext xmlns:c16="http://schemas.microsoft.com/office/drawing/2014/chart" uri="{C3380CC4-5D6E-409C-BE32-E72D297353CC}">
                <c16:uniqueId val="{000001BD-8BED-409B-9082-393854AF71F9}"/>
              </c:ext>
            </c:extLst>
          </c:dPt>
          <c:dPt>
            <c:idx val="402"/>
            <c:bubble3D val="0"/>
            <c:extLst>
              <c:ext xmlns:c16="http://schemas.microsoft.com/office/drawing/2014/chart" uri="{C3380CC4-5D6E-409C-BE32-E72D297353CC}">
                <c16:uniqueId val="{000001BE-8BED-409B-9082-393854AF71F9}"/>
              </c:ext>
            </c:extLst>
          </c:dPt>
          <c:dPt>
            <c:idx val="403"/>
            <c:bubble3D val="0"/>
            <c:extLst>
              <c:ext xmlns:c16="http://schemas.microsoft.com/office/drawing/2014/chart" uri="{C3380CC4-5D6E-409C-BE32-E72D297353CC}">
                <c16:uniqueId val="{000001BF-8BED-409B-9082-393854AF71F9}"/>
              </c:ext>
            </c:extLst>
          </c:dPt>
          <c:dPt>
            <c:idx val="404"/>
            <c:bubble3D val="0"/>
            <c:extLst>
              <c:ext xmlns:c16="http://schemas.microsoft.com/office/drawing/2014/chart" uri="{C3380CC4-5D6E-409C-BE32-E72D297353CC}">
                <c16:uniqueId val="{000001C0-8BED-409B-9082-393854AF71F9}"/>
              </c:ext>
            </c:extLst>
          </c:dPt>
          <c:dPt>
            <c:idx val="405"/>
            <c:bubble3D val="0"/>
            <c:extLst>
              <c:ext xmlns:c16="http://schemas.microsoft.com/office/drawing/2014/chart" uri="{C3380CC4-5D6E-409C-BE32-E72D297353CC}">
                <c16:uniqueId val="{000001C1-8BED-409B-9082-393854AF71F9}"/>
              </c:ext>
            </c:extLst>
          </c:dPt>
          <c:dPt>
            <c:idx val="406"/>
            <c:bubble3D val="0"/>
            <c:extLst>
              <c:ext xmlns:c16="http://schemas.microsoft.com/office/drawing/2014/chart" uri="{C3380CC4-5D6E-409C-BE32-E72D297353CC}">
                <c16:uniqueId val="{000001C2-8BED-409B-9082-393854AF71F9}"/>
              </c:ext>
            </c:extLst>
          </c:dPt>
          <c:dPt>
            <c:idx val="407"/>
            <c:bubble3D val="0"/>
            <c:extLst>
              <c:ext xmlns:c16="http://schemas.microsoft.com/office/drawing/2014/chart" uri="{C3380CC4-5D6E-409C-BE32-E72D297353CC}">
                <c16:uniqueId val="{000001C3-8BED-409B-9082-393854AF71F9}"/>
              </c:ext>
            </c:extLst>
          </c:dPt>
          <c:dPt>
            <c:idx val="408"/>
            <c:bubble3D val="0"/>
            <c:extLst>
              <c:ext xmlns:c16="http://schemas.microsoft.com/office/drawing/2014/chart" uri="{C3380CC4-5D6E-409C-BE32-E72D297353CC}">
                <c16:uniqueId val="{000001C4-8BED-409B-9082-393854AF71F9}"/>
              </c:ext>
            </c:extLst>
          </c:dPt>
          <c:dPt>
            <c:idx val="409"/>
            <c:bubble3D val="0"/>
            <c:extLst>
              <c:ext xmlns:c16="http://schemas.microsoft.com/office/drawing/2014/chart" uri="{C3380CC4-5D6E-409C-BE32-E72D297353CC}">
                <c16:uniqueId val="{000001C5-8BED-409B-9082-393854AF71F9}"/>
              </c:ext>
            </c:extLst>
          </c:dPt>
          <c:dPt>
            <c:idx val="410"/>
            <c:bubble3D val="0"/>
            <c:extLst>
              <c:ext xmlns:c16="http://schemas.microsoft.com/office/drawing/2014/chart" uri="{C3380CC4-5D6E-409C-BE32-E72D297353CC}">
                <c16:uniqueId val="{000001C6-8BED-409B-9082-393854AF71F9}"/>
              </c:ext>
            </c:extLst>
          </c:dPt>
          <c:dPt>
            <c:idx val="411"/>
            <c:bubble3D val="0"/>
            <c:extLst>
              <c:ext xmlns:c16="http://schemas.microsoft.com/office/drawing/2014/chart" uri="{C3380CC4-5D6E-409C-BE32-E72D297353CC}">
                <c16:uniqueId val="{000001C7-8BED-409B-9082-393854AF71F9}"/>
              </c:ext>
            </c:extLst>
          </c:dPt>
          <c:dPt>
            <c:idx val="412"/>
            <c:bubble3D val="0"/>
            <c:extLst>
              <c:ext xmlns:c16="http://schemas.microsoft.com/office/drawing/2014/chart" uri="{C3380CC4-5D6E-409C-BE32-E72D297353CC}">
                <c16:uniqueId val="{000001C8-8BED-409B-9082-393854AF71F9}"/>
              </c:ext>
            </c:extLst>
          </c:dPt>
          <c:dPt>
            <c:idx val="413"/>
            <c:bubble3D val="0"/>
            <c:extLst>
              <c:ext xmlns:c16="http://schemas.microsoft.com/office/drawing/2014/chart" uri="{C3380CC4-5D6E-409C-BE32-E72D297353CC}">
                <c16:uniqueId val="{000001C9-8BED-409B-9082-393854AF71F9}"/>
              </c:ext>
            </c:extLst>
          </c:dPt>
          <c:dPt>
            <c:idx val="414"/>
            <c:bubble3D val="0"/>
            <c:extLst>
              <c:ext xmlns:c16="http://schemas.microsoft.com/office/drawing/2014/chart" uri="{C3380CC4-5D6E-409C-BE32-E72D297353CC}">
                <c16:uniqueId val="{000001CA-8BED-409B-9082-393854AF71F9}"/>
              </c:ext>
            </c:extLst>
          </c:dPt>
          <c:dPt>
            <c:idx val="415"/>
            <c:bubble3D val="0"/>
            <c:extLst>
              <c:ext xmlns:c16="http://schemas.microsoft.com/office/drawing/2014/chart" uri="{C3380CC4-5D6E-409C-BE32-E72D297353CC}">
                <c16:uniqueId val="{000001CB-8BED-409B-9082-393854AF71F9}"/>
              </c:ext>
            </c:extLst>
          </c:dPt>
          <c:dPt>
            <c:idx val="416"/>
            <c:bubble3D val="0"/>
            <c:extLst>
              <c:ext xmlns:c16="http://schemas.microsoft.com/office/drawing/2014/chart" uri="{C3380CC4-5D6E-409C-BE32-E72D297353CC}">
                <c16:uniqueId val="{000001CC-8BED-409B-9082-393854AF71F9}"/>
              </c:ext>
            </c:extLst>
          </c:dPt>
          <c:dPt>
            <c:idx val="417"/>
            <c:bubble3D val="0"/>
            <c:extLst>
              <c:ext xmlns:c16="http://schemas.microsoft.com/office/drawing/2014/chart" uri="{C3380CC4-5D6E-409C-BE32-E72D297353CC}">
                <c16:uniqueId val="{000001CD-8BED-409B-9082-393854AF71F9}"/>
              </c:ext>
            </c:extLst>
          </c:dPt>
          <c:dPt>
            <c:idx val="418"/>
            <c:bubble3D val="0"/>
            <c:extLst>
              <c:ext xmlns:c16="http://schemas.microsoft.com/office/drawing/2014/chart" uri="{C3380CC4-5D6E-409C-BE32-E72D297353CC}">
                <c16:uniqueId val="{000001CE-8BED-409B-9082-393854AF71F9}"/>
              </c:ext>
            </c:extLst>
          </c:dPt>
          <c:dPt>
            <c:idx val="419"/>
            <c:bubble3D val="0"/>
            <c:extLst>
              <c:ext xmlns:c16="http://schemas.microsoft.com/office/drawing/2014/chart" uri="{C3380CC4-5D6E-409C-BE32-E72D297353CC}">
                <c16:uniqueId val="{000001CF-8BED-409B-9082-393854AF71F9}"/>
              </c:ext>
            </c:extLst>
          </c:dPt>
          <c:dPt>
            <c:idx val="420"/>
            <c:bubble3D val="0"/>
            <c:extLst>
              <c:ext xmlns:c16="http://schemas.microsoft.com/office/drawing/2014/chart" uri="{C3380CC4-5D6E-409C-BE32-E72D297353CC}">
                <c16:uniqueId val="{000001D0-8BED-409B-9082-393854AF71F9}"/>
              </c:ext>
            </c:extLst>
          </c:dPt>
          <c:dPt>
            <c:idx val="421"/>
            <c:bubble3D val="0"/>
            <c:extLst>
              <c:ext xmlns:c16="http://schemas.microsoft.com/office/drawing/2014/chart" uri="{C3380CC4-5D6E-409C-BE32-E72D297353CC}">
                <c16:uniqueId val="{000001D1-8BED-409B-9082-393854AF71F9}"/>
              </c:ext>
            </c:extLst>
          </c:dPt>
          <c:dPt>
            <c:idx val="422"/>
            <c:bubble3D val="0"/>
            <c:extLst>
              <c:ext xmlns:c16="http://schemas.microsoft.com/office/drawing/2014/chart" uri="{C3380CC4-5D6E-409C-BE32-E72D297353CC}">
                <c16:uniqueId val="{000001D2-8BED-409B-9082-393854AF71F9}"/>
              </c:ext>
            </c:extLst>
          </c:dPt>
          <c:dPt>
            <c:idx val="423"/>
            <c:bubble3D val="0"/>
            <c:extLst>
              <c:ext xmlns:c16="http://schemas.microsoft.com/office/drawing/2014/chart" uri="{C3380CC4-5D6E-409C-BE32-E72D297353CC}">
                <c16:uniqueId val="{000001D3-8BED-409B-9082-393854AF71F9}"/>
              </c:ext>
            </c:extLst>
          </c:dPt>
          <c:dPt>
            <c:idx val="424"/>
            <c:bubble3D val="0"/>
            <c:extLst>
              <c:ext xmlns:c16="http://schemas.microsoft.com/office/drawing/2014/chart" uri="{C3380CC4-5D6E-409C-BE32-E72D297353CC}">
                <c16:uniqueId val="{000001D4-8BED-409B-9082-393854AF71F9}"/>
              </c:ext>
            </c:extLst>
          </c:dPt>
          <c:dPt>
            <c:idx val="425"/>
            <c:bubble3D val="0"/>
            <c:extLst>
              <c:ext xmlns:c16="http://schemas.microsoft.com/office/drawing/2014/chart" uri="{C3380CC4-5D6E-409C-BE32-E72D297353CC}">
                <c16:uniqueId val="{000001D5-8BED-409B-9082-393854AF71F9}"/>
              </c:ext>
            </c:extLst>
          </c:dPt>
          <c:dPt>
            <c:idx val="426"/>
            <c:bubble3D val="0"/>
            <c:extLst>
              <c:ext xmlns:c16="http://schemas.microsoft.com/office/drawing/2014/chart" uri="{C3380CC4-5D6E-409C-BE32-E72D297353CC}">
                <c16:uniqueId val="{000001D6-8BED-409B-9082-393854AF71F9}"/>
              </c:ext>
            </c:extLst>
          </c:dPt>
          <c:dPt>
            <c:idx val="427"/>
            <c:bubble3D val="0"/>
            <c:extLst>
              <c:ext xmlns:c16="http://schemas.microsoft.com/office/drawing/2014/chart" uri="{C3380CC4-5D6E-409C-BE32-E72D297353CC}">
                <c16:uniqueId val="{000001D7-8BED-409B-9082-393854AF71F9}"/>
              </c:ext>
            </c:extLst>
          </c:dPt>
          <c:dPt>
            <c:idx val="428"/>
            <c:bubble3D val="0"/>
            <c:extLst>
              <c:ext xmlns:c16="http://schemas.microsoft.com/office/drawing/2014/chart" uri="{C3380CC4-5D6E-409C-BE32-E72D297353CC}">
                <c16:uniqueId val="{000001D8-8BED-409B-9082-393854AF71F9}"/>
              </c:ext>
            </c:extLst>
          </c:dPt>
          <c:dPt>
            <c:idx val="429"/>
            <c:bubble3D val="0"/>
            <c:extLst>
              <c:ext xmlns:c16="http://schemas.microsoft.com/office/drawing/2014/chart" uri="{C3380CC4-5D6E-409C-BE32-E72D297353CC}">
                <c16:uniqueId val="{000001D9-8BED-409B-9082-393854AF71F9}"/>
              </c:ext>
            </c:extLst>
          </c:dPt>
          <c:dPt>
            <c:idx val="430"/>
            <c:bubble3D val="0"/>
            <c:extLst>
              <c:ext xmlns:c16="http://schemas.microsoft.com/office/drawing/2014/chart" uri="{C3380CC4-5D6E-409C-BE32-E72D297353CC}">
                <c16:uniqueId val="{000001DA-8BED-409B-9082-393854AF71F9}"/>
              </c:ext>
            </c:extLst>
          </c:dPt>
          <c:dPt>
            <c:idx val="431"/>
            <c:bubble3D val="0"/>
            <c:extLst>
              <c:ext xmlns:c16="http://schemas.microsoft.com/office/drawing/2014/chart" uri="{C3380CC4-5D6E-409C-BE32-E72D297353CC}">
                <c16:uniqueId val="{000001DB-8BED-409B-9082-393854AF71F9}"/>
              </c:ext>
            </c:extLst>
          </c:dPt>
          <c:dPt>
            <c:idx val="432"/>
            <c:bubble3D val="0"/>
            <c:extLst>
              <c:ext xmlns:c16="http://schemas.microsoft.com/office/drawing/2014/chart" uri="{C3380CC4-5D6E-409C-BE32-E72D297353CC}">
                <c16:uniqueId val="{000001DC-8BED-409B-9082-393854AF71F9}"/>
              </c:ext>
            </c:extLst>
          </c:dPt>
          <c:dPt>
            <c:idx val="433"/>
            <c:bubble3D val="0"/>
            <c:extLst>
              <c:ext xmlns:c16="http://schemas.microsoft.com/office/drawing/2014/chart" uri="{C3380CC4-5D6E-409C-BE32-E72D297353CC}">
                <c16:uniqueId val="{000001DD-8BED-409B-9082-393854AF71F9}"/>
              </c:ext>
            </c:extLst>
          </c:dPt>
          <c:dPt>
            <c:idx val="434"/>
            <c:bubble3D val="0"/>
            <c:extLst>
              <c:ext xmlns:c16="http://schemas.microsoft.com/office/drawing/2014/chart" uri="{C3380CC4-5D6E-409C-BE32-E72D297353CC}">
                <c16:uniqueId val="{000001DE-8BED-409B-9082-393854AF71F9}"/>
              </c:ext>
            </c:extLst>
          </c:dPt>
          <c:dPt>
            <c:idx val="435"/>
            <c:bubble3D val="0"/>
            <c:extLst>
              <c:ext xmlns:c16="http://schemas.microsoft.com/office/drawing/2014/chart" uri="{C3380CC4-5D6E-409C-BE32-E72D297353CC}">
                <c16:uniqueId val="{000001DF-8BED-409B-9082-393854AF71F9}"/>
              </c:ext>
            </c:extLst>
          </c:dPt>
          <c:dPt>
            <c:idx val="436"/>
            <c:bubble3D val="0"/>
            <c:extLst>
              <c:ext xmlns:c16="http://schemas.microsoft.com/office/drawing/2014/chart" uri="{C3380CC4-5D6E-409C-BE32-E72D297353CC}">
                <c16:uniqueId val="{000001E0-8BED-409B-9082-393854AF71F9}"/>
              </c:ext>
            </c:extLst>
          </c:dPt>
          <c:dPt>
            <c:idx val="437"/>
            <c:bubble3D val="0"/>
            <c:extLst>
              <c:ext xmlns:c16="http://schemas.microsoft.com/office/drawing/2014/chart" uri="{C3380CC4-5D6E-409C-BE32-E72D297353CC}">
                <c16:uniqueId val="{000001E1-8BED-409B-9082-393854AF71F9}"/>
              </c:ext>
            </c:extLst>
          </c:dPt>
          <c:dPt>
            <c:idx val="438"/>
            <c:bubble3D val="0"/>
            <c:extLst>
              <c:ext xmlns:c16="http://schemas.microsoft.com/office/drawing/2014/chart" uri="{C3380CC4-5D6E-409C-BE32-E72D297353CC}">
                <c16:uniqueId val="{000001E2-8BED-409B-9082-393854AF71F9}"/>
              </c:ext>
            </c:extLst>
          </c:dPt>
          <c:dPt>
            <c:idx val="439"/>
            <c:bubble3D val="0"/>
            <c:extLst>
              <c:ext xmlns:c16="http://schemas.microsoft.com/office/drawing/2014/chart" uri="{C3380CC4-5D6E-409C-BE32-E72D297353CC}">
                <c16:uniqueId val="{000001E3-8BED-409B-9082-393854AF71F9}"/>
              </c:ext>
            </c:extLst>
          </c:dPt>
          <c:dPt>
            <c:idx val="440"/>
            <c:bubble3D val="0"/>
            <c:extLst>
              <c:ext xmlns:c16="http://schemas.microsoft.com/office/drawing/2014/chart" uri="{C3380CC4-5D6E-409C-BE32-E72D297353CC}">
                <c16:uniqueId val="{000001E4-8BED-409B-9082-393854AF71F9}"/>
              </c:ext>
            </c:extLst>
          </c:dPt>
          <c:dPt>
            <c:idx val="441"/>
            <c:bubble3D val="0"/>
            <c:extLst>
              <c:ext xmlns:c16="http://schemas.microsoft.com/office/drawing/2014/chart" uri="{C3380CC4-5D6E-409C-BE32-E72D297353CC}">
                <c16:uniqueId val="{000001E5-8BED-409B-9082-393854AF71F9}"/>
              </c:ext>
            </c:extLst>
          </c:dPt>
          <c:dPt>
            <c:idx val="442"/>
            <c:bubble3D val="0"/>
            <c:extLst>
              <c:ext xmlns:c16="http://schemas.microsoft.com/office/drawing/2014/chart" uri="{C3380CC4-5D6E-409C-BE32-E72D297353CC}">
                <c16:uniqueId val="{000001E6-8BED-409B-9082-393854AF71F9}"/>
              </c:ext>
            </c:extLst>
          </c:dPt>
          <c:dPt>
            <c:idx val="443"/>
            <c:bubble3D val="0"/>
            <c:extLst>
              <c:ext xmlns:c16="http://schemas.microsoft.com/office/drawing/2014/chart" uri="{C3380CC4-5D6E-409C-BE32-E72D297353CC}">
                <c16:uniqueId val="{000001E7-8BED-409B-9082-393854AF71F9}"/>
              </c:ext>
            </c:extLst>
          </c:dPt>
          <c:dPt>
            <c:idx val="444"/>
            <c:bubble3D val="0"/>
            <c:extLst>
              <c:ext xmlns:c16="http://schemas.microsoft.com/office/drawing/2014/chart" uri="{C3380CC4-5D6E-409C-BE32-E72D297353CC}">
                <c16:uniqueId val="{000001E8-8BED-409B-9082-393854AF71F9}"/>
              </c:ext>
            </c:extLst>
          </c:dPt>
          <c:dPt>
            <c:idx val="445"/>
            <c:bubble3D val="0"/>
            <c:extLst>
              <c:ext xmlns:c16="http://schemas.microsoft.com/office/drawing/2014/chart" uri="{C3380CC4-5D6E-409C-BE32-E72D297353CC}">
                <c16:uniqueId val="{000001E9-8BED-409B-9082-393854AF71F9}"/>
              </c:ext>
            </c:extLst>
          </c:dPt>
          <c:dPt>
            <c:idx val="446"/>
            <c:bubble3D val="0"/>
            <c:extLst>
              <c:ext xmlns:c16="http://schemas.microsoft.com/office/drawing/2014/chart" uri="{C3380CC4-5D6E-409C-BE32-E72D297353CC}">
                <c16:uniqueId val="{000001EA-8BED-409B-9082-393854AF71F9}"/>
              </c:ext>
            </c:extLst>
          </c:dPt>
          <c:dPt>
            <c:idx val="447"/>
            <c:bubble3D val="0"/>
            <c:extLst>
              <c:ext xmlns:c16="http://schemas.microsoft.com/office/drawing/2014/chart" uri="{C3380CC4-5D6E-409C-BE32-E72D297353CC}">
                <c16:uniqueId val="{000001EB-8BED-409B-9082-393854AF71F9}"/>
              </c:ext>
            </c:extLst>
          </c:dPt>
          <c:dPt>
            <c:idx val="448"/>
            <c:bubble3D val="0"/>
            <c:extLst>
              <c:ext xmlns:c16="http://schemas.microsoft.com/office/drawing/2014/chart" uri="{C3380CC4-5D6E-409C-BE32-E72D297353CC}">
                <c16:uniqueId val="{000001EC-8BED-409B-9082-393854AF71F9}"/>
              </c:ext>
            </c:extLst>
          </c:dPt>
          <c:dPt>
            <c:idx val="449"/>
            <c:bubble3D val="0"/>
            <c:extLst>
              <c:ext xmlns:c16="http://schemas.microsoft.com/office/drawing/2014/chart" uri="{C3380CC4-5D6E-409C-BE32-E72D297353CC}">
                <c16:uniqueId val="{000001ED-8BED-409B-9082-393854AF71F9}"/>
              </c:ext>
            </c:extLst>
          </c:dPt>
          <c:dPt>
            <c:idx val="450"/>
            <c:bubble3D val="0"/>
            <c:extLst>
              <c:ext xmlns:c16="http://schemas.microsoft.com/office/drawing/2014/chart" uri="{C3380CC4-5D6E-409C-BE32-E72D297353CC}">
                <c16:uniqueId val="{000001EE-8BED-409B-9082-393854AF71F9}"/>
              </c:ext>
            </c:extLst>
          </c:dPt>
          <c:dPt>
            <c:idx val="451"/>
            <c:bubble3D val="0"/>
            <c:extLst>
              <c:ext xmlns:c16="http://schemas.microsoft.com/office/drawing/2014/chart" uri="{C3380CC4-5D6E-409C-BE32-E72D297353CC}">
                <c16:uniqueId val="{000001EF-8BED-409B-9082-393854AF71F9}"/>
              </c:ext>
            </c:extLst>
          </c:dPt>
          <c:dPt>
            <c:idx val="452"/>
            <c:bubble3D val="0"/>
            <c:extLst>
              <c:ext xmlns:c16="http://schemas.microsoft.com/office/drawing/2014/chart" uri="{C3380CC4-5D6E-409C-BE32-E72D297353CC}">
                <c16:uniqueId val="{000001F0-8BED-409B-9082-393854AF71F9}"/>
              </c:ext>
            </c:extLst>
          </c:dPt>
          <c:dPt>
            <c:idx val="453"/>
            <c:bubble3D val="0"/>
            <c:extLst>
              <c:ext xmlns:c16="http://schemas.microsoft.com/office/drawing/2014/chart" uri="{C3380CC4-5D6E-409C-BE32-E72D297353CC}">
                <c16:uniqueId val="{000001F1-8BED-409B-9082-393854AF71F9}"/>
              </c:ext>
            </c:extLst>
          </c:dPt>
          <c:dPt>
            <c:idx val="454"/>
            <c:bubble3D val="0"/>
            <c:extLst>
              <c:ext xmlns:c16="http://schemas.microsoft.com/office/drawing/2014/chart" uri="{C3380CC4-5D6E-409C-BE32-E72D297353CC}">
                <c16:uniqueId val="{000001F2-8BED-409B-9082-393854AF71F9}"/>
              </c:ext>
            </c:extLst>
          </c:dPt>
          <c:dPt>
            <c:idx val="455"/>
            <c:bubble3D val="0"/>
            <c:extLst>
              <c:ext xmlns:c16="http://schemas.microsoft.com/office/drawing/2014/chart" uri="{C3380CC4-5D6E-409C-BE32-E72D297353CC}">
                <c16:uniqueId val="{000001F3-8BED-409B-9082-393854AF71F9}"/>
              </c:ext>
            </c:extLst>
          </c:dPt>
          <c:dPt>
            <c:idx val="456"/>
            <c:bubble3D val="0"/>
            <c:extLst>
              <c:ext xmlns:c16="http://schemas.microsoft.com/office/drawing/2014/chart" uri="{C3380CC4-5D6E-409C-BE32-E72D297353CC}">
                <c16:uniqueId val="{000001F4-8BED-409B-9082-393854AF71F9}"/>
              </c:ext>
            </c:extLst>
          </c:dPt>
          <c:dPt>
            <c:idx val="457"/>
            <c:bubble3D val="0"/>
            <c:extLst>
              <c:ext xmlns:c16="http://schemas.microsoft.com/office/drawing/2014/chart" uri="{C3380CC4-5D6E-409C-BE32-E72D297353CC}">
                <c16:uniqueId val="{000001F5-8BED-409B-9082-393854AF71F9}"/>
              </c:ext>
            </c:extLst>
          </c:dPt>
          <c:dPt>
            <c:idx val="458"/>
            <c:bubble3D val="0"/>
            <c:extLst>
              <c:ext xmlns:c16="http://schemas.microsoft.com/office/drawing/2014/chart" uri="{C3380CC4-5D6E-409C-BE32-E72D297353CC}">
                <c16:uniqueId val="{000001F6-8BED-409B-9082-393854AF71F9}"/>
              </c:ext>
            </c:extLst>
          </c:dPt>
          <c:dPt>
            <c:idx val="459"/>
            <c:bubble3D val="0"/>
            <c:extLst>
              <c:ext xmlns:c16="http://schemas.microsoft.com/office/drawing/2014/chart" uri="{C3380CC4-5D6E-409C-BE32-E72D297353CC}">
                <c16:uniqueId val="{000001F7-8BED-409B-9082-393854AF71F9}"/>
              </c:ext>
            </c:extLst>
          </c:dPt>
          <c:dPt>
            <c:idx val="460"/>
            <c:bubble3D val="0"/>
            <c:extLst>
              <c:ext xmlns:c16="http://schemas.microsoft.com/office/drawing/2014/chart" uri="{C3380CC4-5D6E-409C-BE32-E72D297353CC}">
                <c16:uniqueId val="{000001F8-8BED-409B-9082-393854AF71F9}"/>
              </c:ext>
            </c:extLst>
          </c:dPt>
          <c:dPt>
            <c:idx val="461"/>
            <c:bubble3D val="0"/>
            <c:extLst>
              <c:ext xmlns:c16="http://schemas.microsoft.com/office/drawing/2014/chart" uri="{C3380CC4-5D6E-409C-BE32-E72D297353CC}">
                <c16:uniqueId val="{000001F9-8BED-409B-9082-393854AF71F9}"/>
              </c:ext>
            </c:extLst>
          </c:dPt>
          <c:dPt>
            <c:idx val="462"/>
            <c:bubble3D val="0"/>
            <c:extLst>
              <c:ext xmlns:c16="http://schemas.microsoft.com/office/drawing/2014/chart" uri="{C3380CC4-5D6E-409C-BE32-E72D297353CC}">
                <c16:uniqueId val="{000001FA-8BED-409B-9082-393854AF71F9}"/>
              </c:ext>
            </c:extLst>
          </c:dPt>
          <c:dPt>
            <c:idx val="463"/>
            <c:bubble3D val="0"/>
            <c:extLst>
              <c:ext xmlns:c16="http://schemas.microsoft.com/office/drawing/2014/chart" uri="{C3380CC4-5D6E-409C-BE32-E72D297353CC}">
                <c16:uniqueId val="{000001FB-8BED-409B-9082-393854AF71F9}"/>
              </c:ext>
            </c:extLst>
          </c:dPt>
          <c:dPt>
            <c:idx val="464"/>
            <c:bubble3D val="0"/>
            <c:extLst>
              <c:ext xmlns:c16="http://schemas.microsoft.com/office/drawing/2014/chart" uri="{C3380CC4-5D6E-409C-BE32-E72D297353CC}">
                <c16:uniqueId val="{000001FC-8BED-409B-9082-393854AF71F9}"/>
              </c:ext>
            </c:extLst>
          </c:dPt>
          <c:dPt>
            <c:idx val="465"/>
            <c:bubble3D val="0"/>
            <c:extLst>
              <c:ext xmlns:c16="http://schemas.microsoft.com/office/drawing/2014/chart" uri="{C3380CC4-5D6E-409C-BE32-E72D297353CC}">
                <c16:uniqueId val="{000001FD-8BED-409B-9082-393854AF71F9}"/>
              </c:ext>
            </c:extLst>
          </c:dPt>
          <c:dPt>
            <c:idx val="466"/>
            <c:bubble3D val="0"/>
            <c:extLst>
              <c:ext xmlns:c16="http://schemas.microsoft.com/office/drawing/2014/chart" uri="{C3380CC4-5D6E-409C-BE32-E72D297353CC}">
                <c16:uniqueId val="{000001FE-8BED-409B-9082-393854AF71F9}"/>
              </c:ext>
            </c:extLst>
          </c:dPt>
          <c:dPt>
            <c:idx val="467"/>
            <c:bubble3D val="0"/>
            <c:extLst>
              <c:ext xmlns:c16="http://schemas.microsoft.com/office/drawing/2014/chart" uri="{C3380CC4-5D6E-409C-BE32-E72D297353CC}">
                <c16:uniqueId val="{000001FF-8BED-409B-9082-393854AF71F9}"/>
              </c:ext>
            </c:extLst>
          </c:dPt>
          <c:dPt>
            <c:idx val="468"/>
            <c:bubble3D val="0"/>
            <c:extLst>
              <c:ext xmlns:c16="http://schemas.microsoft.com/office/drawing/2014/chart" uri="{C3380CC4-5D6E-409C-BE32-E72D297353CC}">
                <c16:uniqueId val="{00000200-8BED-409B-9082-393854AF71F9}"/>
              </c:ext>
            </c:extLst>
          </c:dPt>
          <c:dPt>
            <c:idx val="469"/>
            <c:bubble3D val="0"/>
            <c:extLst>
              <c:ext xmlns:c16="http://schemas.microsoft.com/office/drawing/2014/chart" uri="{C3380CC4-5D6E-409C-BE32-E72D297353CC}">
                <c16:uniqueId val="{00000201-8BED-409B-9082-393854AF71F9}"/>
              </c:ext>
            </c:extLst>
          </c:dPt>
          <c:dPt>
            <c:idx val="470"/>
            <c:bubble3D val="0"/>
            <c:extLst>
              <c:ext xmlns:c16="http://schemas.microsoft.com/office/drawing/2014/chart" uri="{C3380CC4-5D6E-409C-BE32-E72D297353CC}">
                <c16:uniqueId val="{00000202-8BED-409B-9082-393854AF71F9}"/>
              </c:ext>
            </c:extLst>
          </c:dPt>
          <c:dPt>
            <c:idx val="471"/>
            <c:bubble3D val="0"/>
            <c:extLst>
              <c:ext xmlns:c16="http://schemas.microsoft.com/office/drawing/2014/chart" uri="{C3380CC4-5D6E-409C-BE32-E72D297353CC}">
                <c16:uniqueId val="{00000203-8BED-409B-9082-393854AF71F9}"/>
              </c:ext>
            </c:extLst>
          </c:dPt>
          <c:dPt>
            <c:idx val="472"/>
            <c:bubble3D val="0"/>
            <c:extLst>
              <c:ext xmlns:c16="http://schemas.microsoft.com/office/drawing/2014/chart" uri="{C3380CC4-5D6E-409C-BE32-E72D297353CC}">
                <c16:uniqueId val="{00000204-8BED-409B-9082-393854AF71F9}"/>
              </c:ext>
            </c:extLst>
          </c:dPt>
          <c:dPt>
            <c:idx val="473"/>
            <c:bubble3D val="0"/>
            <c:extLst>
              <c:ext xmlns:c16="http://schemas.microsoft.com/office/drawing/2014/chart" uri="{C3380CC4-5D6E-409C-BE32-E72D297353CC}">
                <c16:uniqueId val="{00000205-8BED-409B-9082-393854AF71F9}"/>
              </c:ext>
            </c:extLst>
          </c:dPt>
          <c:dPt>
            <c:idx val="474"/>
            <c:bubble3D val="0"/>
            <c:extLst>
              <c:ext xmlns:c16="http://schemas.microsoft.com/office/drawing/2014/chart" uri="{C3380CC4-5D6E-409C-BE32-E72D297353CC}">
                <c16:uniqueId val="{00000206-8BED-409B-9082-393854AF71F9}"/>
              </c:ext>
            </c:extLst>
          </c:dPt>
          <c:dPt>
            <c:idx val="475"/>
            <c:bubble3D val="0"/>
            <c:extLst>
              <c:ext xmlns:c16="http://schemas.microsoft.com/office/drawing/2014/chart" uri="{C3380CC4-5D6E-409C-BE32-E72D297353CC}">
                <c16:uniqueId val="{00000207-8BED-409B-9082-393854AF71F9}"/>
              </c:ext>
            </c:extLst>
          </c:dPt>
          <c:dPt>
            <c:idx val="476"/>
            <c:bubble3D val="0"/>
            <c:extLst>
              <c:ext xmlns:c16="http://schemas.microsoft.com/office/drawing/2014/chart" uri="{C3380CC4-5D6E-409C-BE32-E72D297353CC}">
                <c16:uniqueId val="{00000208-8BED-409B-9082-393854AF71F9}"/>
              </c:ext>
            </c:extLst>
          </c:dPt>
          <c:dPt>
            <c:idx val="477"/>
            <c:bubble3D val="0"/>
            <c:extLst>
              <c:ext xmlns:c16="http://schemas.microsoft.com/office/drawing/2014/chart" uri="{C3380CC4-5D6E-409C-BE32-E72D297353CC}">
                <c16:uniqueId val="{00000209-8BED-409B-9082-393854AF71F9}"/>
              </c:ext>
            </c:extLst>
          </c:dPt>
          <c:dPt>
            <c:idx val="478"/>
            <c:bubble3D val="0"/>
            <c:extLst>
              <c:ext xmlns:c16="http://schemas.microsoft.com/office/drawing/2014/chart" uri="{C3380CC4-5D6E-409C-BE32-E72D297353CC}">
                <c16:uniqueId val="{0000020A-8BED-409B-9082-393854AF71F9}"/>
              </c:ext>
            </c:extLst>
          </c:dPt>
          <c:dPt>
            <c:idx val="479"/>
            <c:bubble3D val="0"/>
            <c:extLst>
              <c:ext xmlns:c16="http://schemas.microsoft.com/office/drawing/2014/chart" uri="{C3380CC4-5D6E-409C-BE32-E72D297353CC}">
                <c16:uniqueId val="{0000020B-8BED-409B-9082-393854AF71F9}"/>
              </c:ext>
            </c:extLst>
          </c:dPt>
          <c:dPt>
            <c:idx val="480"/>
            <c:bubble3D val="0"/>
            <c:extLst>
              <c:ext xmlns:c16="http://schemas.microsoft.com/office/drawing/2014/chart" uri="{C3380CC4-5D6E-409C-BE32-E72D297353CC}">
                <c16:uniqueId val="{0000020C-8BED-409B-9082-393854AF71F9}"/>
              </c:ext>
            </c:extLst>
          </c:dPt>
          <c:dPt>
            <c:idx val="481"/>
            <c:bubble3D val="0"/>
            <c:extLst>
              <c:ext xmlns:c16="http://schemas.microsoft.com/office/drawing/2014/chart" uri="{C3380CC4-5D6E-409C-BE32-E72D297353CC}">
                <c16:uniqueId val="{0000020D-8BED-409B-9082-393854AF71F9}"/>
              </c:ext>
            </c:extLst>
          </c:dPt>
          <c:dPt>
            <c:idx val="482"/>
            <c:bubble3D val="0"/>
            <c:extLst>
              <c:ext xmlns:c16="http://schemas.microsoft.com/office/drawing/2014/chart" uri="{C3380CC4-5D6E-409C-BE32-E72D297353CC}">
                <c16:uniqueId val="{0000020E-8BED-409B-9082-393854AF71F9}"/>
              </c:ext>
            </c:extLst>
          </c:dPt>
          <c:dPt>
            <c:idx val="483"/>
            <c:bubble3D val="0"/>
            <c:extLst>
              <c:ext xmlns:c16="http://schemas.microsoft.com/office/drawing/2014/chart" uri="{C3380CC4-5D6E-409C-BE32-E72D297353CC}">
                <c16:uniqueId val="{0000020F-8BED-409B-9082-393854AF71F9}"/>
              </c:ext>
            </c:extLst>
          </c:dPt>
          <c:dPt>
            <c:idx val="484"/>
            <c:bubble3D val="0"/>
            <c:extLst>
              <c:ext xmlns:c16="http://schemas.microsoft.com/office/drawing/2014/chart" uri="{C3380CC4-5D6E-409C-BE32-E72D297353CC}">
                <c16:uniqueId val="{00000210-8BED-409B-9082-393854AF71F9}"/>
              </c:ext>
            </c:extLst>
          </c:dPt>
          <c:dPt>
            <c:idx val="485"/>
            <c:bubble3D val="0"/>
            <c:extLst>
              <c:ext xmlns:c16="http://schemas.microsoft.com/office/drawing/2014/chart" uri="{C3380CC4-5D6E-409C-BE32-E72D297353CC}">
                <c16:uniqueId val="{00000211-8BED-409B-9082-393854AF71F9}"/>
              </c:ext>
            </c:extLst>
          </c:dPt>
          <c:dPt>
            <c:idx val="486"/>
            <c:bubble3D val="0"/>
            <c:extLst>
              <c:ext xmlns:c16="http://schemas.microsoft.com/office/drawing/2014/chart" uri="{C3380CC4-5D6E-409C-BE32-E72D297353CC}">
                <c16:uniqueId val="{00000212-8BED-409B-9082-393854AF71F9}"/>
              </c:ext>
            </c:extLst>
          </c:dPt>
          <c:dPt>
            <c:idx val="487"/>
            <c:bubble3D val="0"/>
            <c:extLst>
              <c:ext xmlns:c16="http://schemas.microsoft.com/office/drawing/2014/chart" uri="{C3380CC4-5D6E-409C-BE32-E72D297353CC}">
                <c16:uniqueId val="{00000213-8BED-409B-9082-393854AF71F9}"/>
              </c:ext>
            </c:extLst>
          </c:dPt>
          <c:dPt>
            <c:idx val="488"/>
            <c:bubble3D val="0"/>
            <c:extLst>
              <c:ext xmlns:c16="http://schemas.microsoft.com/office/drawing/2014/chart" uri="{C3380CC4-5D6E-409C-BE32-E72D297353CC}">
                <c16:uniqueId val="{00000214-8BED-409B-9082-393854AF71F9}"/>
              </c:ext>
            </c:extLst>
          </c:dPt>
          <c:dPt>
            <c:idx val="489"/>
            <c:bubble3D val="0"/>
            <c:extLst>
              <c:ext xmlns:c16="http://schemas.microsoft.com/office/drawing/2014/chart" uri="{C3380CC4-5D6E-409C-BE32-E72D297353CC}">
                <c16:uniqueId val="{00000215-8BED-409B-9082-393854AF71F9}"/>
              </c:ext>
            </c:extLst>
          </c:dPt>
          <c:dPt>
            <c:idx val="490"/>
            <c:bubble3D val="0"/>
            <c:extLst>
              <c:ext xmlns:c16="http://schemas.microsoft.com/office/drawing/2014/chart" uri="{C3380CC4-5D6E-409C-BE32-E72D297353CC}">
                <c16:uniqueId val="{00000216-8BED-409B-9082-393854AF71F9}"/>
              </c:ext>
            </c:extLst>
          </c:dPt>
          <c:dPt>
            <c:idx val="491"/>
            <c:bubble3D val="0"/>
            <c:extLst>
              <c:ext xmlns:c16="http://schemas.microsoft.com/office/drawing/2014/chart" uri="{C3380CC4-5D6E-409C-BE32-E72D297353CC}">
                <c16:uniqueId val="{00000217-8BED-409B-9082-393854AF71F9}"/>
              </c:ext>
            </c:extLst>
          </c:dPt>
          <c:dPt>
            <c:idx val="492"/>
            <c:bubble3D val="0"/>
            <c:extLst>
              <c:ext xmlns:c16="http://schemas.microsoft.com/office/drawing/2014/chart" uri="{C3380CC4-5D6E-409C-BE32-E72D297353CC}">
                <c16:uniqueId val="{00000218-8BED-409B-9082-393854AF71F9}"/>
              </c:ext>
            </c:extLst>
          </c:dPt>
          <c:dPt>
            <c:idx val="493"/>
            <c:bubble3D val="0"/>
            <c:extLst>
              <c:ext xmlns:c16="http://schemas.microsoft.com/office/drawing/2014/chart" uri="{C3380CC4-5D6E-409C-BE32-E72D297353CC}">
                <c16:uniqueId val="{00000219-8BED-409B-9082-393854AF71F9}"/>
              </c:ext>
            </c:extLst>
          </c:dPt>
          <c:dPt>
            <c:idx val="494"/>
            <c:bubble3D val="0"/>
            <c:extLst>
              <c:ext xmlns:c16="http://schemas.microsoft.com/office/drawing/2014/chart" uri="{C3380CC4-5D6E-409C-BE32-E72D297353CC}">
                <c16:uniqueId val="{0000021A-8BED-409B-9082-393854AF71F9}"/>
              </c:ext>
            </c:extLst>
          </c:dPt>
          <c:dPt>
            <c:idx val="495"/>
            <c:bubble3D val="0"/>
            <c:extLst>
              <c:ext xmlns:c16="http://schemas.microsoft.com/office/drawing/2014/chart" uri="{C3380CC4-5D6E-409C-BE32-E72D297353CC}">
                <c16:uniqueId val="{0000021B-8BED-409B-9082-393854AF71F9}"/>
              </c:ext>
            </c:extLst>
          </c:dPt>
          <c:dPt>
            <c:idx val="496"/>
            <c:bubble3D val="0"/>
            <c:extLst>
              <c:ext xmlns:c16="http://schemas.microsoft.com/office/drawing/2014/chart" uri="{C3380CC4-5D6E-409C-BE32-E72D297353CC}">
                <c16:uniqueId val="{0000021C-8BED-409B-9082-393854AF71F9}"/>
              </c:ext>
            </c:extLst>
          </c:dPt>
          <c:dPt>
            <c:idx val="497"/>
            <c:bubble3D val="0"/>
            <c:extLst>
              <c:ext xmlns:c16="http://schemas.microsoft.com/office/drawing/2014/chart" uri="{C3380CC4-5D6E-409C-BE32-E72D297353CC}">
                <c16:uniqueId val="{0000021D-8BED-409B-9082-393854AF71F9}"/>
              </c:ext>
            </c:extLst>
          </c:dPt>
          <c:dPt>
            <c:idx val="498"/>
            <c:bubble3D val="0"/>
            <c:extLst>
              <c:ext xmlns:c16="http://schemas.microsoft.com/office/drawing/2014/chart" uri="{C3380CC4-5D6E-409C-BE32-E72D297353CC}">
                <c16:uniqueId val="{0000021E-8BED-409B-9082-393854AF71F9}"/>
              </c:ext>
            </c:extLst>
          </c:dPt>
          <c:dPt>
            <c:idx val="499"/>
            <c:bubble3D val="0"/>
            <c:extLst>
              <c:ext xmlns:c16="http://schemas.microsoft.com/office/drawing/2014/chart" uri="{C3380CC4-5D6E-409C-BE32-E72D297353CC}">
                <c16:uniqueId val="{0000021F-8BED-409B-9082-393854AF71F9}"/>
              </c:ext>
            </c:extLst>
          </c:dPt>
          <c:dPt>
            <c:idx val="500"/>
            <c:bubble3D val="0"/>
            <c:extLst>
              <c:ext xmlns:c16="http://schemas.microsoft.com/office/drawing/2014/chart" uri="{C3380CC4-5D6E-409C-BE32-E72D297353CC}">
                <c16:uniqueId val="{00000220-8BED-409B-9082-393854AF71F9}"/>
              </c:ext>
            </c:extLst>
          </c:dPt>
          <c:dPt>
            <c:idx val="501"/>
            <c:bubble3D val="0"/>
            <c:extLst>
              <c:ext xmlns:c16="http://schemas.microsoft.com/office/drawing/2014/chart" uri="{C3380CC4-5D6E-409C-BE32-E72D297353CC}">
                <c16:uniqueId val="{00000221-8BED-409B-9082-393854AF71F9}"/>
              </c:ext>
            </c:extLst>
          </c:dPt>
          <c:dPt>
            <c:idx val="502"/>
            <c:bubble3D val="0"/>
            <c:extLst>
              <c:ext xmlns:c16="http://schemas.microsoft.com/office/drawing/2014/chart" uri="{C3380CC4-5D6E-409C-BE32-E72D297353CC}">
                <c16:uniqueId val="{00000222-8BED-409B-9082-393854AF71F9}"/>
              </c:ext>
            </c:extLst>
          </c:dPt>
          <c:dPt>
            <c:idx val="503"/>
            <c:bubble3D val="0"/>
            <c:extLst>
              <c:ext xmlns:c16="http://schemas.microsoft.com/office/drawing/2014/chart" uri="{C3380CC4-5D6E-409C-BE32-E72D297353CC}">
                <c16:uniqueId val="{00000223-8BED-409B-9082-393854AF71F9}"/>
              </c:ext>
            </c:extLst>
          </c:dPt>
          <c:dPt>
            <c:idx val="504"/>
            <c:bubble3D val="0"/>
            <c:extLst>
              <c:ext xmlns:c16="http://schemas.microsoft.com/office/drawing/2014/chart" uri="{C3380CC4-5D6E-409C-BE32-E72D297353CC}">
                <c16:uniqueId val="{00000224-8BED-409B-9082-393854AF71F9}"/>
              </c:ext>
            </c:extLst>
          </c:dPt>
          <c:dPt>
            <c:idx val="505"/>
            <c:bubble3D val="0"/>
            <c:extLst>
              <c:ext xmlns:c16="http://schemas.microsoft.com/office/drawing/2014/chart" uri="{C3380CC4-5D6E-409C-BE32-E72D297353CC}">
                <c16:uniqueId val="{00000225-8BED-409B-9082-393854AF71F9}"/>
              </c:ext>
            </c:extLst>
          </c:dPt>
          <c:dPt>
            <c:idx val="506"/>
            <c:bubble3D val="0"/>
            <c:extLst>
              <c:ext xmlns:c16="http://schemas.microsoft.com/office/drawing/2014/chart" uri="{C3380CC4-5D6E-409C-BE32-E72D297353CC}">
                <c16:uniqueId val="{00000226-8BED-409B-9082-393854AF71F9}"/>
              </c:ext>
            </c:extLst>
          </c:dPt>
          <c:dPt>
            <c:idx val="507"/>
            <c:bubble3D val="0"/>
            <c:extLst>
              <c:ext xmlns:c16="http://schemas.microsoft.com/office/drawing/2014/chart" uri="{C3380CC4-5D6E-409C-BE32-E72D297353CC}">
                <c16:uniqueId val="{00000227-8BED-409B-9082-393854AF71F9}"/>
              </c:ext>
            </c:extLst>
          </c:dPt>
          <c:dPt>
            <c:idx val="508"/>
            <c:bubble3D val="0"/>
            <c:extLst>
              <c:ext xmlns:c16="http://schemas.microsoft.com/office/drawing/2014/chart" uri="{C3380CC4-5D6E-409C-BE32-E72D297353CC}">
                <c16:uniqueId val="{00000228-8BED-409B-9082-393854AF71F9}"/>
              </c:ext>
            </c:extLst>
          </c:dPt>
          <c:dPt>
            <c:idx val="509"/>
            <c:bubble3D val="0"/>
            <c:extLst>
              <c:ext xmlns:c16="http://schemas.microsoft.com/office/drawing/2014/chart" uri="{C3380CC4-5D6E-409C-BE32-E72D297353CC}">
                <c16:uniqueId val="{00000229-8BED-409B-9082-393854AF71F9}"/>
              </c:ext>
            </c:extLst>
          </c:dPt>
          <c:dPt>
            <c:idx val="510"/>
            <c:bubble3D val="0"/>
            <c:extLst>
              <c:ext xmlns:c16="http://schemas.microsoft.com/office/drawing/2014/chart" uri="{C3380CC4-5D6E-409C-BE32-E72D297353CC}">
                <c16:uniqueId val="{0000022A-8BED-409B-9082-393854AF71F9}"/>
              </c:ext>
            </c:extLst>
          </c:dPt>
          <c:dPt>
            <c:idx val="511"/>
            <c:bubble3D val="0"/>
            <c:extLst>
              <c:ext xmlns:c16="http://schemas.microsoft.com/office/drawing/2014/chart" uri="{C3380CC4-5D6E-409C-BE32-E72D297353CC}">
                <c16:uniqueId val="{0000022B-8BED-409B-9082-393854AF71F9}"/>
              </c:ext>
            </c:extLst>
          </c:dPt>
          <c:dPt>
            <c:idx val="512"/>
            <c:bubble3D val="0"/>
            <c:extLst>
              <c:ext xmlns:c16="http://schemas.microsoft.com/office/drawing/2014/chart" uri="{C3380CC4-5D6E-409C-BE32-E72D297353CC}">
                <c16:uniqueId val="{0000022C-8BED-409B-9082-393854AF71F9}"/>
              </c:ext>
            </c:extLst>
          </c:dPt>
          <c:dPt>
            <c:idx val="513"/>
            <c:bubble3D val="0"/>
            <c:extLst>
              <c:ext xmlns:c16="http://schemas.microsoft.com/office/drawing/2014/chart" uri="{C3380CC4-5D6E-409C-BE32-E72D297353CC}">
                <c16:uniqueId val="{0000022D-8BED-409B-9082-393854AF71F9}"/>
              </c:ext>
            </c:extLst>
          </c:dPt>
          <c:dPt>
            <c:idx val="514"/>
            <c:bubble3D val="0"/>
            <c:extLst>
              <c:ext xmlns:c16="http://schemas.microsoft.com/office/drawing/2014/chart" uri="{C3380CC4-5D6E-409C-BE32-E72D297353CC}">
                <c16:uniqueId val="{0000022E-8BED-409B-9082-393854AF71F9}"/>
              </c:ext>
            </c:extLst>
          </c:dPt>
          <c:dPt>
            <c:idx val="515"/>
            <c:bubble3D val="0"/>
            <c:extLst>
              <c:ext xmlns:c16="http://schemas.microsoft.com/office/drawing/2014/chart" uri="{C3380CC4-5D6E-409C-BE32-E72D297353CC}">
                <c16:uniqueId val="{0000022F-8BED-409B-9082-393854AF71F9}"/>
              </c:ext>
            </c:extLst>
          </c:dPt>
          <c:dPt>
            <c:idx val="516"/>
            <c:bubble3D val="0"/>
            <c:extLst>
              <c:ext xmlns:c16="http://schemas.microsoft.com/office/drawing/2014/chart" uri="{C3380CC4-5D6E-409C-BE32-E72D297353CC}">
                <c16:uniqueId val="{00000230-8BED-409B-9082-393854AF71F9}"/>
              </c:ext>
            </c:extLst>
          </c:dPt>
          <c:dPt>
            <c:idx val="517"/>
            <c:bubble3D val="0"/>
            <c:extLst>
              <c:ext xmlns:c16="http://schemas.microsoft.com/office/drawing/2014/chart" uri="{C3380CC4-5D6E-409C-BE32-E72D297353CC}">
                <c16:uniqueId val="{00000231-8BED-409B-9082-393854AF71F9}"/>
              </c:ext>
            </c:extLst>
          </c:dPt>
          <c:dPt>
            <c:idx val="518"/>
            <c:bubble3D val="0"/>
            <c:extLst>
              <c:ext xmlns:c16="http://schemas.microsoft.com/office/drawing/2014/chart" uri="{C3380CC4-5D6E-409C-BE32-E72D297353CC}">
                <c16:uniqueId val="{00000232-8BED-409B-9082-393854AF71F9}"/>
              </c:ext>
            </c:extLst>
          </c:dPt>
          <c:dPt>
            <c:idx val="519"/>
            <c:bubble3D val="0"/>
            <c:extLst>
              <c:ext xmlns:c16="http://schemas.microsoft.com/office/drawing/2014/chart" uri="{C3380CC4-5D6E-409C-BE32-E72D297353CC}">
                <c16:uniqueId val="{00000233-8BED-409B-9082-393854AF71F9}"/>
              </c:ext>
            </c:extLst>
          </c:dPt>
          <c:dPt>
            <c:idx val="520"/>
            <c:bubble3D val="0"/>
            <c:extLst>
              <c:ext xmlns:c16="http://schemas.microsoft.com/office/drawing/2014/chart" uri="{C3380CC4-5D6E-409C-BE32-E72D297353CC}">
                <c16:uniqueId val="{00000234-8BED-409B-9082-393854AF71F9}"/>
              </c:ext>
            </c:extLst>
          </c:dPt>
          <c:dPt>
            <c:idx val="521"/>
            <c:bubble3D val="0"/>
            <c:extLst>
              <c:ext xmlns:c16="http://schemas.microsoft.com/office/drawing/2014/chart" uri="{C3380CC4-5D6E-409C-BE32-E72D297353CC}">
                <c16:uniqueId val="{00000235-8BED-409B-9082-393854AF71F9}"/>
              </c:ext>
            </c:extLst>
          </c:dPt>
          <c:dPt>
            <c:idx val="522"/>
            <c:bubble3D val="0"/>
            <c:extLst>
              <c:ext xmlns:c16="http://schemas.microsoft.com/office/drawing/2014/chart" uri="{C3380CC4-5D6E-409C-BE32-E72D297353CC}">
                <c16:uniqueId val="{00000236-8BED-409B-9082-393854AF71F9}"/>
              </c:ext>
            </c:extLst>
          </c:dPt>
          <c:dPt>
            <c:idx val="523"/>
            <c:bubble3D val="0"/>
            <c:extLst>
              <c:ext xmlns:c16="http://schemas.microsoft.com/office/drawing/2014/chart" uri="{C3380CC4-5D6E-409C-BE32-E72D297353CC}">
                <c16:uniqueId val="{00000237-8BED-409B-9082-393854AF71F9}"/>
              </c:ext>
            </c:extLst>
          </c:dPt>
          <c:dPt>
            <c:idx val="524"/>
            <c:bubble3D val="0"/>
            <c:extLst>
              <c:ext xmlns:c16="http://schemas.microsoft.com/office/drawing/2014/chart" uri="{C3380CC4-5D6E-409C-BE32-E72D297353CC}">
                <c16:uniqueId val="{00000238-8BED-409B-9082-393854AF71F9}"/>
              </c:ext>
            </c:extLst>
          </c:dPt>
          <c:dPt>
            <c:idx val="525"/>
            <c:bubble3D val="0"/>
            <c:extLst>
              <c:ext xmlns:c16="http://schemas.microsoft.com/office/drawing/2014/chart" uri="{C3380CC4-5D6E-409C-BE32-E72D297353CC}">
                <c16:uniqueId val="{00000239-8BED-409B-9082-393854AF71F9}"/>
              </c:ext>
            </c:extLst>
          </c:dPt>
          <c:dPt>
            <c:idx val="526"/>
            <c:bubble3D val="0"/>
            <c:extLst>
              <c:ext xmlns:c16="http://schemas.microsoft.com/office/drawing/2014/chart" uri="{C3380CC4-5D6E-409C-BE32-E72D297353CC}">
                <c16:uniqueId val="{0000023A-8BED-409B-9082-393854AF71F9}"/>
              </c:ext>
            </c:extLst>
          </c:dPt>
          <c:dPt>
            <c:idx val="527"/>
            <c:bubble3D val="0"/>
            <c:extLst>
              <c:ext xmlns:c16="http://schemas.microsoft.com/office/drawing/2014/chart" uri="{C3380CC4-5D6E-409C-BE32-E72D297353CC}">
                <c16:uniqueId val="{0000023B-8BED-409B-9082-393854AF71F9}"/>
              </c:ext>
            </c:extLst>
          </c:dPt>
          <c:dPt>
            <c:idx val="528"/>
            <c:bubble3D val="0"/>
            <c:extLst>
              <c:ext xmlns:c16="http://schemas.microsoft.com/office/drawing/2014/chart" uri="{C3380CC4-5D6E-409C-BE32-E72D297353CC}">
                <c16:uniqueId val="{0000023C-8BED-409B-9082-393854AF71F9}"/>
              </c:ext>
            </c:extLst>
          </c:dPt>
          <c:dPt>
            <c:idx val="529"/>
            <c:bubble3D val="0"/>
            <c:extLst>
              <c:ext xmlns:c16="http://schemas.microsoft.com/office/drawing/2014/chart" uri="{C3380CC4-5D6E-409C-BE32-E72D297353CC}">
                <c16:uniqueId val="{0000023D-8BED-409B-9082-393854AF71F9}"/>
              </c:ext>
            </c:extLst>
          </c:dPt>
          <c:dPt>
            <c:idx val="530"/>
            <c:bubble3D val="0"/>
            <c:extLst>
              <c:ext xmlns:c16="http://schemas.microsoft.com/office/drawing/2014/chart" uri="{C3380CC4-5D6E-409C-BE32-E72D297353CC}">
                <c16:uniqueId val="{0000023E-8BED-409B-9082-393854AF71F9}"/>
              </c:ext>
            </c:extLst>
          </c:dPt>
          <c:dPt>
            <c:idx val="531"/>
            <c:bubble3D val="0"/>
            <c:extLst>
              <c:ext xmlns:c16="http://schemas.microsoft.com/office/drawing/2014/chart" uri="{C3380CC4-5D6E-409C-BE32-E72D297353CC}">
                <c16:uniqueId val="{0000023F-8BED-409B-9082-393854AF71F9}"/>
              </c:ext>
            </c:extLst>
          </c:dPt>
          <c:dPt>
            <c:idx val="532"/>
            <c:bubble3D val="0"/>
            <c:extLst>
              <c:ext xmlns:c16="http://schemas.microsoft.com/office/drawing/2014/chart" uri="{C3380CC4-5D6E-409C-BE32-E72D297353CC}">
                <c16:uniqueId val="{00000240-8BED-409B-9082-393854AF71F9}"/>
              </c:ext>
            </c:extLst>
          </c:dPt>
          <c:dPt>
            <c:idx val="533"/>
            <c:bubble3D val="0"/>
            <c:extLst>
              <c:ext xmlns:c16="http://schemas.microsoft.com/office/drawing/2014/chart" uri="{C3380CC4-5D6E-409C-BE32-E72D297353CC}">
                <c16:uniqueId val="{00000241-8BED-409B-9082-393854AF71F9}"/>
              </c:ext>
            </c:extLst>
          </c:dPt>
          <c:dPt>
            <c:idx val="534"/>
            <c:bubble3D val="0"/>
            <c:extLst>
              <c:ext xmlns:c16="http://schemas.microsoft.com/office/drawing/2014/chart" uri="{C3380CC4-5D6E-409C-BE32-E72D297353CC}">
                <c16:uniqueId val="{00000242-8BED-409B-9082-393854AF71F9}"/>
              </c:ext>
            </c:extLst>
          </c:dPt>
          <c:dPt>
            <c:idx val="535"/>
            <c:bubble3D val="0"/>
            <c:extLst>
              <c:ext xmlns:c16="http://schemas.microsoft.com/office/drawing/2014/chart" uri="{C3380CC4-5D6E-409C-BE32-E72D297353CC}">
                <c16:uniqueId val="{00000243-8BED-409B-9082-393854AF71F9}"/>
              </c:ext>
            </c:extLst>
          </c:dPt>
          <c:dPt>
            <c:idx val="536"/>
            <c:bubble3D val="0"/>
            <c:extLst>
              <c:ext xmlns:c16="http://schemas.microsoft.com/office/drawing/2014/chart" uri="{C3380CC4-5D6E-409C-BE32-E72D297353CC}">
                <c16:uniqueId val="{00000244-8BED-409B-9082-393854AF71F9}"/>
              </c:ext>
            </c:extLst>
          </c:dPt>
          <c:dPt>
            <c:idx val="537"/>
            <c:bubble3D val="0"/>
            <c:extLst>
              <c:ext xmlns:c16="http://schemas.microsoft.com/office/drawing/2014/chart" uri="{C3380CC4-5D6E-409C-BE32-E72D297353CC}">
                <c16:uniqueId val="{00000245-8BED-409B-9082-393854AF71F9}"/>
              </c:ext>
            </c:extLst>
          </c:dPt>
          <c:dPt>
            <c:idx val="538"/>
            <c:bubble3D val="0"/>
            <c:extLst>
              <c:ext xmlns:c16="http://schemas.microsoft.com/office/drawing/2014/chart" uri="{C3380CC4-5D6E-409C-BE32-E72D297353CC}">
                <c16:uniqueId val="{00000246-8BED-409B-9082-393854AF71F9}"/>
              </c:ext>
            </c:extLst>
          </c:dPt>
          <c:dPt>
            <c:idx val="539"/>
            <c:bubble3D val="0"/>
            <c:extLst>
              <c:ext xmlns:c16="http://schemas.microsoft.com/office/drawing/2014/chart" uri="{C3380CC4-5D6E-409C-BE32-E72D297353CC}">
                <c16:uniqueId val="{00000247-8BED-409B-9082-393854AF71F9}"/>
              </c:ext>
            </c:extLst>
          </c:dPt>
          <c:dPt>
            <c:idx val="540"/>
            <c:bubble3D val="0"/>
            <c:extLst>
              <c:ext xmlns:c16="http://schemas.microsoft.com/office/drawing/2014/chart" uri="{C3380CC4-5D6E-409C-BE32-E72D297353CC}">
                <c16:uniqueId val="{00000248-8BED-409B-9082-393854AF71F9}"/>
              </c:ext>
            </c:extLst>
          </c:dPt>
          <c:dPt>
            <c:idx val="541"/>
            <c:bubble3D val="0"/>
            <c:extLst>
              <c:ext xmlns:c16="http://schemas.microsoft.com/office/drawing/2014/chart" uri="{C3380CC4-5D6E-409C-BE32-E72D297353CC}">
                <c16:uniqueId val="{00000249-8BED-409B-9082-393854AF71F9}"/>
              </c:ext>
            </c:extLst>
          </c:dPt>
          <c:dPt>
            <c:idx val="542"/>
            <c:bubble3D val="0"/>
            <c:extLst>
              <c:ext xmlns:c16="http://schemas.microsoft.com/office/drawing/2014/chart" uri="{C3380CC4-5D6E-409C-BE32-E72D297353CC}">
                <c16:uniqueId val="{0000024A-8BED-409B-9082-393854AF71F9}"/>
              </c:ext>
            </c:extLst>
          </c:dPt>
          <c:dPt>
            <c:idx val="543"/>
            <c:bubble3D val="0"/>
            <c:extLst>
              <c:ext xmlns:c16="http://schemas.microsoft.com/office/drawing/2014/chart" uri="{C3380CC4-5D6E-409C-BE32-E72D297353CC}">
                <c16:uniqueId val="{0000024B-8BED-409B-9082-393854AF71F9}"/>
              </c:ext>
            </c:extLst>
          </c:dPt>
          <c:dPt>
            <c:idx val="544"/>
            <c:bubble3D val="0"/>
            <c:extLst>
              <c:ext xmlns:c16="http://schemas.microsoft.com/office/drawing/2014/chart" uri="{C3380CC4-5D6E-409C-BE32-E72D297353CC}">
                <c16:uniqueId val="{0000024C-8BED-409B-9082-393854AF71F9}"/>
              </c:ext>
            </c:extLst>
          </c:dPt>
          <c:dPt>
            <c:idx val="545"/>
            <c:bubble3D val="0"/>
            <c:extLst>
              <c:ext xmlns:c16="http://schemas.microsoft.com/office/drawing/2014/chart" uri="{C3380CC4-5D6E-409C-BE32-E72D297353CC}">
                <c16:uniqueId val="{0000024D-8BED-409B-9082-393854AF71F9}"/>
              </c:ext>
            </c:extLst>
          </c:dPt>
          <c:dPt>
            <c:idx val="546"/>
            <c:bubble3D val="0"/>
            <c:extLst>
              <c:ext xmlns:c16="http://schemas.microsoft.com/office/drawing/2014/chart" uri="{C3380CC4-5D6E-409C-BE32-E72D297353CC}">
                <c16:uniqueId val="{0000024E-8BED-409B-9082-393854AF71F9}"/>
              </c:ext>
            </c:extLst>
          </c:dPt>
          <c:dPt>
            <c:idx val="547"/>
            <c:bubble3D val="0"/>
            <c:extLst>
              <c:ext xmlns:c16="http://schemas.microsoft.com/office/drawing/2014/chart" uri="{C3380CC4-5D6E-409C-BE32-E72D297353CC}">
                <c16:uniqueId val="{0000024F-8BED-409B-9082-393854AF71F9}"/>
              </c:ext>
            </c:extLst>
          </c:dPt>
          <c:dPt>
            <c:idx val="548"/>
            <c:bubble3D val="0"/>
            <c:extLst>
              <c:ext xmlns:c16="http://schemas.microsoft.com/office/drawing/2014/chart" uri="{C3380CC4-5D6E-409C-BE32-E72D297353CC}">
                <c16:uniqueId val="{00000250-8BED-409B-9082-393854AF71F9}"/>
              </c:ext>
            </c:extLst>
          </c:dPt>
          <c:dPt>
            <c:idx val="549"/>
            <c:bubble3D val="0"/>
            <c:extLst>
              <c:ext xmlns:c16="http://schemas.microsoft.com/office/drawing/2014/chart" uri="{C3380CC4-5D6E-409C-BE32-E72D297353CC}">
                <c16:uniqueId val="{00000251-8BED-409B-9082-393854AF71F9}"/>
              </c:ext>
            </c:extLst>
          </c:dPt>
          <c:dPt>
            <c:idx val="550"/>
            <c:bubble3D val="0"/>
            <c:extLst>
              <c:ext xmlns:c16="http://schemas.microsoft.com/office/drawing/2014/chart" uri="{C3380CC4-5D6E-409C-BE32-E72D297353CC}">
                <c16:uniqueId val="{00000252-8BED-409B-9082-393854AF71F9}"/>
              </c:ext>
            </c:extLst>
          </c:dPt>
          <c:dPt>
            <c:idx val="551"/>
            <c:bubble3D val="0"/>
            <c:extLst>
              <c:ext xmlns:c16="http://schemas.microsoft.com/office/drawing/2014/chart" uri="{C3380CC4-5D6E-409C-BE32-E72D297353CC}">
                <c16:uniqueId val="{00000253-8BED-409B-9082-393854AF71F9}"/>
              </c:ext>
            </c:extLst>
          </c:dPt>
          <c:dPt>
            <c:idx val="552"/>
            <c:bubble3D val="0"/>
            <c:extLst>
              <c:ext xmlns:c16="http://schemas.microsoft.com/office/drawing/2014/chart" uri="{C3380CC4-5D6E-409C-BE32-E72D297353CC}">
                <c16:uniqueId val="{00000254-8BED-409B-9082-393854AF71F9}"/>
              </c:ext>
            </c:extLst>
          </c:dPt>
          <c:dPt>
            <c:idx val="553"/>
            <c:bubble3D val="0"/>
            <c:extLst>
              <c:ext xmlns:c16="http://schemas.microsoft.com/office/drawing/2014/chart" uri="{C3380CC4-5D6E-409C-BE32-E72D297353CC}">
                <c16:uniqueId val="{00000255-8BED-409B-9082-393854AF71F9}"/>
              </c:ext>
            </c:extLst>
          </c:dPt>
          <c:dPt>
            <c:idx val="554"/>
            <c:bubble3D val="0"/>
            <c:extLst>
              <c:ext xmlns:c16="http://schemas.microsoft.com/office/drawing/2014/chart" uri="{C3380CC4-5D6E-409C-BE32-E72D297353CC}">
                <c16:uniqueId val="{00000256-8BED-409B-9082-393854AF71F9}"/>
              </c:ext>
            </c:extLst>
          </c:dPt>
          <c:dPt>
            <c:idx val="555"/>
            <c:bubble3D val="0"/>
            <c:extLst>
              <c:ext xmlns:c16="http://schemas.microsoft.com/office/drawing/2014/chart" uri="{C3380CC4-5D6E-409C-BE32-E72D297353CC}">
                <c16:uniqueId val="{00000257-8BED-409B-9082-393854AF71F9}"/>
              </c:ext>
            </c:extLst>
          </c:dPt>
          <c:dPt>
            <c:idx val="556"/>
            <c:bubble3D val="0"/>
            <c:extLst>
              <c:ext xmlns:c16="http://schemas.microsoft.com/office/drawing/2014/chart" uri="{C3380CC4-5D6E-409C-BE32-E72D297353CC}">
                <c16:uniqueId val="{00000258-8BED-409B-9082-393854AF71F9}"/>
              </c:ext>
            </c:extLst>
          </c:dPt>
          <c:dPt>
            <c:idx val="557"/>
            <c:bubble3D val="0"/>
            <c:extLst>
              <c:ext xmlns:c16="http://schemas.microsoft.com/office/drawing/2014/chart" uri="{C3380CC4-5D6E-409C-BE32-E72D297353CC}">
                <c16:uniqueId val="{00000259-8BED-409B-9082-393854AF71F9}"/>
              </c:ext>
            </c:extLst>
          </c:dPt>
          <c:dPt>
            <c:idx val="558"/>
            <c:bubble3D val="0"/>
            <c:extLst>
              <c:ext xmlns:c16="http://schemas.microsoft.com/office/drawing/2014/chart" uri="{C3380CC4-5D6E-409C-BE32-E72D297353CC}">
                <c16:uniqueId val="{0000025A-8BED-409B-9082-393854AF71F9}"/>
              </c:ext>
            </c:extLst>
          </c:dPt>
          <c:dPt>
            <c:idx val="559"/>
            <c:bubble3D val="0"/>
            <c:extLst>
              <c:ext xmlns:c16="http://schemas.microsoft.com/office/drawing/2014/chart" uri="{C3380CC4-5D6E-409C-BE32-E72D297353CC}">
                <c16:uniqueId val="{0000025B-8BED-409B-9082-393854AF71F9}"/>
              </c:ext>
            </c:extLst>
          </c:dPt>
          <c:dPt>
            <c:idx val="560"/>
            <c:bubble3D val="0"/>
            <c:extLst>
              <c:ext xmlns:c16="http://schemas.microsoft.com/office/drawing/2014/chart" uri="{C3380CC4-5D6E-409C-BE32-E72D297353CC}">
                <c16:uniqueId val="{0000025C-8BED-409B-9082-393854AF71F9}"/>
              </c:ext>
            </c:extLst>
          </c:dPt>
          <c:dPt>
            <c:idx val="561"/>
            <c:bubble3D val="0"/>
            <c:extLst>
              <c:ext xmlns:c16="http://schemas.microsoft.com/office/drawing/2014/chart" uri="{C3380CC4-5D6E-409C-BE32-E72D297353CC}">
                <c16:uniqueId val="{0000025D-8BED-409B-9082-393854AF71F9}"/>
              </c:ext>
            </c:extLst>
          </c:dPt>
          <c:dPt>
            <c:idx val="562"/>
            <c:bubble3D val="0"/>
            <c:extLst>
              <c:ext xmlns:c16="http://schemas.microsoft.com/office/drawing/2014/chart" uri="{C3380CC4-5D6E-409C-BE32-E72D297353CC}">
                <c16:uniqueId val="{0000025E-8BED-409B-9082-393854AF71F9}"/>
              </c:ext>
            </c:extLst>
          </c:dPt>
          <c:dPt>
            <c:idx val="563"/>
            <c:bubble3D val="0"/>
            <c:extLst>
              <c:ext xmlns:c16="http://schemas.microsoft.com/office/drawing/2014/chart" uri="{C3380CC4-5D6E-409C-BE32-E72D297353CC}">
                <c16:uniqueId val="{0000025F-8BED-409B-9082-393854AF71F9}"/>
              </c:ext>
            </c:extLst>
          </c:dPt>
          <c:dPt>
            <c:idx val="564"/>
            <c:bubble3D val="0"/>
            <c:extLst>
              <c:ext xmlns:c16="http://schemas.microsoft.com/office/drawing/2014/chart" uri="{C3380CC4-5D6E-409C-BE32-E72D297353CC}">
                <c16:uniqueId val="{00000260-8BED-409B-9082-393854AF71F9}"/>
              </c:ext>
            </c:extLst>
          </c:dPt>
          <c:dPt>
            <c:idx val="565"/>
            <c:bubble3D val="0"/>
            <c:extLst>
              <c:ext xmlns:c16="http://schemas.microsoft.com/office/drawing/2014/chart" uri="{C3380CC4-5D6E-409C-BE32-E72D297353CC}">
                <c16:uniqueId val="{00000261-8BED-409B-9082-393854AF71F9}"/>
              </c:ext>
            </c:extLst>
          </c:dPt>
          <c:dPt>
            <c:idx val="566"/>
            <c:bubble3D val="0"/>
            <c:extLst>
              <c:ext xmlns:c16="http://schemas.microsoft.com/office/drawing/2014/chart" uri="{C3380CC4-5D6E-409C-BE32-E72D297353CC}">
                <c16:uniqueId val="{00000262-8BED-409B-9082-393854AF71F9}"/>
              </c:ext>
            </c:extLst>
          </c:dPt>
          <c:dPt>
            <c:idx val="567"/>
            <c:bubble3D val="0"/>
            <c:extLst>
              <c:ext xmlns:c16="http://schemas.microsoft.com/office/drawing/2014/chart" uri="{C3380CC4-5D6E-409C-BE32-E72D297353CC}">
                <c16:uniqueId val="{00000263-8BED-409B-9082-393854AF71F9}"/>
              </c:ext>
            </c:extLst>
          </c:dPt>
          <c:dPt>
            <c:idx val="568"/>
            <c:bubble3D val="0"/>
            <c:extLst>
              <c:ext xmlns:c16="http://schemas.microsoft.com/office/drawing/2014/chart" uri="{C3380CC4-5D6E-409C-BE32-E72D297353CC}">
                <c16:uniqueId val="{00000264-8BED-409B-9082-393854AF71F9}"/>
              </c:ext>
            </c:extLst>
          </c:dPt>
          <c:dPt>
            <c:idx val="569"/>
            <c:bubble3D val="0"/>
            <c:extLst>
              <c:ext xmlns:c16="http://schemas.microsoft.com/office/drawing/2014/chart" uri="{C3380CC4-5D6E-409C-BE32-E72D297353CC}">
                <c16:uniqueId val="{00000265-8BED-409B-9082-393854AF71F9}"/>
              </c:ext>
            </c:extLst>
          </c:dPt>
          <c:dPt>
            <c:idx val="570"/>
            <c:bubble3D val="0"/>
            <c:extLst>
              <c:ext xmlns:c16="http://schemas.microsoft.com/office/drawing/2014/chart" uri="{C3380CC4-5D6E-409C-BE32-E72D297353CC}">
                <c16:uniqueId val="{00000266-8BED-409B-9082-393854AF71F9}"/>
              </c:ext>
            </c:extLst>
          </c:dPt>
          <c:dPt>
            <c:idx val="571"/>
            <c:bubble3D val="0"/>
            <c:extLst>
              <c:ext xmlns:c16="http://schemas.microsoft.com/office/drawing/2014/chart" uri="{C3380CC4-5D6E-409C-BE32-E72D297353CC}">
                <c16:uniqueId val="{00000267-8BED-409B-9082-393854AF71F9}"/>
              </c:ext>
            </c:extLst>
          </c:dPt>
          <c:dPt>
            <c:idx val="572"/>
            <c:bubble3D val="0"/>
            <c:extLst>
              <c:ext xmlns:c16="http://schemas.microsoft.com/office/drawing/2014/chart" uri="{C3380CC4-5D6E-409C-BE32-E72D297353CC}">
                <c16:uniqueId val="{00000268-8BED-409B-9082-393854AF71F9}"/>
              </c:ext>
            </c:extLst>
          </c:dPt>
          <c:dPt>
            <c:idx val="573"/>
            <c:bubble3D val="0"/>
            <c:extLst>
              <c:ext xmlns:c16="http://schemas.microsoft.com/office/drawing/2014/chart" uri="{C3380CC4-5D6E-409C-BE32-E72D297353CC}">
                <c16:uniqueId val="{00000269-8BED-409B-9082-393854AF71F9}"/>
              </c:ext>
            </c:extLst>
          </c:dPt>
          <c:dPt>
            <c:idx val="574"/>
            <c:bubble3D val="0"/>
            <c:extLst>
              <c:ext xmlns:c16="http://schemas.microsoft.com/office/drawing/2014/chart" uri="{C3380CC4-5D6E-409C-BE32-E72D297353CC}">
                <c16:uniqueId val="{0000026A-8BED-409B-9082-393854AF71F9}"/>
              </c:ext>
            </c:extLst>
          </c:dPt>
          <c:dPt>
            <c:idx val="575"/>
            <c:bubble3D val="0"/>
            <c:extLst>
              <c:ext xmlns:c16="http://schemas.microsoft.com/office/drawing/2014/chart" uri="{C3380CC4-5D6E-409C-BE32-E72D297353CC}">
                <c16:uniqueId val="{0000026B-8BED-409B-9082-393854AF71F9}"/>
              </c:ext>
            </c:extLst>
          </c:dPt>
          <c:dPt>
            <c:idx val="576"/>
            <c:bubble3D val="0"/>
            <c:extLst>
              <c:ext xmlns:c16="http://schemas.microsoft.com/office/drawing/2014/chart" uri="{C3380CC4-5D6E-409C-BE32-E72D297353CC}">
                <c16:uniqueId val="{0000026C-8BED-409B-9082-393854AF71F9}"/>
              </c:ext>
            </c:extLst>
          </c:dPt>
          <c:dPt>
            <c:idx val="577"/>
            <c:bubble3D val="0"/>
            <c:extLst>
              <c:ext xmlns:c16="http://schemas.microsoft.com/office/drawing/2014/chart" uri="{C3380CC4-5D6E-409C-BE32-E72D297353CC}">
                <c16:uniqueId val="{0000026D-8BED-409B-9082-393854AF71F9}"/>
              </c:ext>
            </c:extLst>
          </c:dPt>
          <c:dPt>
            <c:idx val="578"/>
            <c:bubble3D val="0"/>
            <c:extLst>
              <c:ext xmlns:c16="http://schemas.microsoft.com/office/drawing/2014/chart" uri="{C3380CC4-5D6E-409C-BE32-E72D297353CC}">
                <c16:uniqueId val="{0000026E-8BED-409B-9082-393854AF71F9}"/>
              </c:ext>
            </c:extLst>
          </c:dPt>
          <c:dPt>
            <c:idx val="579"/>
            <c:bubble3D val="0"/>
            <c:extLst>
              <c:ext xmlns:c16="http://schemas.microsoft.com/office/drawing/2014/chart" uri="{C3380CC4-5D6E-409C-BE32-E72D297353CC}">
                <c16:uniqueId val="{0000026F-8BED-409B-9082-393854AF71F9}"/>
              </c:ext>
            </c:extLst>
          </c:dPt>
          <c:dPt>
            <c:idx val="580"/>
            <c:bubble3D val="0"/>
            <c:extLst>
              <c:ext xmlns:c16="http://schemas.microsoft.com/office/drawing/2014/chart" uri="{C3380CC4-5D6E-409C-BE32-E72D297353CC}">
                <c16:uniqueId val="{00000270-8BED-409B-9082-393854AF71F9}"/>
              </c:ext>
            </c:extLst>
          </c:dPt>
          <c:dPt>
            <c:idx val="581"/>
            <c:bubble3D val="0"/>
            <c:extLst>
              <c:ext xmlns:c16="http://schemas.microsoft.com/office/drawing/2014/chart" uri="{C3380CC4-5D6E-409C-BE32-E72D297353CC}">
                <c16:uniqueId val="{00000271-8BED-409B-9082-393854AF71F9}"/>
              </c:ext>
            </c:extLst>
          </c:dPt>
          <c:dPt>
            <c:idx val="582"/>
            <c:bubble3D val="0"/>
            <c:extLst>
              <c:ext xmlns:c16="http://schemas.microsoft.com/office/drawing/2014/chart" uri="{C3380CC4-5D6E-409C-BE32-E72D297353CC}">
                <c16:uniqueId val="{00000272-8BED-409B-9082-393854AF71F9}"/>
              </c:ext>
            </c:extLst>
          </c:dPt>
          <c:dPt>
            <c:idx val="583"/>
            <c:bubble3D val="0"/>
            <c:extLst>
              <c:ext xmlns:c16="http://schemas.microsoft.com/office/drawing/2014/chart" uri="{C3380CC4-5D6E-409C-BE32-E72D297353CC}">
                <c16:uniqueId val="{00000273-8BED-409B-9082-393854AF71F9}"/>
              </c:ext>
            </c:extLst>
          </c:dPt>
          <c:dPt>
            <c:idx val="584"/>
            <c:bubble3D val="0"/>
            <c:extLst>
              <c:ext xmlns:c16="http://schemas.microsoft.com/office/drawing/2014/chart" uri="{C3380CC4-5D6E-409C-BE32-E72D297353CC}">
                <c16:uniqueId val="{00000274-8BED-409B-9082-393854AF71F9}"/>
              </c:ext>
            </c:extLst>
          </c:dPt>
          <c:dPt>
            <c:idx val="585"/>
            <c:bubble3D val="0"/>
            <c:extLst>
              <c:ext xmlns:c16="http://schemas.microsoft.com/office/drawing/2014/chart" uri="{C3380CC4-5D6E-409C-BE32-E72D297353CC}">
                <c16:uniqueId val="{00000275-8BED-409B-9082-393854AF71F9}"/>
              </c:ext>
            </c:extLst>
          </c:dPt>
          <c:dPt>
            <c:idx val="586"/>
            <c:bubble3D val="0"/>
            <c:extLst>
              <c:ext xmlns:c16="http://schemas.microsoft.com/office/drawing/2014/chart" uri="{C3380CC4-5D6E-409C-BE32-E72D297353CC}">
                <c16:uniqueId val="{00000276-8BED-409B-9082-393854AF71F9}"/>
              </c:ext>
            </c:extLst>
          </c:dPt>
          <c:dPt>
            <c:idx val="587"/>
            <c:bubble3D val="0"/>
            <c:extLst>
              <c:ext xmlns:c16="http://schemas.microsoft.com/office/drawing/2014/chart" uri="{C3380CC4-5D6E-409C-BE32-E72D297353CC}">
                <c16:uniqueId val="{00000277-8BED-409B-9082-393854AF71F9}"/>
              </c:ext>
            </c:extLst>
          </c:dPt>
          <c:dPt>
            <c:idx val="588"/>
            <c:bubble3D val="0"/>
            <c:extLst>
              <c:ext xmlns:c16="http://schemas.microsoft.com/office/drawing/2014/chart" uri="{C3380CC4-5D6E-409C-BE32-E72D297353CC}">
                <c16:uniqueId val="{00000278-8BED-409B-9082-393854AF71F9}"/>
              </c:ext>
            </c:extLst>
          </c:dPt>
          <c:dPt>
            <c:idx val="589"/>
            <c:bubble3D val="0"/>
            <c:extLst>
              <c:ext xmlns:c16="http://schemas.microsoft.com/office/drawing/2014/chart" uri="{C3380CC4-5D6E-409C-BE32-E72D297353CC}">
                <c16:uniqueId val="{00000279-8BED-409B-9082-393854AF71F9}"/>
              </c:ext>
            </c:extLst>
          </c:dPt>
          <c:dPt>
            <c:idx val="590"/>
            <c:bubble3D val="0"/>
            <c:extLst>
              <c:ext xmlns:c16="http://schemas.microsoft.com/office/drawing/2014/chart" uri="{C3380CC4-5D6E-409C-BE32-E72D297353CC}">
                <c16:uniqueId val="{0000027A-8BED-409B-9082-393854AF71F9}"/>
              </c:ext>
            </c:extLst>
          </c:dPt>
          <c:dPt>
            <c:idx val="591"/>
            <c:bubble3D val="0"/>
            <c:extLst>
              <c:ext xmlns:c16="http://schemas.microsoft.com/office/drawing/2014/chart" uri="{C3380CC4-5D6E-409C-BE32-E72D297353CC}">
                <c16:uniqueId val="{0000027B-8BED-409B-9082-393854AF71F9}"/>
              </c:ext>
            </c:extLst>
          </c:dPt>
          <c:dPt>
            <c:idx val="592"/>
            <c:bubble3D val="0"/>
            <c:extLst>
              <c:ext xmlns:c16="http://schemas.microsoft.com/office/drawing/2014/chart" uri="{C3380CC4-5D6E-409C-BE32-E72D297353CC}">
                <c16:uniqueId val="{0000027C-8BED-409B-9082-393854AF71F9}"/>
              </c:ext>
            </c:extLst>
          </c:dPt>
          <c:dPt>
            <c:idx val="593"/>
            <c:bubble3D val="0"/>
            <c:extLst>
              <c:ext xmlns:c16="http://schemas.microsoft.com/office/drawing/2014/chart" uri="{C3380CC4-5D6E-409C-BE32-E72D297353CC}">
                <c16:uniqueId val="{0000027D-8BED-409B-9082-393854AF71F9}"/>
              </c:ext>
            </c:extLst>
          </c:dPt>
          <c:dPt>
            <c:idx val="594"/>
            <c:bubble3D val="0"/>
            <c:extLst>
              <c:ext xmlns:c16="http://schemas.microsoft.com/office/drawing/2014/chart" uri="{C3380CC4-5D6E-409C-BE32-E72D297353CC}">
                <c16:uniqueId val="{0000027E-8BED-409B-9082-393854AF71F9}"/>
              </c:ext>
            </c:extLst>
          </c:dPt>
          <c:dPt>
            <c:idx val="595"/>
            <c:bubble3D val="0"/>
            <c:extLst>
              <c:ext xmlns:c16="http://schemas.microsoft.com/office/drawing/2014/chart" uri="{C3380CC4-5D6E-409C-BE32-E72D297353CC}">
                <c16:uniqueId val="{0000027F-8BED-409B-9082-393854AF71F9}"/>
              </c:ext>
            </c:extLst>
          </c:dPt>
          <c:dPt>
            <c:idx val="596"/>
            <c:bubble3D val="0"/>
            <c:extLst>
              <c:ext xmlns:c16="http://schemas.microsoft.com/office/drawing/2014/chart" uri="{C3380CC4-5D6E-409C-BE32-E72D297353CC}">
                <c16:uniqueId val="{00000280-8BED-409B-9082-393854AF71F9}"/>
              </c:ext>
            </c:extLst>
          </c:dPt>
          <c:dPt>
            <c:idx val="597"/>
            <c:bubble3D val="0"/>
            <c:extLst>
              <c:ext xmlns:c16="http://schemas.microsoft.com/office/drawing/2014/chart" uri="{C3380CC4-5D6E-409C-BE32-E72D297353CC}">
                <c16:uniqueId val="{00000281-8BED-409B-9082-393854AF71F9}"/>
              </c:ext>
            </c:extLst>
          </c:dPt>
          <c:dPt>
            <c:idx val="598"/>
            <c:bubble3D val="0"/>
            <c:extLst>
              <c:ext xmlns:c16="http://schemas.microsoft.com/office/drawing/2014/chart" uri="{C3380CC4-5D6E-409C-BE32-E72D297353CC}">
                <c16:uniqueId val="{00000282-8BED-409B-9082-393854AF71F9}"/>
              </c:ext>
            </c:extLst>
          </c:dPt>
          <c:dPt>
            <c:idx val="599"/>
            <c:bubble3D val="0"/>
            <c:extLst>
              <c:ext xmlns:c16="http://schemas.microsoft.com/office/drawing/2014/chart" uri="{C3380CC4-5D6E-409C-BE32-E72D297353CC}">
                <c16:uniqueId val="{00000283-8BED-409B-9082-393854AF71F9}"/>
              </c:ext>
            </c:extLst>
          </c:dPt>
          <c:dPt>
            <c:idx val="600"/>
            <c:bubble3D val="0"/>
            <c:extLst>
              <c:ext xmlns:c16="http://schemas.microsoft.com/office/drawing/2014/chart" uri="{C3380CC4-5D6E-409C-BE32-E72D297353CC}">
                <c16:uniqueId val="{00000284-8BED-409B-9082-393854AF71F9}"/>
              </c:ext>
            </c:extLst>
          </c:dPt>
          <c:dPt>
            <c:idx val="601"/>
            <c:bubble3D val="0"/>
            <c:extLst>
              <c:ext xmlns:c16="http://schemas.microsoft.com/office/drawing/2014/chart" uri="{C3380CC4-5D6E-409C-BE32-E72D297353CC}">
                <c16:uniqueId val="{00000285-8BED-409B-9082-393854AF71F9}"/>
              </c:ext>
            </c:extLst>
          </c:dPt>
          <c:dPt>
            <c:idx val="602"/>
            <c:bubble3D val="0"/>
            <c:extLst>
              <c:ext xmlns:c16="http://schemas.microsoft.com/office/drawing/2014/chart" uri="{C3380CC4-5D6E-409C-BE32-E72D297353CC}">
                <c16:uniqueId val="{00000286-8BED-409B-9082-393854AF71F9}"/>
              </c:ext>
            </c:extLst>
          </c:dPt>
          <c:dPt>
            <c:idx val="603"/>
            <c:bubble3D val="0"/>
            <c:extLst>
              <c:ext xmlns:c16="http://schemas.microsoft.com/office/drawing/2014/chart" uri="{C3380CC4-5D6E-409C-BE32-E72D297353CC}">
                <c16:uniqueId val="{00000287-8BED-409B-9082-393854AF71F9}"/>
              </c:ext>
            </c:extLst>
          </c:dPt>
          <c:dPt>
            <c:idx val="604"/>
            <c:bubble3D val="0"/>
            <c:extLst>
              <c:ext xmlns:c16="http://schemas.microsoft.com/office/drawing/2014/chart" uri="{C3380CC4-5D6E-409C-BE32-E72D297353CC}">
                <c16:uniqueId val="{00000288-8BED-409B-9082-393854AF71F9}"/>
              </c:ext>
            </c:extLst>
          </c:dPt>
          <c:dPt>
            <c:idx val="605"/>
            <c:bubble3D val="0"/>
            <c:extLst>
              <c:ext xmlns:c16="http://schemas.microsoft.com/office/drawing/2014/chart" uri="{C3380CC4-5D6E-409C-BE32-E72D297353CC}">
                <c16:uniqueId val="{00000289-8BED-409B-9082-393854AF71F9}"/>
              </c:ext>
            </c:extLst>
          </c:dPt>
          <c:dPt>
            <c:idx val="606"/>
            <c:bubble3D val="0"/>
            <c:extLst>
              <c:ext xmlns:c16="http://schemas.microsoft.com/office/drawing/2014/chart" uri="{C3380CC4-5D6E-409C-BE32-E72D297353CC}">
                <c16:uniqueId val="{0000028A-8BED-409B-9082-393854AF71F9}"/>
              </c:ext>
            </c:extLst>
          </c:dPt>
          <c:dPt>
            <c:idx val="607"/>
            <c:bubble3D val="0"/>
            <c:extLst>
              <c:ext xmlns:c16="http://schemas.microsoft.com/office/drawing/2014/chart" uri="{C3380CC4-5D6E-409C-BE32-E72D297353CC}">
                <c16:uniqueId val="{0000028B-8BED-409B-9082-393854AF71F9}"/>
              </c:ext>
            </c:extLst>
          </c:dPt>
          <c:dPt>
            <c:idx val="608"/>
            <c:bubble3D val="0"/>
            <c:extLst>
              <c:ext xmlns:c16="http://schemas.microsoft.com/office/drawing/2014/chart" uri="{C3380CC4-5D6E-409C-BE32-E72D297353CC}">
                <c16:uniqueId val="{0000028C-8BED-409B-9082-393854AF71F9}"/>
              </c:ext>
            </c:extLst>
          </c:dPt>
          <c:dPt>
            <c:idx val="609"/>
            <c:bubble3D val="0"/>
            <c:extLst>
              <c:ext xmlns:c16="http://schemas.microsoft.com/office/drawing/2014/chart" uri="{C3380CC4-5D6E-409C-BE32-E72D297353CC}">
                <c16:uniqueId val="{0000028D-8BED-409B-9082-393854AF71F9}"/>
              </c:ext>
            </c:extLst>
          </c:dPt>
          <c:dPt>
            <c:idx val="610"/>
            <c:bubble3D val="0"/>
            <c:extLst>
              <c:ext xmlns:c16="http://schemas.microsoft.com/office/drawing/2014/chart" uri="{C3380CC4-5D6E-409C-BE32-E72D297353CC}">
                <c16:uniqueId val="{0000028E-8BED-409B-9082-393854AF71F9}"/>
              </c:ext>
            </c:extLst>
          </c:dPt>
          <c:dPt>
            <c:idx val="611"/>
            <c:bubble3D val="0"/>
            <c:extLst>
              <c:ext xmlns:c16="http://schemas.microsoft.com/office/drawing/2014/chart" uri="{C3380CC4-5D6E-409C-BE32-E72D297353CC}">
                <c16:uniqueId val="{0000028F-8BED-409B-9082-393854AF71F9}"/>
              </c:ext>
            </c:extLst>
          </c:dPt>
          <c:dPt>
            <c:idx val="612"/>
            <c:bubble3D val="0"/>
            <c:extLst>
              <c:ext xmlns:c16="http://schemas.microsoft.com/office/drawing/2014/chart" uri="{C3380CC4-5D6E-409C-BE32-E72D297353CC}">
                <c16:uniqueId val="{00000290-8BED-409B-9082-393854AF71F9}"/>
              </c:ext>
            </c:extLst>
          </c:dPt>
          <c:dPt>
            <c:idx val="613"/>
            <c:bubble3D val="0"/>
            <c:extLst>
              <c:ext xmlns:c16="http://schemas.microsoft.com/office/drawing/2014/chart" uri="{C3380CC4-5D6E-409C-BE32-E72D297353CC}">
                <c16:uniqueId val="{00000291-8BED-409B-9082-393854AF71F9}"/>
              </c:ext>
            </c:extLst>
          </c:dPt>
          <c:dPt>
            <c:idx val="614"/>
            <c:bubble3D val="0"/>
            <c:extLst>
              <c:ext xmlns:c16="http://schemas.microsoft.com/office/drawing/2014/chart" uri="{C3380CC4-5D6E-409C-BE32-E72D297353CC}">
                <c16:uniqueId val="{00000292-8BED-409B-9082-393854AF71F9}"/>
              </c:ext>
            </c:extLst>
          </c:dPt>
          <c:dPt>
            <c:idx val="615"/>
            <c:bubble3D val="0"/>
            <c:extLst>
              <c:ext xmlns:c16="http://schemas.microsoft.com/office/drawing/2014/chart" uri="{C3380CC4-5D6E-409C-BE32-E72D297353CC}">
                <c16:uniqueId val="{00000293-8BED-409B-9082-393854AF71F9}"/>
              </c:ext>
            </c:extLst>
          </c:dPt>
          <c:dPt>
            <c:idx val="616"/>
            <c:bubble3D val="0"/>
            <c:extLst>
              <c:ext xmlns:c16="http://schemas.microsoft.com/office/drawing/2014/chart" uri="{C3380CC4-5D6E-409C-BE32-E72D297353CC}">
                <c16:uniqueId val="{00000294-8BED-409B-9082-393854AF71F9}"/>
              </c:ext>
            </c:extLst>
          </c:dPt>
          <c:dPt>
            <c:idx val="617"/>
            <c:bubble3D val="0"/>
            <c:extLst>
              <c:ext xmlns:c16="http://schemas.microsoft.com/office/drawing/2014/chart" uri="{C3380CC4-5D6E-409C-BE32-E72D297353CC}">
                <c16:uniqueId val="{00000295-8BED-409B-9082-393854AF71F9}"/>
              </c:ext>
            </c:extLst>
          </c:dPt>
          <c:dPt>
            <c:idx val="618"/>
            <c:bubble3D val="0"/>
            <c:extLst>
              <c:ext xmlns:c16="http://schemas.microsoft.com/office/drawing/2014/chart" uri="{C3380CC4-5D6E-409C-BE32-E72D297353CC}">
                <c16:uniqueId val="{00000296-8BED-409B-9082-393854AF71F9}"/>
              </c:ext>
            </c:extLst>
          </c:dPt>
          <c:dPt>
            <c:idx val="619"/>
            <c:bubble3D val="0"/>
            <c:extLst>
              <c:ext xmlns:c16="http://schemas.microsoft.com/office/drawing/2014/chart" uri="{C3380CC4-5D6E-409C-BE32-E72D297353CC}">
                <c16:uniqueId val="{00000297-8BED-409B-9082-393854AF71F9}"/>
              </c:ext>
            </c:extLst>
          </c:dPt>
          <c:dPt>
            <c:idx val="620"/>
            <c:bubble3D val="0"/>
            <c:extLst>
              <c:ext xmlns:c16="http://schemas.microsoft.com/office/drawing/2014/chart" uri="{C3380CC4-5D6E-409C-BE32-E72D297353CC}">
                <c16:uniqueId val="{00000298-8BED-409B-9082-393854AF71F9}"/>
              </c:ext>
            </c:extLst>
          </c:dPt>
          <c:dPt>
            <c:idx val="621"/>
            <c:bubble3D val="0"/>
            <c:extLst>
              <c:ext xmlns:c16="http://schemas.microsoft.com/office/drawing/2014/chart" uri="{C3380CC4-5D6E-409C-BE32-E72D297353CC}">
                <c16:uniqueId val="{00000299-8BED-409B-9082-393854AF71F9}"/>
              </c:ext>
            </c:extLst>
          </c:dPt>
          <c:dPt>
            <c:idx val="622"/>
            <c:bubble3D val="0"/>
            <c:extLst>
              <c:ext xmlns:c16="http://schemas.microsoft.com/office/drawing/2014/chart" uri="{C3380CC4-5D6E-409C-BE32-E72D297353CC}">
                <c16:uniqueId val="{0000029A-8BED-409B-9082-393854AF71F9}"/>
              </c:ext>
            </c:extLst>
          </c:dPt>
          <c:dPt>
            <c:idx val="623"/>
            <c:bubble3D val="0"/>
            <c:extLst>
              <c:ext xmlns:c16="http://schemas.microsoft.com/office/drawing/2014/chart" uri="{C3380CC4-5D6E-409C-BE32-E72D297353CC}">
                <c16:uniqueId val="{0000029B-8BED-409B-9082-393854AF71F9}"/>
              </c:ext>
            </c:extLst>
          </c:dPt>
          <c:dPt>
            <c:idx val="624"/>
            <c:bubble3D val="0"/>
            <c:extLst>
              <c:ext xmlns:c16="http://schemas.microsoft.com/office/drawing/2014/chart" uri="{C3380CC4-5D6E-409C-BE32-E72D297353CC}">
                <c16:uniqueId val="{0000029C-8BED-409B-9082-393854AF71F9}"/>
              </c:ext>
            </c:extLst>
          </c:dPt>
          <c:dPt>
            <c:idx val="625"/>
            <c:bubble3D val="0"/>
            <c:extLst>
              <c:ext xmlns:c16="http://schemas.microsoft.com/office/drawing/2014/chart" uri="{C3380CC4-5D6E-409C-BE32-E72D297353CC}">
                <c16:uniqueId val="{0000029D-8BED-409B-9082-393854AF71F9}"/>
              </c:ext>
            </c:extLst>
          </c:dPt>
          <c:dPt>
            <c:idx val="626"/>
            <c:bubble3D val="0"/>
            <c:extLst>
              <c:ext xmlns:c16="http://schemas.microsoft.com/office/drawing/2014/chart" uri="{C3380CC4-5D6E-409C-BE32-E72D297353CC}">
                <c16:uniqueId val="{0000029E-8BED-409B-9082-393854AF71F9}"/>
              </c:ext>
            </c:extLst>
          </c:dPt>
          <c:dPt>
            <c:idx val="627"/>
            <c:bubble3D val="0"/>
            <c:extLst>
              <c:ext xmlns:c16="http://schemas.microsoft.com/office/drawing/2014/chart" uri="{C3380CC4-5D6E-409C-BE32-E72D297353CC}">
                <c16:uniqueId val="{0000029F-8BED-409B-9082-393854AF71F9}"/>
              </c:ext>
            </c:extLst>
          </c:dPt>
          <c:dPt>
            <c:idx val="628"/>
            <c:bubble3D val="0"/>
            <c:extLst>
              <c:ext xmlns:c16="http://schemas.microsoft.com/office/drawing/2014/chart" uri="{C3380CC4-5D6E-409C-BE32-E72D297353CC}">
                <c16:uniqueId val="{000002A0-8BED-409B-9082-393854AF71F9}"/>
              </c:ext>
            </c:extLst>
          </c:dPt>
          <c:dPt>
            <c:idx val="629"/>
            <c:bubble3D val="0"/>
            <c:extLst>
              <c:ext xmlns:c16="http://schemas.microsoft.com/office/drawing/2014/chart" uri="{C3380CC4-5D6E-409C-BE32-E72D297353CC}">
                <c16:uniqueId val="{000002A1-8BED-409B-9082-393854AF71F9}"/>
              </c:ext>
            </c:extLst>
          </c:dPt>
          <c:dPt>
            <c:idx val="630"/>
            <c:bubble3D val="0"/>
            <c:extLst>
              <c:ext xmlns:c16="http://schemas.microsoft.com/office/drawing/2014/chart" uri="{C3380CC4-5D6E-409C-BE32-E72D297353CC}">
                <c16:uniqueId val="{000002A2-8BED-409B-9082-393854AF71F9}"/>
              </c:ext>
            </c:extLst>
          </c:dPt>
          <c:dPt>
            <c:idx val="631"/>
            <c:bubble3D val="0"/>
            <c:extLst>
              <c:ext xmlns:c16="http://schemas.microsoft.com/office/drawing/2014/chart" uri="{C3380CC4-5D6E-409C-BE32-E72D297353CC}">
                <c16:uniqueId val="{000002A3-8BED-409B-9082-393854AF71F9}"/>
              </c:ext>
            </c:extLst>
          </c:dPt>
          <c:dPt>
            <c:idx val="632"/>
            <c:bubble3D val="0"/>
            <c:extLst>
              <c:ext xmlns:c16="http://schemas.microsoft.com/office/drawing/2014/chart" uri="{C3380CC4-5D6E-409C-BE32-E72D297353CC}">
                <c16:uniqueId val="{000002A4-8BED-409B-9082-393854AF71F9}"/>
              </c:ext>
            </c:extLst>
          </c:dPt>
          <c:dPt>
            <c:idx val="633"/>
            <c:bubble3D val="0"/>
            <c:extLst>
              <c:ext xmlns:c16="http://schemas.microsoft.com/office/drawing/2014/chart" uri="{C3380CC4-5D6E-409C-BE32-E72D297353CC}">
                <c16:uniqueId val="{000002A5-8BED-409B-9082-393854AF71F9}"/>
              </c:ext>
            </c:extLst>
          </c:dPt>
          <c:dPt>
            <c:idx val="634"/>
            <c:bubble3D val="0"/>
            <c:extLst>
              <c:ext xmlns:c16="http://schemas.microsoft.com/office/drawing/2014/chart" uri="{C3380CC4-5D6E-409C-BE32-E72D297353CC}">
                <c16:uniqueId val="{000002A6-8BED-409B-9082-393854AF71F9}"/>
              </c:ext>
            </c:extLst>
          </c:dPt>
          <c:dPt>
            <c:idx val="635"/>
            <c:bubble3D val="0"/>
            <c:extLst>
              <c:ext xmlns:c16="http://schemas.microsoft.com/office/drawing/2014/chart" uri="{C3380CC4-5D6E-409C-BE32-E72D297353CC}">
                <c16:uniqueId val="{000002A7-8BED-409B-9082-393854AF71F9}"/>
              </c:ext>
            </c:extLst>
          </c:dPt>
          <c:dPt>
            <c:idx val="636"/>
            <c:bubble3D val="0"/>
            <c:extLst>
              <c:ext xmlns:c16="http://schemas.microsoft.com/office/drawing/2014/chart" uri="{C3380CC4-5D6E-409C-BE32-E72D297353CC}">
                <c16:uniqueId val="{000002A8-8BED-409B-9082-393854AF71F9}"/>
              </c:ext>
            </c:extLst>
          </c:dPt>
          <c:dPt>
            <c:idx val="637"/>
            <c:bubble3D val="0"/>
            <c:extLst>
              <c:ext xmlns:c16="http://schemas.microsoft.com/office/drawing/2014/chart" uri="{C3380CC4-5D6E-409C-BE32-E72D297353CC}">
                <c16:uniqueId val="{000002A9-8BED-409B-9082-393854AF71F9}"/>
              </c:ext>
            </c:extLst>
          </c:dPt>
          <c:dPt>
            <c:idx val="638"/>
            <c:bubble3D val="0"/>
            <c:extLst>
              <c:ext xmlns:c16="http://schemas.microsoft.com/office/drawing/2014/chart" uri="{C3380CC4-5D6E-409C-BE32-E72D297353CC}">
                <c16:uniqueId val="{000002AA-8BED-409B-9082-393854AF71F9}"/>
              </c:ext>
            </c:extLst>
          </c:dPt>
          <c:dPt>
            <c:idx val="639"/>
            <c:bubble3D val="0"/>
            <c:extLst>
              <c:ext xmlns:c16="http://schemas.microsoft.com/office/drawing/2014/chart" uri="{C3380CC4-5D6E-409C-BE32-E72D297353CC}">
                <c16:uniqueId val="{000002AB-8BED-409B-9082-393854AF71F9}"/>
              </c:ext>
            </c:extLst>
          </c:dPt>
          <c:dPt>
            <c:idx val="640"/>
            <c:bubble3D val="0"/>
            <c:extLst>
              <c:ext xmlns:c16="http://schemas.microsoft.com/office/drawing/2014/chart" uri="{C3380CC4-5D6E-409C-BE32-E72D297353CC}">
                <c16:uniqueId val="{000002AC-8BED-409B-9082-393854AF71F9}"/>
              </c:ext>
            </c:extLst>
          </c:dPt>
          <c:dPt>
            <c:idx val="641"/>
            <c:bubble3D val="0"/>
            <c:extLst>
              <c:ext xmlns:c16="http://schemas.microsoft.com/office/drawing/2014/chart" uri="{C3380CC4-5D6E-409C-BE32-E72D297353CC}">
                <c16:uniqueId val="{000002AD-8BED-409B-9082-393854AF71F9}"/>
              </c:ext>
            </c:extLst>
          </c:dPt>
          <c:dPt>
            <c:idx val="642"/>
            <c:bubble3D val="0"/>
            <c:extLst>
              <c:ext xmlns:c16="http://schemas.microsoft.com/office/drawing/2014/chart" uri="{C3380CC4-5D6E-409C-BE32-E72D297353CC}">
                <c16:uniqueId val="{000002AE-8BED-409B-9082-393854AF71F9}"/>
              </c:ext>
            </c:extLst>
          </c:dPt>
          <c:dPt>
            <c:idx val="643"/>
            <c:bubble3D val="0"/>
            <c:extLst>
              <c:ext xmlns:c16="http://schemas.microsoft.com/office/drawing/2014/chart" uri="{C3380CC4-5D6E-409C-BE32-E72D297353CC}">
                <c16:uniqueId val="{000002AF-8BED-409B-9082-393854AF71F9}"/>
              </c:ext>
            </c:extLst>
          </c:dPt>
          <c:dPt>
            <c:idx val="644"/>
            <c:bubble3D val="0"/>
            <c:extLst>
              <c:ext xmlns:c16="http://schemas.microsoft.com/office/drawing/2014/chart" uri="{C3380CC4-5D6E-409C-BE32-E72D297353CC}">
                <c16:uniqueId val="{000002B0-8BED-409B-9082-393854AF71F9}"/>
              </c:ext>
            </c:extLst>
          </c:dPt>
          <c:dPt>
            <c:idx val="645"/>
            <c:bubble3D val="0"/>
            <c:extLst>
              <c:ext xmlns:c16="http://schemas.microsoft.com/office/drawing/2014/chart" uri="{C3380CC4-5D6E-409C-BE32-E72D297353CC}">
                <c16:uniqueId val="{000002B1-8BED-409B-9082-393854AF71F9}"/>
              </c:ext>
            </c:extLst>
          </c:dPt>
          <c:dPt>
            <c:idx val="646"/>
            <c:bubble3D val="0"/>
            <c:extLst>
              <c:ext xmlns:c16="http://schemas.microsoft.com/office/drawing/2014/chart" uri="{C3380CC4-5D6E-409C-BE32-E72D297353CC}">
                <c16:uniqueId val="{000002B2-8BED-409B-9082-393854AF71F9}"/>
              </c:ext>
            </c:extLst>
          </c:dPt>
          <c:dPt>
            <c:idx val="647"/>
            <c:bubble3D val="0"/>
            <c:extLst>
              <c:ext xmlns:c16="http://schemas.microsoft.com/office/drawing/2014/chart" uri="{C3380CC4-5D6E-409C-BE32-E72D297353CC}">
                <c16:uniqueId val="{000002B3-8BED-409B-9082-393854AF71F9}"/>
              </c:ext>
            </c:extLst>
          </c:dPt>
          <c:dPt>
            <c:idx val="648"/>
            <c:bubble3D val="0"/>
            <c:extLst>
              <c:ext xmlns:c16="http://schemas.microsoft.com/office/drawing/2014/chart" uri="{C3380CC4-5D6E-409C-BE32-E72D297353CC}">
                <c16:uniqueId val="{000002B4-8BED-409B-9082-393854AF71F9}"/>
              </c:ext>
            </c:extLst>
          </c:dPt>
          <c:dPt>
            <c:idx val="649"/>
            <c:bubble3D val="0"/>
            <c:extLst>
              <c:ext xmlns:c16="http://schemas.microsoft.com/office/drawing/2014/chart" uri="{C3380CC4-5D6E-409C-BE32-E72D297353CC}">
                <c16:uniqueId val="{000002B5-8BED-409B-9082-393854AF71F9}"/>
              </c:ext>
            </c:extLst>
          </c:dPt>
          <c:dPt>
            <c:idx val="650"/>
            <c:bubble3D val="0"/>
            <c:extLst>
              <c:ext xmlns:c16="http://schemas.microsoft.com/office/drawing/2014/chart" uri="{C3380CC4-5D6E-409C-BE32-E72D297353CC}">
                <c16:uniqueId val="{000002B6-8BED-409B-9082-393854AF71F9}"/>
              </c:ext>
            </c:extLst>
          </c:dPt>
          <c:dPt>
            <c:idx val="651"/>
            <c:bubble3D val="0"/>
            <c:extLst>
              <c:ext xmlns:c16="http://schemas.microsoft.com/office/drawing/2014/chart" uri="{C3380CC4-5D6E-409C-BE32-E72D297353CC}">
                <c16:uniqueId val="{000002B7-8BED-409B-9082-393854AF71F9}"/>
              </c:ext>
            </c:extLst>
          </c:dPt>
          <c:dPt>
            <c:idx val="652"/>
            <c:bubble3D val="0"/>
            <c:extLst>
              <c:ext xmlns:c16="http://schemas.microsoft.com/office/drawing/2014/chart" uri="{C3380CC4-5D6E-409C-BE32-E72D297353CC}">
                <c16:uniqueId val="{000002B8-8BED-409B-9082-393854AF71F9}"/>
              </c:ext>
            </c:extLst>
          </c:dPt>
          <c:dPt>
            <c:idx val="653"/>
            <c:bubble3D val="0"/>
            <c:extLst>
              <c:ext xmlns:c16="http://schemas.microsoft.com/office/drawing/2014/chart" uri="{C3380CC4-5D6E-409C-BE32-E72D297353CC}">
                <c16:uniqueId val="{000002B9-8BED-409B-9082-393854AF71F9}"/>
              </c:ext>
            </c:extLst>
          </c:dPt>
          <c:dPt>
            <c:idx val="654"/>
            <c:bubble3D val="0"/>
            <c:extLst>
              <c:ext xmlns:c16="http://schemas.microsoft.com/office/drawing/2014/chart" uri="{C3380CC4-5D6E-409C-BE32-E72D297353CC}">
                <c16:uniqueId val="{000002BA-8BED-409B-9082-393854AF71F9}"/>
              </c:ext>
            </c:extLst>
          </c:dPt>
          <c:dPt>
            <c:idx val="655"/>
            <c:bubble3D val="0"/>
            <c:extLst>
              <c:ext xmlns:c16="http://schemas.microsoft.com/office/drawing/2014/chart" uri="{C3380CC4-5D6E-409C-BE32-E72D297353CC}">
                <c16:uniqueId val="{000002BB-8BED-409B-9082-393854AF71F9}"/>
              </c:ext>
            </c:extLst>
          </c:dPt>
          <c:dPt>
            <c:idx val="656"/>
            <c:bubble3D val="0"/>
            <c:extLst>
              <c:ext xmlns:c16="http://schemas.microsoft.com/office/drawing/2014/chart" uri="{C3380CC4-5D6E-409C-BE32-E72D297353CC}">
                <c16:uniqueId val="{000002BC-8BED-409B-9082-393854AF71F9}"/>
              </c:ext>
            </c:extLst>
          </c:dPt>
          <c:dPt>
            <c:idx val="657"/>
            <c:bubble3D val="0"/>
            <c:extLst>
              <c:ext xmlns:c16="http://schemas.microsoft.com/office/drawing/2014/chart" uri="{C3380CC4-5D6E-409C-BE32-E72D297353CC}">
                <c16:uniqueId val="{000002BD-8BED-409B-9082-393854AF71F9}"/>
              </c:ext>
            </c:extLst>
          </c:dPt>
          <c:dPt>
            <c:idx val="658"/>
            <c:bubble3D val="0"/>
            <c:extLst>
              <c:ext xmlns:c16="http://schemas.microsoft.com/office/drawing/2014/chart" uri="{C3380CC4-5D6E-409C-BE32-E72D297353CC}">
                <c16:uniqueId val="{000002BE-8BED-409B-9082-393854AF71F9}"/>
              </c:ext>
            </c:extLst>
          </c:dPt>
          <c:dPt>
            <c:idx val="659"/>
            <c:bubble3D val="0"/>
            <c:extLst>
              <c:ext xmlns:c16="http://schemas.microsoft.com/office/drawing/2014/chart" uri="{C3380CC4-5D6E-409C-BE32-E72D297353CC}">
                <c16:uniqueId val="{000002BF-8BED-409B-9082-393854AF71F9}"/>
              </c:ext>
            </c:extLst>
          </c:dPt>
          <c:dPt>
            <c:idx val="660"/>
            <c:bubble3D val="0"/>
            <c:extLst>
              <c:ext xmlns:c16="http://schemas.microsoft.com/office/drawing/2014/chart" uri="{C3380CC4-5D6E-409C-BE32-E72D297353CC}">
                <c16:uniqueId val="{000002C0-8BED-409B-9082-393854AF71F9}"/>
              </c:ext>
            </c:extLst>
          </c:dPt>
          <c:dPt>
            <c:idx val="661"/>
            <c:bubble3D val="0"/>
            <c:extLst>
              <c:ext xmlns:c16="http://schemas.microsoft.com/office/drawing/2014/chart" uri="{C3380CC4-5D6E-409C-BE32-E72D297353CC}">
                <c16:uniqueId val="{000002C1-8BED-409B-9082-393854AF71F9}"/>
              </c:ext>
            </c:extLst>
          </c:dPt>
          <c:dPt>
            <c:idx val="662"/>
            <c:bubble3D val="0"/>
            <c:extLst>
              <c:ext xmlns:c16="http://schemas.microsoft.com/office/drawing/2014/chart" uri="{C3380CC4-5D6E-409C-BE32-E72D297353CC}">
                <c16:uniqueId val="{000002C2-8BED-409B-9082-393854AF71F9}"/>
              </c:ext>
            </c:extLst>
          </c:dPt>
          <c:dPt>
            <c:idx val="663"/>
            <c:bubble3D val="0"/>
            <c:extLst>
              <c:ext xmlns:c16="http://schemas.microsoft.com/office/drawing/2014/chart" uri="{C3380CC4-5D6E-409C-BE32-E72D297353CC}">
                <c16:uniqueId val="{000002C3-8BED-409B-9082-393854AF71F9}"/>
              </c:ext>
            </c:extLst>
          </c:dPt>
          <c:dPt>
            <c:idx val="664"/>
            <c:bubble3D val="0"/>
            <c:extLst>
              <c:ext xmlns:c16="http://schemas.microsoft.com/office/drawing/2014/chart" uri="{C3380CC4-5D6E-409C-BE32-E72D297353CC}">
                <c16:uniqueId val="{000002C4-8BED-409B-9082-393854AF71F9}"/>
              </c:ext>
            </c:extLst>
          </c:dPt>
          <c:dPt>
            <c:idx val="665"/>
            <c:bubble3D val="0"/>
            <c:extLst>
              <c:ext xmlns:c16="http://schemas.microsoft.com/office/drawing/2014/chart" uri="{C3380CC4-5D6E-409C-BE32-E72D297353CC}">
                <c16:uniqueId val="{000002C5-8BED-409B-9082-393854AF71F9}"/>
              </c:ext>
            </c:extLst>
          </c:dPt>
          <c:dPt>
            <c:idx val="666"/>
            <c:bubble3D val="0"/>
            <c:extLst>
              <c:ext xmlns:c16="http://schemas.microsoft.com/office/drawing/2014/chart" uri="{C3380CC4-5D6E-409C-BE32-E72D297353CC}">
                <c16:uniqueId val="{000002C6-8BED-409B-9082-393854AF71F9}"/>
              </c:ext>
            </c:extLst>
          </c:dPt>
          <c:dPt>
            <c:idx val="667"/>
            <c:bubble3D val="0"/>
            <c:extLst>
              <c:ext xmlns:c16="http://schemas.microsoft.com/office/drawing/2014/chart" uri="{C3380CC4-5D6E-409C-BE32-E72D297353CC}">
                <c16:uniqueId val="{000002C7-8BED-409B-9082-393854AF71F9}"/>
              </c:ext>
            </c:extLst>
          </c:dPt>
          <c:dPt>
            <c:idx val="668"/>
            <c:bubble3D val="0"/>
            <c:extLst>
              <c:ext xmlns:c16="http://schemas.microsoft.com/office/drawing/2014/chart" uri="{C3380CC4-5D6E-409C-BE32-E72D297353CC}">
                <c16:uniqueId val="{000002C8-8BED-409B-9082-393854AF71F9}"/>
              </c:ext>
            </c:extLst>
          </c:dPt>
          <c:dPt>
            <c:idx val="669"/>
            <c:bubble3D val="0"/>
            <c:extLst>
              <c:ext xmlns:c16="http://schemas.microsoft.com/office/drawing/2014/chart" uri="{C3380CC4-5D6E-409C-BE32-E72D297353CC}">
                <c16:uniqueId val="{000002C9-8BED-409B-9082-393854AF71F9}"/>
              </c:ext>
            </c:extLst>
          </c:dPt>
          <c:dPt>
            <c:idx val="670"/>
            <c:bubble3D val="0"/>
            <c:extLst>
              <c:ext xmlns:c16="http://schemas.microsoft.com/office/drawing/2014/chart" uri="{C3380CC4-5D6E-409C-BE32-E72D297353CC}">
                <c16:uniqueId val="{000002CA-8BED-409B-9082-393854AF71F9}"/>
              </c:ext>
            </c:extLst>
          </c:dPt>
          <c:dPt>
            <c:idx val="671"/>
            <c:bubble3D val="0"/>
            <c:extLst>
              <c:ext xmlns:c16="http://schemas.microsoft.com/office/drawing/2014/chart" uri="{C3380CC4-5D6E-409C-BE32-E72D297353CC}">
                <c16:uniqueId val="{000002CB-8BED-409B-9082-393854AF71F9}"/>
              </c:ext>
            </c:extLst>
          </c:dPt>
          <c:dPt>
            <c:idx val="672"/>
            <c:bubble3D val="0"/>
            <c:extLst>
              <c:ext xmlns:c16="http://schemas.microsoft.com/office/drawing/2014/chart" uri="{C3380CC4-5D6E-409C-BE32-E72D297353CC}">
                <c16:uniqueId val="{000002CC-8BED-409B-9082-393854AF71F9}"/>
              </c:ext>
            </c:extLst>
          </c:dPt>
          <c:dPt>
            <c:idx val="673"/>
            <c:bubble3D val="0"/>
            <c:extLst>
              <c:ext xmlns:c16="http://schemas.microsoft.com/office/drawing/2014/chart" uri="{C3380CC4-5D6E-409C-BE32-E72D297353CC}">
                <c16:uniqueId val="{000002CD-8BED-409B-9082-393854AF71F9}"/>
              </c:ext>
            </c:extLst>
          </c:dPt>
          <c:dPt>
            <c:idx val="674"/>
            <c:bubble3D val="0"/>
            <c:extLst>
              <c:ext xmlns:c16="http://schemas.microsoft.com/office/drawing/2014/chart" uri="{C3380CC4-5D6E-409C-BE32-E72D297353CC}">
                <c16:uniqueId val="{000002CE-8BED-409B-9082-393854AF71F9}"/>
              </c:ext>
            </c:extLst>
          </c:dPt>
          <c:dPt>
            <c:idx val="675"/>
            <c:bubble3D val="0"/>
            <c:extLst>
              <c:ext xmlns:c16="http://schemas.microsoft.com/office/drawing/2014/chart" uri="{C3380CC4-5D6E-409C-BE32-E72D297353CC}">
                <c16:uniqueId val="{000002CF-8BED-409B-9082-393854AF71F9}"/>
              </c:ext>
            </c:extLst>
          </c:dPt>
          <c:dPt>
            <c:idx val="676"/>
            <c:bubble3D val="0"/>
            <c:extLst>
              <c:ext xmlns:c16="http://schemas.microsoft.com/office/drawing/2014/chart" uri="{C3380CC4-5D6E-409C-BE32-E72D297353CC}">
                <c16:uniqueId val="{000002D0-8BED-409B-9082-393854AF71F9}"/>
              </c:ext>
            </c:extLst>
          </c:dPt>
          <c:dPt>
            <c:idx val="677"/>
            <c:bubble3D val="0"/>
            <c:extLst>
              <c:ext xmlns:c16="http://schemas.microsoft.com/office/drawing/2014/chart" uri="{C3380CC4-5D6E-409C-BE32-E72D297353CC}">
                <c16:uniqueId val="{000002D1-8BED-409B-9082-393854AF71F9}"/>
              </c:ext>
            </c:extLst>
          </c:dPt>
          <c:dPt>
            <c:idx val="678"/>
            <c:bubble3D val="0"/>
            <c:extLst>
              <c:ext xmlns:c16="http://schemas.microsoft.com/office/drawing/2014/chart" uri="{C3380CC4-5D6E-409C-BE32-E72D297353CC}">
                <c16:uniqueId val="{000002D2-8BED-409B-9082-393854AF71F9}"/>
              </c:ext>
            </c:extLst>
          </c:dPt>
          <c:dPt>
            <c:idx val="679"/>
            <c:bubble3D val="0"/>
            <c:extLst>
              <c:ext xmlns:c16="http://schemas.microsoft.com/office/drawing/2014/chart" uri="{C3380CC4-5D6E-409C-BE32-E72D297353CC}">
                <c16:uniqueId val="{000002D3-8BED-409B-9082-393854AF71F9}"/>
              </c:ext>
            </c:extLst>
          </c:dPt>
          <c:dPt>
            <c:idx val="680"/>
            <c:bubble3D val="0"/>
            <c:extLst>
              <c:ext xmlns:c16="http://schemas.microsoft.com/office/drawing/2014/chart" uri="{C3380CC4-5D6E-409C-BE32-E72D297353CC}">
                <c16:uniqueId val="{000002D4-8BED-409B-9082-393854AF71F9}"/>
              </c:ext>
            </c:extLst>
          </c:dPt>
          <c:dPt>
            <c:idx val="681"/>
            <c:bubble3D val="0"/>
            <c:extLst>
              <c:ext xmlns:c16="http://schemas.microsoft.com/office/drawing/2014/chart" uri="{C3380CC4-5D6E-409C-BE32-E72D297353CC}">
                <c16:uniqueId val="{000002D5-8BED-409B-9082-393854AF71F9}"/>
              </c:ext>
            </c:extLst>
          </c:dPt>
          <c:dPt>
            <c:idx val="682"/>
            <c:bubble3D val="0"/>
            <c:extLst>
              <c:ext xmlns:c16="http://schemas.microsoft.com/office/drawing/2014/chart" uri="{C3380CC4-5D6E-409C-BE32-E72D297353CC}">
                <c16:uniqueId val="{000002D6-8BED-409B-9082-393854AF71F9}"/>
              </c:ext>
            </c:extLst>
          </c:dPt>
          <c:dPt>
            <c:idx val="683"/>
            <c:bubble3D val="0"/>
            <c:extLst>
              <c:ext xmlns:c16="http://schemas.microsoft.com/office/drawing/2014/chart" uri="{C3380CC4-5D6E-409C-BE32-E72D297353CC}">
                <c16:uniqueId val="{000002D7-8BED-409B-9082-393854AF71F9}"/>
              </c:ext>
            </c:extLst>
          </c:dPt>
          <c:dPt>
            <c:idx val="684"/>
            <c:bubble3D val="0"/>
            <c:extLst>
              <c:ext xmlns:c16="http://schemas.microsoft.com/office/drawing/2014/chart" uri="{C3380CC4-5D6E-409C-BE32-E72D297353CC}">
                <c16:uniqueId val="{000002D8-8BED-409B-9082-393854AF71F9}"/>
              </c:ext>
            </c:extLst>
          </c:dPt>
          <c:dPt>
            <c:idx val="685"/>
            <c:bubble3D val="0"/>
            <c:extLst>
              <c:ext xmlns:c16="http://schemas.microsoft.com/office/drawing/2014/chart" uri="{C3380CC4-5D6E-409C-BE32-E72D297353CC}">
                <c16:uniqueId val="{000002D9-8BED-409B-9082-393854AF71F9}"/>
              </c:ext>
            </c:extLst>
          </c:dPt>
          <c:dPt>
            <c:idx val="686"/>
            <c:bubble3D val="0"/>
            <c:extLst>
              <c:ext xmlns:c16="http://schemas.microsoft.com/office/drawing/2014/chart" uri="{C3380CC4-5D6E-409C-BE32-E72D297353CC}">
                <c16:uniqueId val="{000002DA-8BED-409B-9082-393854AF71F9}"/>
              </c:ext>
            </c:extLst>
          </c:dPt>
          <c:dPt>
            <c:idx val="687"/>
            <c:bubble3D val="0"/>
            <c:extLst>
              <c:ext xmlns:c16="http://schemas.microsoft.com/office/drawing/2014/chart" uri="{C3380CC4-5D6E-409C-BE32-E72D297353CC}">
                <c16:uniqueId val="{000002DB-8BED-409B-9082-393854AF71F9}"/>
              </c:ext>
            </c:extLst>
          </c:dPt>
          <c:dPt>
            <c:idx val="688"/>
            <c:bubble3D val="0"/>
            <c:extLst>
              <c:ext xmlns:c16="http://schemas.microsoft.com/office/drawing/2014/chart" uri="{C3380CC4-5D6E-409C-BE32-E72D297353CC}">
                <c16:uniqueId val="{000002DC-8BED-409B-9082-393854AF71F9}"/>
              </c:ext>
            </c:extLst>
          </c:dPt>
          <c:dPt>
            <c:idx val="689"/>
            <c:bubble3D val="0"/>
            <c:extLst>
              <c:ext xmlns:c16="http://schemas.microsoft.com/office/drawing/2014/chart" uri="{C3380CC4-5D6E-409C-BE32-E72D297353CC}">
                <c16:uniqueId val="{000002DD-8BED-409B-9082-393854AF71F9}"/>
              </c:ext>
            </c:extLst>
          </c:dPt>
          <c:dPt>
            <c:idx val="690"/>
            <c:bubble3D val="0"/>
            <c:extLst>
              <c:ext xmlns:c16="http://schemas.microsoft.com/office/drawing/2014/chart" uri="{C3380CC4-5D6E-409C-BE32-E72D297353CC}">
                <c16:uniqueId val="{000002DE-8BED-409B-9082-393854AF71F9}"/>
              </c:ext>
            </c:extLst>
          </c:dPt>
          <c:dPt>
            <c:idx val="691"/>
            <c:bubble3D val="0"/>
            <c:extLst>
              <c:ext xmlns:c16="http://schemas.microsoft.com/office/drawing/2014/chart" uri="{C3380CC4-5D6E-409C-BE32-E72D297353CC}">
                <c16:uniqueId val="{000002DF-8BED-409B-9082-393854AF71F9}"/>
              </c:ext>
            </c:extLst>
          </c:dPt>
          <c:dPt>
            <c:idx val="692"/>
            <c:bubble3D val="0"/>
            <c:extLst>
              <c:ext xmlns:c16="http://schemas.microsoft.com/office/drawing/2014/chart" uri="{C3380CC4-5D6E-409C-BE32-E72D297353CC}">
                <c16:uniqueId val="{000002E0-8BED-409B-9082-393854AF71F9}"/>
              </c:ext>
            </c:extLst>
          </c:dPt>
          <c:dPt>
            <c:idx val="693"/>
            <c:bubble3D val="0"/>
            <c:extLst>
              <c:ext xmlns:c16="http://schemas.microsoft.com/office/drawing/2014/chart" uri="{C3380CC4-5D6E-409C-BE32-E72D297353CC}">
                <c16:uniqueId val="{000002E1-8BED-409B-9082-393854AF71F9}"/>
              </c:ext>
            </c:extLst>
          </c:dPt>
          <c:dPt>
            <c:idx val="694"/>
            <c:bubble3D val="0"/>
            <c:extLst>
              <c:ext xmlns:c16="http://schemas.microsoft.com/office/drawing/2014/chart" uri="{C3380CC4-5D6E-409C-BE32-E72D297353CC}">
                <c16:uniqueId val="{000002E2-8BED-409B-9082-393854AF71F9}"/>
              </c:ext>
            </c:extLst>
          </c:dPt>
          <c:dPt>
            <c:idx val="695"/>
            <c:bubble3D val="0"/>
            <c:extLst>
              <c:ext xmlns:c16="http://schemas.microsoft.com/office/drawing/2014/chart" uri="{C3380CC4-5D6E-409C-BE32-E72D297353CC}">
                <c16:uniqueId val="{000002E3-8BED-409B-9082-393854AF71F9}"/>
              </c:ext>
            </c:extLst>
          </c:dPt>
          <c:dPt>
            <c:idx val="696"/>
            <c:bubble3D val="0"/>
            <c:extLst>
              <c:ext xmlns:c16="http://schemas.microsoft.com/office/drawing/2014/chart" uri="{C3380CC4-5D6E-409C-BE32-E72D297353CC}">
                <c16:uniqueId val="{000002E4-8BED-409B-9082-393854AF71F9}"/>
              </c:ext>
            </c:extLst>
          </c:dPt>
          <c:dPt>
            <c:idx val="697"/>
            <c:bubble3D val="0"/>
            <c:extLst>
              <c:ext xmlns:c16="http://schemas.microsoft.com/office/drawing/2014/chart" uri="{C3380CC4-5D6E-409C-BE32-E72D297353CC}">
                <c16:uniqueId val="{000002E5-8BED-409B-9082-393854AF71F9}"/>
              </c:ext>
            </c:extLst>
          </c:dPt>
          <c:dPt>
            <c:idx val="698"/>
            <c:bubble3D val="0"/>
            <c:extLst>
              <c:ext xmlns:c16="http://schemas.microsoft.com/office/drawing/2014/chart" uri="{C3380CC4-5D6E-409C-BE32-E72D297353CC}">
                <c16:uniqueId val="{000002E6-8BED-409B-9082-393854AF71F9}"/>
              </c:ext>
            </c:extLst>
          </c:dPt>
          <c:dPt>
            <c:idx val="699"/>
            <c:bubble3D val="0"/>
            <c:extLst>
              <c:ext xmlns:c16="http://schemas.microsoft.com/office/drawing/2014/chart" uri="{C3380CC4-5D6E-409C-BE32-E72D297353CC}">
                <c16:uniqueId val="{000002E7-8BED-409B-9082-393854AF71F9}"/>
              </c:ext>
            </c:extLst>
          </c:dPt>
          <c:dPt>
            <c:idx val="700"/>
            <c:bubble3D val="0"/>
            <c:extLst>
              <c:ext xmlns:c16="http://schemas.microsoft.com/office/drawing/2014/chart" uri="{C3380CC4-5D6E-409C-BE32-E72D297353CC}">
                <c16:uniqueId val="{000002E8-8BED-409B-9082-393854AF71F9}"/>
              </c:ext>
            </c:extLst>
          </c:dPt>
          <c:dPt>
            <c:idx val="701"/>
            <c:bubble3D val="0"/>
            <c:extLst>
              <c:ext xmlns:c16="http://schemas.microsoft.com/office/drawing/2014/chart" uri="{C3380CC4-5D6E-409C-BE32-E72D297353CC}">
                <c16:uniqueId val="{000002E9-8BED-409B-9082-393854AF71F9}"/>
              </c:ext>
            </c:extLst>
          </c:dPt>
          <c:dPt>
            <c:idx val="702"/>
            <c:bubble3D val="0"/>
            <c:extLst>
              <c:ext xmlns:c16="http://schemas.microsoft.com/office/drawing/2014/chart" uri="{C3380CC4-5D6E-409C-BE32-E72D297353CC}">
                <c16:uniqueId val="{000002EA-8BED-409B-9082-393854AF71F9}"/>
              </c:ext>
            </c:extLst>
          </c:dPt>
          <c:dPt>
            <c:idx val="703"/>
            <c:bubble3D val="0"/>
            <c:extLst>
              <c:ext xmlns:c16="http://schemas.microsoft.com/office/drawing/2014/chart" uri="{C3380CC4-5D6E-409C-BE32-E72D297353CC}">
                <c16:uniqueId val="{000002EB-8BED-409B-9082-393854AF71F9}"/>
              </c:ext>
            </c:extLst>
          </c:dPt>
          <c:dPt>
            <c:idx val="704"/>
            <c:bubble3D val="0"/>
            <c:extLst>
              <c:ext xmlns:c16="http://schemas.microsoft.com/office/drawing/2014/chart" uri="{C3380CC4-5D6E-409C-BE32-E72D297353CC}">
                <c16:uniqueId val="{000002EC-8BED-409B-9082-393854AF71F9}"/>
              </c:ext>
            </c:extLst>
          </c:dPt>
          <c:dPt>
            <c:idx val="705"/>
            <c:bubble3D val="0"/>
            <c:extLst>
              <c:ext xmlns:c16="http://schemas.microsoft.com/office/drawing/2014/chart" uri="{C3380CC4-5D6E-409C-BE32-E72D297353CC}">
                <c16:uniqueId val="{000002ED-8BED-409B-9082-393854AF71F9}"/>
              </c:ext>
            </c:extLst>
          </c:dPt>
          <c:dPt>
            <c:idx val="706"/>
            <c:bubble3D val="0"/>
            <c:extLst>
              <c:ext xmlns:c16="http://schemas.microsoft.com/office/drawing/2014/chart" uri="{C3380CC4-5D6E-409C-BE32-E72D297353CC}">
                <c16:uniqueId val="{000002EE-8BED-409B-9082-393854AF71F9}"/>
              </c:ext>
            </c:extLst>
          </c:dPt>
          <c:dPt>
            <c:idx val="707"/>
            <c:bubble3D val="0"/>
            <c:extLst>
              <c:ext xmlns:c16="http://schemas.microsoft.com/office/drawing/2014/chart" uri="{C3380CC4-5D6E-409C-BE32-E72D297353CC}">
                <c16:uniqueId val="{000002EF-8BED-409B-9082-393854AF71F9}"/>
              </c:ext>
            </c:extLst>
          </c:dPt>
          <c:dPt>
            <c:idx val="708"/>
            <c:bubble3D val="0"/>
            <c:extLst>
              <c:ext xmlns:c16="http://schemas.microsoft.com/office/drawing/2014/chart" uri="{C3380CC4-5D6E-409C-BE32-E72D297353CC}">
                <c16:uniqueId val="{000002F0-8BED-409B-9082-393854AF71F9}"/>
              </c:ext>
            </c:extLst>
          </c:dPt>
          <c:dPt>
            <c:idx val="709"/>
            <c:bubble3D val="0"/>
            <c:extLst>
              <c:ext xmlns:c16="http://schemas.microsoft.com/office/drawing/2014/chart" uri="{C3380CC4-5D6E-409C-BE32-E72D297353CC}">
                <c16:uniqueId val="{000002F1-8BED-409B-9082-393854AF71F9}"/>
              </c:ext>
            </c:extLst>
          </c:dPt>
          <c:dPt>
            <c:idx val="710"/>
            <c:bubble3D val="0"/>
            <c:extLst>
              <c:ext xmlns:c16="http://schemas.microsoft.com/office/drawing/2014/chart" uri="{C3380CC4-5D6E-409C-BE32-E72D297353CC}">
                <c16:uniqueId val="{000002F2-8BED-409B-9082-393854AF71F9}"/>
              </c:ext>
            </c:extLst>
          </c:dPt>
          <c:dPt>
            <c:idx val="711"/>
            <c:bubble3D val="0"/>
            <c:extLst>
              <c:ext xmlns:c16="http://schemas.microsoft.com/office/drawing/2014/chart" uri="{C3380CC4-5D6E-409C-BE32-E72D297353CC}">
                <c16:uniqueId val="{000002F3-8BED-409B-9082-393854AF71F9}"/>
              </c:ext>
            </c:extLst>
          </c:dPt>
          <c:dPt>
            <c:idx val="712"/>
            <c:bubble3D val="0"/>
            <c:extLst>
              <c:ext xmlns:c16="http://schemas.microsoft.com/office/drawing/2014/chart" uri="{C3380CC4-5D6E-409C-BE32-E72D297353CC}">
                <c16:uniqueId val="{000002F4-8BED-409B-9082-393854AF71F9}"/>
              </c:ext>
            </c:extLst>
          </c:dPt>
          <c:dPt>
            <c:idx val="713"/>
            <c:bubble3D val="0"/>
            <c:extLst>
              <c:ext xmlns:c16="http://schemas.microsoft.com/office/drawing/2014/chart" uri="{C3380CC4-5D6E-409C-BE32-E72D297353CC}">
                <c16:uniqueId val="{000002F5-8BED-409B-9082-393854AF71F9}"/>
              </c:ext>
            </c:extLst>
          </c:dPt>
          <c:dPt>
            <c:idx val="714"/>
            <c:bubble3D val="0"/>
            <c:extLst>
              <c:ext xmlns:c16="http://schemas.microsoft.com/office/drawing/2014/chart" uri="{C3380CC4-5D6E-409C-BE32-E72D297353CC}">
                <c16:uniqueId val="{000002F6-8BED-409B-9082-393854AF71F9}"/>
              </c:ext>
            </c:extLst>
          </c:dPt>
          <c:dPt>
            <c:idx val="715"/>
            <c:bubble3D val="0"/>
            <c:extLst>
              <c:ext xmlns:c16="http://schemas.microsoft.com/office/drawing/2014/chart" uri="{C3380CC4-5D6E-409C-BE32-E72D297353CC}">
                <c16:uniqueId val="{000002F7-8BED-409B-9082-393854AF71F9}"/>
              </c:ext>
            </c:extLst>
          </c:dPt>
          <c:dPt>
            <c:idx val="716"/>
            <c:bubble3D val="0"/>
            <c:extLst>
              <c:ext xmlns:c16="http://schemas.microsoft.com/office/drawing/2014/chart" uri="{C3380CC4-5D6E-409C-BE32-E72D297353CC}">
                <c16:uniqueId val="{000002F8-8BED-409B-9082-393854AF71F9}"/>
              </c:ext>
            </c:extLst>
          </c:dPt>
          <c:dPt>
            <c:idx val="717"/>
            <c:bubble3D val="0"/>
            <c:extLst>
              <c:ext xmlns:c16="http://schemas.microsoft.com/office/drawing/2014/chart" uri="{C3380CC4-5D6E-409C-BE32-E72D297353CC}">
                <c16:uniqueId val="{000002F9-8BED-409B-9082-393854AF71F9}"/>
              </c:ext>
            </c:extLst>
          </c:dPt>
          <c:dPt>
            <c:idx val="718"/>
            <c:bubble3D val="0"/>
            <c:extLst>
              <c:ext xmlns:c16="http://schemas.microsoft.com/office/drawing/2014/chart" uri="{C3380CC4-5D6E-409C-BE32-E72D297353CC}">
                <c16:uniqueId val="{000002FA-8BED-409B-9082-393854AF71F9}"/>
              </c:ext>
            </c:extLst>
          </c:dPt>
          <c:dPt>
            <c:idx val="719"/>
            <c:bubble3D val="0"/>
            <c:extLst>
              <c:ext xmlns:c16="http://schemas.microsoft.com/office/drawing/2014/chart" uri="{C3380CC4-5D6E-409C-BE32-E72D297353CC}">
                <c16:uniqueId val="{000002FB-8BED-409B-9082-393854AF71F9}"/>
              </c:ext>
            </c:extLst>
          </c:dPt>
          <c:dPt>
            <c:idx val="720"/>
            <c:bubble3D val="0"/>
            <c:extLst>
              <c:ext xmlns:c16="http://schemas.microsoft.com/office/drawing/2014/chart" uri="{C3380CC4-5D6E-409C-BE32-E72D297353CC}">
                <c16:uniqueId val="{000002FC-8BED-409B-9082-393854AF71F9}"/>
              </c:ext>
            </c:extLst>
          </c:dPt>
          <c:dPt>
            <c:idx val="721"/>
            <c:bubble3D val="0"/>
            <c:extLst>
              <c:ext xmlns:c16="http://schemas.microsoft.com/office/drawing/2014/chart" uri="{C3380CC4-5D6E-409C-BE32-E72D297353CC}">
                <c16:uniqueId val="{000002FD-8BED-409B-9082-393854AF71F9}"/>
              </c:ext>
            </c:extLst>
          </c:dPt>
          <c:dPt>
            <c:idx val="722"/>
            <c:bubble3D val="0"/>
            <c:extLst>
              <c:ext xmlns:c16="http://schemas.microsoft.com/office/drawing/2014/chart" uri="{C3380CC4-5D6E-409C-BE32-E72D297353CC}">
                <c16:uniqueId val="{000002FE-8BED-409B-9082-393854AF71F9}"/>
              </c:ext>
            </c:extLst>
          </c:dPt>
          <c:dPt>
            <c:idx val="723"/>
            <c:bubble3D val="0"/>
            <c:extLst>
              <c:ext xmlns:c16="http://schemas.microsoft.com/office/drawing/2014/chart" uri="{C3380CC4-5D6E-409C-BE32-E72D297353CC}">
                <c16:uniqueId val="{000002FF-8BED-409B-9082-393854AF71F9}"/>
              </c:ext>
            </c:extLst>
          </c:dPt>
          <c:dPt>
            <c:idx val="724"/>
            <c:bubble3D val="0"/>
            <c:extLst>
              <c:ext xmlns:c16="http://schemas.microsoft.com/office/drawing/2014/chart" uri="{C3380CC4-5D6E-409C-BE32-E72D297353CC}">
                <c16:uniqueId val="{00000300-8BED-409B-9082-393854AF71F9}"/>
              </c:ext>
            </c:extLst>
          </c:dPt>
          <c:dPt>
            <c:idx val="725"/>
            <c:bubble3D val="0"/>
            <c:extLst>
              <c:ext xmlns:c16="http://schemas.microsoft.com/office/drawing/2014/chart" uri="{C3380CC4-5D6E-409C-BE32-E72D297353CC}">
                <c16:uniqueId val="{00000301-8BED-409B-9082-393854AF71F9}"/>
              </c:ext>
            </c:extLst>
          </c:dPt>
          <c:dPt>
            <c:idx val="726"/>
            <c:bubble3D val="0"/>
            <c:extLst>
              <c:ext xmlns:c16="http://schemas.microsoft.com/office/drawing/2014/chart" uri="{C3380CC4-5D6E-409C-BE32-E72D297353CC}">
                <c16:uniqueId val="{00000302-8BED-409B-9082-393854AF71F9}"/>
              </c:ext>
            </c:extLst>
          </c:dPt>
          <c:dPt>
            <c:idx val="727"/>
            <c:bubble3D val="0"/>
            <c:extLst>
              <c:ext xmlns:c16="http://schemas.microsoft.com/office/drawing/2014/chart" uri="{C3380CC4-5D6E-409C-BE32-E72D297353CC}">
                <c16:uniqueId val="{00000303-8BED-409B-9082-393854AF71F9}"/>
              </c:ext>
            </c:extLst>
          </c:dPt>
          <c:dPt>
            <c:idx val="728"/>
            <c:bubble3D val="0"/>
            <c:extLst>
              <c:ext xmlns:c16="http://schemas.microsoft.com/office/drawing/2014/chart" uri="{C3380CC4-5D6E-409C-BE32-E72D297353CC}">
                <c16:uniqueId val="{00000304-8BED-409B-9082-393854AF71F9}"/>
              </c:ext>
            </c:extLst>
          </c:dPt>
          <c:dPt>
            <c:idx val="729"/>
            <c:bubble3D val="0"/>
            <c:extLst>
              <c:ext xmlns:c16="http://schemas.microsoft.com/office/drawing/2014/chart" uri="{C3380CC4-5D6E-409C-BE32-E72D297353CC}">
                <c16:uniqueId val="{00000305-8BED-409B-9082-393854AF71F9}"/>
              </c:ext>
            </c:extLst>
          </c:dPt>
          <c:dPt>
            <c:idx val="730"/>
            <c:bubble3D val="0"/>
            <c:extLst>
              <c:ext xmlns:c16="http://schemas.microsoft.com/office/drawing/2014/chart" uri="{C3380CC4-5D6E-409C-BE32-E72D297353CC}">
                <c16:uniqueId val="{00000306-8BED-409B-9082-393854AF71F9}"/>
              </c:ext>
            </c:extLst>
          </c:dPt>
          <c:dPt>
            <c:idx val="731"/>
            <c:bubble3D val="0"/>
            <c:extLst>
              <c:ext xmlns:c16="http://schemas.microsoft.com/office/drawing/2014/chart" uri="{C3380CC4-5D6E-409C-BE32-E72D297353CC}">
                <c16:uniqueId val="{00000307-8BED-409B-9082-393854AF71F9}"/>
              </c:ext>
            </c:extLst>
          </c:dPt>
          <c:dPt>
            <c:idx val="732"/>
            <c:bubble3D val="0"/>
            <c:extLst>
              <c:ext xmlns:c16="http://schemas.microsoft.com/office/drawing/2014/chart" uri="{C3380CC4-5D6E-409C-BE32-E72D297353CC}">
                <c16:uniqueId val="{00000308-8BED-409B-9082-393854AF71F9}"/>
              </c:ext>
            </c:extLst>
          </c:dPt>
          <c:dPt>
            <c:idx val="733"/>
            <c:bubble3D val="0"/>
            <c:extLst>
              <c:ext xmlns:c16="http://schemas.microsoft.com/office/drawing/2014/chart" uri="{C3380CC4-5D6E-409C-BE32-E72D297353CC}">
                <c16:uniqueId val="{00000309-8BED-409B-9082-393854AF71F9}"/>
              </c:ext>
            </c:extLst>
          </c:dPt>
          <c:dPt>
            <c:idx val="734"/>
            <c:bubble3D val="0"/>
            <c:extLst>
              <c:ext xmlns:c16="http://schemas.microsoft.com/office/drawing/2014/chart" uri="{C3380CC4-5D6E-409C-BE32-E72D297353CC}">
                <c16:uniqueId val="{0000030A-8BED-409B-9082-393854AF71F9}"/>
              </c:ext>
            </c:extLst>
          </c:dPt>
          <c:dPt>
            <c:idx val="735"/>
            <c:bubble3D val="0"/>
            <c:extLst>
              <c:ext xmlns:c16="http://schemas.microsoft.com/office/drawing/2014/chart" uri="{C3380CC4-5D6E-409C-BE32-E72D297353CC}">
                <c16:uniqueId val="{0000030B-8BED-409B-9082-393854AF71F9}"/>
              </c:ext>
            </c:extLst>
          </c:dPt>
          <c:dPt>
            <c:idx val="736"/>
            <c:bubble3D val="0"/>
            <c:extLst>
              <c:ext xmlns:c16="http://schemas.microsoft.com/office/drawing/2014/chart" uri="{C3380CC4-5D6E-409C-BE32-E72D297353CC}">
                <c16:uniqueId val="{0000030C-8BED-409B-9082-393854AF71F9}"/>
              </c:ext>
            </c:extLst>
          </c:dPt>
          <c:dPt>
            <c:idx val="737"/>
            <c:bubble3D val="0"/>
            <c:extLst>
              <c:ext xmlns:c16="http://schemas.microsoft.com/office/drawing/2014/chart" uri="{C3380CC4-5D6E-409C-BE32-E72D297353CC}">
                <c16:uniqueId val="{0000030D-8BED-409B-9082-393854AF71F9}"/>
              </c:ext>
            </c:extLst>
          </c:dPt>
          <c:dPt>
            <c:idx val="738"/>
            <c:bubble3D val="0"/>
            <c:extLst>
              <c:ext xmlns:c16="http://schemas.microsoft.com/office/drawing/2014/chart" uri="{C3380CC4-5D6E-409C-BE32-E72D297353CC}">
                <c16:uniqueId val="{0000030E-8BED-409B-9082-393854AF71F9}"/>
              </c:ext>
            </c:extLst>
          </c:dPt>
          <c:dPt>
            <c:idx val="739"/>
            <c:bubble3D val="0"/>
            <c:extLst>
              <c:ext xmlns:c16="http://schemas.microsoft.com/office/drawing/2014/chart" uri="{C3380CC4-5D6E-409C-BE32-E72D297353CC}">
                <c16:uniqueId val="{0000030F-8BED-409B-9082-393854AF71F9}"/>
              </c:ext>
            </c:extLst>
          </c:dPt>
          <c:dPt>
            <c:idx val="740"/>
            <c:bubble3D val="0"/>
            <c:extLst>
              <c:ext xmlns:c16="http://schemas.microsoft.com/office/drawing/2014/chart" uri="{C3380CC4-5D6E-409C-BE32-E72D297353CC}">
                <c16:uniqueId val="{00000310-8BED-409B-9082-393854AF71F9}"/>
              </c:ext>
            </c:extLst>
          </c:dPt>
          <c:dPt>
            <c:idx val="741"/>
            <c:bubble3D val="0"/>
            <c:extLst>
              <c:ext xmlns:c16="http://schemas.microsoft.com/office/drawing/2014/chart" uri="{C3380CC4-5D6E-409C-BE32-E72D297353CC}">
                <c16:uniqueId val="{00000311-8BED-409B-9082-393854AF71F9}"/>
              </c:ext>
            </c:extLst>
          </c:dPt>
          <c:dPt>
            <c:idx val="742"/>
            <c:bubble3D val="0"/>
            <c:extLst>
              <c:ext xmlns:c16="http://schemas.microsoft.com/office/drawing/2014/chart" uri="{C3380CC4-5D6E-409C-BE32-E72D297353CC}">
                <c16:uniqueId val="{00000312-8BED-409B-9082-393854AF71F9}"/>
              </c:ext>
            </c:extLst>
          </c:dPt>
          <c:dPt>
            <c:idx val="743"/>
            <c:bubble3D val="0"/>
            <c:extLst>
              <c:ext xmlns:c16="http://schemas.microsoft.com/office/drawing/2014/chart" uri="{C3380CC4-5D6E-409C-BE32-E72D297353CC}">
                <c16:uniqueId val="{00000313-8BED-409B-9082-393854AF71F9}"/>
              </c:ext>
            </c:extLst>
          </c:dPt>
          <c:dPt>
            <c:idx val="744"/>
            <c:bubble3D val="0"/>
            <c:extLst>
              <c:ext xmlns:c16="http://schemas.microsoft.com/office/drawing/2014/chart" uri="{C3380CC4-5D6E-409C-BE32-E72D297353CC}">
                <c16:uniqueId val="{00000314-8BED-409B-9082-393854AF71F9}"/>
              </c:ext>
            </c:extLst>
          </c:dPt>
          <c:dPt>
            <c:idx val="745"/>
            <c:bubble3D val="0"/>
            <c:extLst>
              <c:ext xmlns:c16="http://schemas.microsoft.com/office/drawing/2014/chart" uri="{C3380CC4-5D6E-409C-BE32-E72D297353CC}">
                <c16:uniqueId val="{00000315-8BED-409B-9082-393854AF71F9}"/>
              </c:ext>
            </c:extLst>
          </c:dPt>
          <c:dPt>
            <c:idx val="746"/>
            <c:bubble3D val="0"/>
            <c:extLst>
              <c:ext xmlns:c16="http://schemas.microsoft.com/office/drawing/2014/chart" uri="{C3380CC4-5D6E-409C-BE32-E72D297353CC}">
                <c16:uniqueId val="{00000316-8BED-409B-9082-393854AF71F9}"/>
              </c:ext>
            </c:extLst>
          </c:dPt>
          <c:dPt>
            <c:idx val="747"/>
            <c:bubble3D val="0"/>
            <c:extLst>
              <c:ext xmlns:c16="http://schemas.microsoft.com/office/drawing/2014/chart" uri="{C3380CC4-5D6E-409C-BE32-E72D297353CC}">
                <c16:uniqueId val="{00000317-8BED-409B-9082-393854AF71F9}"/>
              </c:ext>
            </c:extLst>
          </c:dPt>
          <c:dPt>
            <c:idx val="748"/>
            <c:bubble3D val="0"/>
            <c:extLst>
              <c:ext xmlns:c16="http://schemas.microsoft.com/office/drawing/2014/chart" uri="{C3380CC4-5D6E-409C-BE32-E72D297353CC}">
                <c16:uniqueId val="{00000318-8BED-409B-9082-393854AF71F9}"/>
              </c:ext>
            </c:extLst>
          </c:dPt>
          <c:dPt>
            <c:idx val="749"/>
            <c:bubble3D val="0"/>
            <c:extLst>
              <c:ext xmlns:c16="http://schemas.microsoft.com/office/drawing/2014/chart" uri="{C3380CC4-5D6E-409C-BE32-E72D297353CC}">
                <c16:uniqueId val="{00000319-8BED-409B-9082-393854AF71F9}"/>
              </c:ext>
            </c:extLst>
          </c:dPt>
          <c:dPt>
            <c:idx val="750"/>
            <c:bubble3D val="0"/>
            <c:extLst>
              <c:ext xmlns:c16="http://schemas.microsoft.com/office/drawing/2014/chart" uri="{C3380CC4-5D6E-409C-BE32-E72D297353CC}">
                <c16:uniqueId val="{0000031A-8BED-409B-9082-393854AF71F9}"/>
              </c:ext>
            </c:extLst>
          </c:dPt>
          <c:dPt>
            <c:idx val="751"/>
            <c:bubble3D val="0"/>
            <c:extLst>
              <c:ext xmlns:c16="http://schemas.microsoft.com/office/drawing/2014/chart" uri="{C3380CC4-5D6E-409C-BE32-E72D297353CC}">
                <c16:uniqueId val="{0000031B-8BED-409B-9082-393854AF71F9}"/>
              </c:ext>
            </c:extLst>
          </c:dPt>
          <c:dPt>
            <c:idx val="752"/>
            <c:bubble3D val="0"/>
            <c:extLst>
              <c:ext xmlns:c16="http://schemas.microsoft.com/office/drawing/2014/chart" uri="{C3380CC4-5D6E-409C-BE32-E72D297353CC}">
                <c16:uniqueId val="{0000031C-8BED-409B-9082-393854AF71F9}"/>
              </c:ext>
            </c:extLst>
          </c:dPt>
          <c:dPt>
            <c:idx val="753"/>
            <c:bubble3D val="0"/>
            <c:extLst>
              <c:ext xmlns:c16="http://schemas.microsoft.com/office/drawing/2014/chart" uri="{C3380CC4-5D6E-409C-BE32-E72D297353CC}">
                <c16:uniqueId val="{0000031D-8BED-409B-9082-393854AF71F9}"/>
              </c:ext>
            </c:extLst>
          </c:dPt>
          <c:dPt>
            <c:idx val="754"/>
            <c:bubble3D val="0"/>
            <c:extLst>
              <c:ext xmlns:c16="http://schemas.microsoft.com/office/drawing/2014/chart" uri="{C3380CC4-5D6E-409C-BE32-E72D297353CC}">
                <c16:uniqueId val="{0000031E-8BED-409B-9082-393854AF71F9}"/>
              </c:ext>
            </c:extLst>
          </c:dPt>
          <c:dPt>
            <c:idx val="755"/>
            <c:bubble3D val="0"/>
            <c:extLst>
              <c:ext xmlns:c16="http://schemas.microsoft.com/office/drawing/2014/chart" uri="{C3380CC4-5D6E-409C-BE32-E72D297353CC}">
                <c16:uniqueId val="{0000031F-8BED-409B-9082-393854AF71F9}"/>
              </c:ext>
            </c:extLst>
          </c:dPt>
          <c:dPt>
            <c:idx val="756"/>
            <c:bubble3D val="0"/>
            <c:extLst>
              <c:ext xmlns:c16="http://schemas.microsoft.com/office/drawing/2014/chart" uri="{C3380CC4-5D6E-409C-BE32-E72D297353CC}">
                <c16:uniqueId val="{00000320-8BED-409B-9082-393854AF71F9}"/>
              </c:ext>
            </c:extLst>
          </c:dPt>
          <c:dPt>
            <c:idx val="757"/>
            <c:bubble3D val="0"/>
            <c:extLst>
              <c:ext xmlns:c16="http://schemas.microsoft.com/office/drawing/2014/chart" uri="{C3380CC4-5D6E-409C-BE32-E72D297353CC}">
                <c16:uniqueId val="{00000321-8BED-409B-9082-393854AF71F9}"/>
              </c:ext>
            </c:extLst>
          </c:dPt>
          <c:dPt>
            <c:idx val="758"/>
            <c:bubble3D val="0"/>
            <c:extLst>
              <c:ext xmlns:c16="http://schemas.microsoft.com/office/drawing/2014/chart" uri="{C3380CC4-5D6E-409C-BE32-E72D297353CC}">
                <c16:uniqueId val="{00000322-8BED-409B-9082-393854AF71F9}"/>
              </c:ext>
            </c:extLst>
          </c:dPt>
          <c:dPt>
            <c:idx val="759"/>
            <c:bubble3D val="0"/>
            <c:extLst>
              <c:ext xmlns:c16="http://schemas.microsoft.com/office/drawing/2014/chart" uri="{C3380CC4-5D6E-409C-BE32-E72D297353CC}">
                <c16:uniqueId val="{00000323-8BED-409B-9082-393854AF71F9}"/>
              </c:ext>
            </c:extLst>
          </c:dPt>
          <c:dPt>
            <c:idx val="760"/>
            <c:bubble3D val="0"/>
            <c:extLst>
              <c:ext xmlns:c16="http://schemas.microsoft.com/office/drawing/2014/chart" uri="{C3380CC4-5D6E-409C-BE32-E72D297353CC}">
                <c16:uniqueId val="{00000324-8BED-409B-9082-393854AF71F9}"/>
              </c:ext>
            </c:extLst>
          </c:dPt>
          <c:dPt>
            <c:idx val="761"/>
            <c:bubble3D val="0"/>
            <c:extLst>
              <c:ext xmlns:c16="http://schemas.microsoft.com/office/drawing/2014/chart" uri="{C3380CC4-5D6E-409C-BE32-E72D297353CC}">
                <c16:uniqueId val="{00000325-8BED-409B-9082-393854AF71F9}"/>
              </c:ext>
            </c:extLst>
          </c:dPt>
          <c:dPt>
            <c:idx val="762"/>
            <c:bubble3D val="0"/>
            <c:extLst>
              <c:ext xmlns:c16="http://schemas.microsoft.com/office/drawing/2014/chart" uri="{C3380CC4-5D6E-409C-BE32-E72D297353CC}">
                <c16:uniqueId val="{00000326-8BED-409B-9082-393854AF71F9}"/>
              </c:ext>
            </c:extLst>
          </c:dPt>
          <c:dPt>
            <c:idx val="763"/>
            <c:bubble3D val="0"/>
            <c:extLst>
              <c:ext xmlns:c16="http://schemas.microsoft.com/office/drawing/2014/chart" uri="{C3380CC4-5D6E-409C-BE32-E72D297353CC}">
                <c16:uniqueId val="{00000327-8BED-409B-9082-393854AF71F9}"/>
              </c:ext>
            </c:extLst>
          </c:dPt>
          <c:dPt>
            <c:idx val="764"/>
            <c:bubble3D val="0"/>
            <c:extLst>
              <c:ext xmlns:c16="http://schemas.microsoft.com/office/drawing/2014/chart" uri="{C3380CC4-5D6E-409C-BE32-E72D297353CC}">
                <c16:uniqueId val="{00000328-8BED-409B-9082-393854AF71F9}"/>
              </c:ext>
            </c:extLst>
          </c:dPt>
          <c:dPt>
            <c:idx val="765"/>
            <c:bubble3D val="0"/>
            <c:extLst>
              <c:ext xmlns:c16="http://schemas.microsoft.com/office/drawing/2014/chart" uri="{C3380CC4-5D6E-409C-BE32-E72D297353CC}">
                <c16:uniqueId val="{00000329-8BED-409B-9082-393854AF71F9}"/>
              </c:ext>
            </c:extLst>
          </c:dPt>
          <c:dPt>
            <c:idx val="766"/>
            <c:bubble3D val="0"/>
            <c:extLst>
              <c:ext xmlns:c16="http://schemas.microsoft.com/office/drawing/2014/chart" uri="{C3380CC4-5D6E-409C-BE32-E72D297353CC}">
                <c16:uniqueId val="{0000032A-8BED-409B-9082-393854AF71F9}"/>
              </c:ext>
            </c:extLst>
          </c:dPt>
          <c:dPt>
            <c:idx val="767"/>
            <c:bubble3D val="0"/>
            <c:extLst>
              <c:ext xmlns:c16="http://schemas.microsoft.com/office/drawing/2014/chart" uri="{C3380CC4-5D6E-409C-BE32-E72D297353CC}">
                <c16:uniqueId val="{0000032B-8BED-409B-9082-393854AF71F9}"/>
              </c:ext>
            </c:extLst>
          </c:dPt>
          <c:dPt>
            <c:idx val="768"/>
            <c:bubble3D val="0"/>
            <c:extLst>
              <c:ext xmlns:c16="http://schemas.microsoft.com/office/drawing/2014/chart" uri="{C3380CC4-5D6E-409C-BE32-E72D297353CC}">
                <c16:uniqueId val="{0000032C-8BED-409B-9082-393854AF71F9}"/>
              </c:ext>
            </c:extLst>
          </c:dPt>
          <c:dPt>
            <c:idx val="769"/>
            <c:bubble3D val="0"/>
            <c:extLst>
              <c:ext xmlns:c16="http://schemas.microsoft.com/office/drawing/2014/chart" uri="{C3380CC4-5D6E-409C-BE32-E72D297353CC}">
                <c16:uniqueId val="{0000032D-8BED-409B-9082-393854AF71F9}"/>
              </c:ext>
            </c:extLst>
          </c:dPt>
          <c:dPt>
            <c:idx val="770"/>
            <c:bubble3D val="0"/>
            <c:extLst>
              <c:ext xmlns:c16="http://schemas.microsoft.com/office/drawing/2014/chart" uri="{C3380CC4-5D6E-409C-BE32-E72D297353CC}">
                <c16:uniqueId val="{0000032E-8BED-409B-9082-393854AF71F9}"/>
              </c:ext>
            </c:extLst>
          </c:dPt>
          <c:dPt>
            <c:idx val="771"/>
            <c:bubble3D val="0"/>
            <c:extLst>
              <c:ext xmlns:c16="http://schemas.microsoft.com/office/drawing/2014/chart" uri="{C3380CC4-5D6E-409C-BE32-E72D297353CC}">
                <c16:uniqueId val="{0000032F-8BED-409B-9082-393854AF71F9}"/>
              </c:ext>
            </c:extLst>
          </c:dPt>
          <c:dPt>
            <c:idx val="772"/>
            <c:bubble3D val="0"/>
            <c:extLst>
              <c:ext xmlns:c16="http://schemas.microsoft.com/office/drawing/2014/chart" uri="{C3380CC4-5D6E-409C-BE32-E72D297353CC}">
                <c16:uniqueId val="{00000330-8BED-409B-9082-393854AF71F9}"/>
              </c:ext>
            </c:extLst>
          </c:dPt>
          <c:dPt>
            <c:idx val="773"/>
            <c:bubble3D val="0"/>
            <c:extLst>
              <c:ext xmlns:c16="http://schemas.microsoft.com/office/drawing/2014/chart" uri="{C3380CC4-5D6E-409C-BE32-E72D297353CC}">
                <c16:uniqueId val="{00000331-8BED-409B-9082-393854AF71F9}"/>
              </c:ext>
            </c:extLst>
          </c:dPt>
          <c:dPt>
            <c:idx val="774"/>
            <c:bubble3D val="0"/>
            <c:extLst>
              <c:ext xmlns:c16="http://schemas.microsoft.com/office/drawing/2014/chart" uri="{C3380CC4-5D6E-409C-BE32-E72D297353CC}">
                <c16:uniqueId val="{00000332-8BED-409B-9082-393854AF71F9}"/>
              </c:ext>
            </c:extLst>
          </c:dPt>
          <c:dPt>
            <c:idx val="775"/>
            <c:bubble3D val="0"/>
            <c:extLst>
              <c:ext xmlns:c16="http://schemas.microsoft.com/office/drawing/2014/chart" uri="{C3380CC4-5D6E-409C-BE32-E72D297353CC}">
                <c16:uniqueId val="{00000333-8BED-409B-9082-393854AF71F9}"/>
              </c:ext>
            </c:extLst>
          </c:dPt>
          <c:dPt>
            <c:idx val="776"/>
            <c:bubble3D val="0"/>
            <c:extLst>
              <c:ext xmlns:c16="http://schemas.microsoft.com/office/drawing/2014/chart" uri="{C3380CC4-5D6E-409C-BE32-E72D297353CC}">
                <c16:uniqueId val="{00000334-8BED-409B-9082-393854AF71F9}"/>
              </c:ext>
            </c:extLst>
          </c:dPt>
          <c:dPt>
            <c:idx val="777"/>
            <c:bubble3D val="0"/>
            <c:extLst>
              <c:ext xmlns:c16="http://schemas.microsoft.com/office/drawing/2014/chart" uri="{C3380CC4-5D6E-409C-BE32-E72D297353CC}">
                <c16:uniqueId val="{00000335-8BED-409B-9082-393854AF71F9}"/>
              </c:ext>
            </c:extLst>
          </c:dPt>
          <c:dPt>
            <c:idx val="778"/>
            <c:bubble3D val="0"/>
            <c:extLst>
              <c:ext xmlns:c16="http://schemas.microsoft.com/office/drawing/2014/chart" uri="{C3380CC4-5D6E-409C-BE32-E72D297353CC}">
                <c16:uniqueId val="{00000336-8BED-409B-9082-393854AF71F9}"/>
              </c:ext>
            </c:extLst>
          </c:dPt>
          <c:dPt>
            <c:idx val="779"/>
            <c:bubble3D val="0"/>
            <c:extLst>
              <c:ext xmlns:c16="http://schemas.microsoft.com/office/drawing/2014/chart" uri="{C3380CC4-5D6E-409C-BE32-E72D297353CC}">
                <c16:uniqueId val="{00000337-8BED-409B-9082-393854AF71F9}"/>
              </c:ext>
            </c:extLst>
          </c:dPt>
          <c:dPt>
            <c:idx val="780"/>
            <c:bubble3D val="0"/>
            <c:extLst>
              <c:ext xmlns:c16="http://schemas.microsoft.com/office/drawing/2014/chart" uri="{C3380CC4-5D6E-409C-BE32-E72D297353CC}">
                <c16:uniqueId val="{00000338-8BED-409B-9082-393854AF71F9}"/>
              </c:ext>
            </c:extLst>
          </c:dPt>
          <c:dPt>
            <c:idx val="781"/>
            <c:bubble3D val="0"/>
            <c:extLst>
              <c:ext xmlns:c16="http://schemas.microsoft.com/office/drawing/2014/chart" uri="{C3380CC4-5D6E-409C-BE32-E72D297353CC}">
                <c16:uniqueId val="{00000339-8BED-409B-9082-393854AF71F9}"/>
              </c:ext>
            </c:extLst>
          </c:dPt>
          <c:dPt>
            <c:idx val="782"/>
            <c:bubble3D val="0"/>
            <c:extLst>
              <c:ext xmlns:c16="http://schemas.microsoft.com/office/drawing/2014/chart" uri="{C3380CC4-5D6E-409C-BE32-E72D297353CC}">
                <c16:uniqueId val="{0000033A-8BED-409B-9082-393854AF71F9}"/>
              </c:ext>
            </c:extLst>
          </c:dPt>
          <c:dPt>
            <c:idx val="783"/>
            <c:bubble3D val="0"/>
            <c:extLst>
              <c:ext xmlns:c16="http://schemas.microsoft.com/office/drawing/2014/chart" uri="{C3380CC4-5D6E-409C-BE32-E72D297353CC}">
                <c16:uniqueId val="{0000033B-8BED-409B-9082-393854AF71F9}"/>
              </c:ext>
            </c:extLst>
          </c:dPt>
          <c:dPt>
            <c:idx val="784"/>
            <c:bubble3D val="0"/>
            <c:extLst>
              <c:ext xmlns:c16="http://schemas.microsoft.com/office/drawing/2014/chart" uri="{C3380CC4-5D6E-409C-BE32-E72D297353CC}">
                <c16:uniqueId val="{0000033C-8BED-409B-9082-393854AF71F9}"/>
              </c:ext>
            </c:extLst>
          </c:dPt>
          <c:dPt>
            <c:idx val="785"/>
            <c:bubble3D val="0"/>
            <c:extLst>
              <c:ext xmlns:c16="http://schemas.microsoft.com/office/drawing/2014/chart" uri="{C3380CC4-5D6E-409C-BE32-E72D297353CC}">
                <c16:uniqueId val="{0000033D-8BED-409B-9082-393854AF71F9}"/>
              </c:ext>
            </c:extLst>
          </c:dPt>
          <c:dPt>
            <c:idx val="786"/>
            <c:bubble3D val="0"/>
            <c:extLst>
              <c:ext xmlns:c16="http://schemas.microsoft.com/office/drawing/2014/chart" uri="{C3380CC4-5D6E-409C-BE32-E72D297353CC}">
                <c16:uniqueId val="{0000033E-8BED-409B-9082-393854AF71F9}"/>
              </c:ext>
            </c:extLst>
          </c:dPt>
          <c:dPt>
            <c:idx val="787"/>
            <c:bubble3D val="0"/>
            <c:extLst>
              <c:ext xmlns:c16="http://schemas.microsoft.com/office/drawing/2014/chart" uri="{C3380CC4-5D6E-409C-BE32-E72D297353CC}">
                <c16:uniqueId val="{0000033F-8BED-409B-9082-393854AF71F9}"/>
              </c:ext>
            </c:extLst>
          </c:dPt>
          <c:dPt>
            <c:idx val="788"/>
            <c:bubble3D val="0"/>
            <c:extLst>
              <c:ext xmlns:c16="http://schemas.microsoft.com/office/drawing/2014/chart" uri="{C3380CC4-5D6E-409C-BE32-E72D297353CC}">
                <c16:uniqueId val="{00000340-8BED-409B-9082-393854AF71F9}"/>
              </c:ext>
            </c:extLst>
          </c:dPt>
          <c:dPt>
            <c:idx val="789"/>
            <c:bubble3D val="0"/>
            <c:extLst>
              <c:ext xmlns:c16="http://schemas.microsoft.com/office/drawing/2014/chart" uri="{C3380CC4-5D6E-409C-BE32-E72D297353CC}">
                <c16:uniqueId val="{00000341-8BED-409B-9082-393854AF71F9}"/>
              </c:ext>
            </c:extLst>
          </c:dPt>
          <c:dPt>
            <c:idx val="790"/>
            <c:bubble3D val="0"/>
            <c:extLst>
              <c:ext xmlns:c16="http://schemas.microsoft.com/office/drawing/2014/chart" uri="{C3380CC4-5D6E-409C-BE32-E72D297353CC}">
                <c16:uniqueId val="{00000342-8BED-409B-9082-393854AF71F9}"/>
              </c:ext>
            </c:extLst>
          </c:dPt>
          <c:dPt>
            <c:idx val="791"/>
            <c:bubble3D val="0"/>
            <c:extLst>
              <c:ext xmlns:c16="http://schemas.microsoft.com/office/drawing/2014/chart" uri="{C3380CC4-5D6E-409C-BE32-E72D297353CC}">
                <c16:uniqueId val="{00000343-8BED-409B-9082-393854AF71F9}"/>
              </c:ext>
            </c:extLst>
          </c:dPt>
          <c:dPt>
            <c:idx val="792"/>
            <c:bubble3D val="0"/>
            <c:extLst>
              <c:ext xmlns:c16="http://schemas.microsoft.com/office/drawing/2014/chart" uri="{C3380CC4-5D6E-409C-BE32-E72D297353CC}">
                <c16:uniqueId val="{00000344-8BED-409B-9082-393854AF71F9}"/>
              </c:ext>
            </c:extLst>
          </c:dPt>
          <c:dPt>
            <c:idx val="793"/>
            <c:bubble3D val="0"/>
            <c:extLst>
              <c:ext xmlns:c16="http://schemas.microsoft.com/office/drawing/2014/chart" uri="{C3380CC4-5D6E-409C-BE32-E72D297353CC}">
                <c16:uniqueId val="{00000345-8BED-409B-9082-393854AF71F9}"/>
              </c:ext>
            </c:extLst>
          </c:dPt>
          <c:dPt>
            <c:idx val="794"/>
            <c:bubble3D val="0"/>
            <c:extLst>
              <c:ext xmlns:c16="http://schemas.microsoft.com/office/drawing/2014/chart" uri="{C3380CC4-5D6E-409C-BE32-E72D297353CC}">
                <c16:uniqueId val="{00000346-8BED-409B-9082-393854AF71F9}"/>
              </c:ext>
            </c:extLst>
          </c:dPt>
          <c:dPt>
            <c:idx val="795"/>
            <c:bubble3D val="0"/>
            <c:extLst>
              <c:ext xmlns:c16="http://schemas.microsoft.com/office/drawing/2014/chart" uri="{C3380CC4-5D6E-409C-BE32-E72D297353CC}">
                <c16:uniqueId val="{00000347-8BED-409B-9082-393854AF71F9}"/>
              </c:ext>
            </c:extLst>
          </c:dPt>
          <c:dPt>
            <c:idx val="796"/>
            <c:bubble3D val="0"/>
            <c:extLst>
              <c:ext xmlns:c16="http://schemas.microsoft.com/office/drawing/2014/chart" uri="{C3380CC4-5D6E-409C-BE32-E72D297353CC}">
                <c16:uniqueId val="{00000348-8BED-409B-9082-393854AF71F9}"/>
              </c:ext>
            </c:extLst>
          </c:dPt>
          <c:dPt>
            <c:idx val="797"/>
            <c:bubble3D val="0"/>
            <c:extLst>
              <c:ext xmlns:c16="http://schemas.microsoft.com/office/drawing/2014/chart" uri="{C3380CC4-5D6E-409C-BE32-E72D297353CC}">
                <c16:uniqueId val="{00000349-8BED-409B-9082-393854AF71F9}"/>
              </c:ext>
            </c:extLst>
          </c:dPt>
          <c:dPt>
            <c:idx val="798"/>
            <c:bubble3D val="0"/>
            <c:extLst>
              <c:ext xmlns:c16="http://schemas.microsoft.com/office/drawing/2014/chart" uri="{C3380CC4-5D6E-409C-BE32-E72D297353CC}">
                <c16:uniqueId val="{0000034A-8BED-409B-9082-393854AF71F9}"/>
              </c:ext>
            </c:extLst>
          </c:dPt>
          <c:dPt>
            <c:idx val="799"/>
            <c:bubble3D val="0"/>
            <c:extLst>
              <c:ext xmlns:c16="http://schemas.microsoft.com/office/drawing/2014/chart" uri="{C3380CC4-5D6E-409C-BE32-E72D297353CC}">
                <c16:uniqueId val="{0000034B-8BED-409B-9082-393854AF71F9}"/>
              </c:ext>
            </c:extLst>
          </c:dPt>
          <c:dPt>
            <c:idx val="800"/>
            <c:bubble3D val="0"/>
            <c:extLst>
              <c:ext xmlns:c16="http://schemas.microsoft.com/office/drawing/2014/chart" uri="{C3380CC4-5D6E-409C-BE32-E72D297353CC}">
                <c16:uniqueId val="{0000034C-8BED-409B-9082-393854AF71F9}"/>
              </c:ext>
            </c:extLst>
          </c:dPt>
          <c:dPt>
            <c:idx val="801"/>
            <c:bubble3D val="0"/>
            <c:extLst>
              <c:ext xmlns:c16="http://schemas.microsoft.com/office/drawing/2014/chart" uri="{C3380CC4-5D6E-409C-BE32-E72D297353CC}">
                <c16:uniqueId val="{0000034D-8BED-409B-9082-393854AF71F9}"/>
              </c:ext>
            </c:extLst>
          </c:dPt>
          <c:dPt>
            <c:idx val="802"/>
            <c:bubble3D val="0"/>
            <c:extLst>
              <c:ext xmlns:c16="http://schemas.microsoft.com/office/drawing/2014/chart" uri="{C3380CC4-5D6E-409C-BE32-E72D297353CC}">
                <c16:uniqueId val="{0000034E-8BED-409B-9082-393854AF71F9}"/>
              </c:ext>
            </c:extLst>
          </c:dPt>
          <c:dPt>
            <c:idx val="803"/>
            <c:bubble3D val="0"/>
            <c:extLst>
              <c:ext xmlns:c16="http://schemas.microsoft.com/office/drawing/2014/chart" uri="{C3380CC4-5D6E-409C-BE32-E72D297353CC}">
                <c16:uniqueId val="{0000034F-8BED-409B-9082-393854AF71F9}"/>
              </c:ext>
            </c:extLst>
          </c:dPt>
          <c:dPt>
            <c:idx val="804"/>
            <c:bubble3D val="0"/>
            <c:extLst>
              <c:ext xmlns:c16="http://schemas.microsoft.com/office/drawing/2014/chart" uri="{C3380CC4-5D6E-409C-BE32-E72D297353CC}">
                <c16:uniqueId val="{00000350-8BED-409B-9082-393854AF71F9}"/>
              </c:ext>
            </c:extLst>
          </c:dPt>
          <c:dPt>
            <c:idx val="805"/>
            <c:bubble3D val="0"/>
            <c:extLst>
              <c:ext xmlns:c16="http://schemas.microsoft.com/office/drawing/2014/chart" uri="{C3380CC4-5D6E-409C-BE32-E72D297353CC}">
                <c16:uniqueId val="{00000351-8BED-409B-9082-393854AF71F9}"/>
              </c:ext>
            </c:extLst>
          </c:dPt>
          <c:dPt>
            <c:idx val="806"/>
            <c:bubble3D val="0"/>
            <c:extLst>
              <c:ext xmlns:c16="http://schemas.microsoft.com/office/drawing/2014/chart" uri="{C3380CC4-5D6E-409C-BE32-E72D297353CC}">
                <c16:uniqueId val="{00000352-8BED-409B-9082-393854AF71F9}"/>
              </c:ext>
            </c:extLst>
          </c:dPt>
          <c:dPt>
            <c:idx val="807"/>
            <c:bubble3D val="0"/>
            <c:extLst>
              <c:ext xmlns:c16="http://schemas.microsoft.com/office/drawing/2014/chart" uri="{C3380CC4-5D6E-409C-BE32-E72D297353CC}">
                <c16:uniqueId val="{00000353-8BED-409B-9082-393854AF71F9}"/>
              </c:ext>
            </c:extLst>
          </c:dPt>
          <c:dPt>
            <c:idx val="808"/>
            <c:bubble3D val="0"/>
            <c:extLst>
              <c:ext xmlns:c16="http://schemas.microsoft.com/office/drawing/2014/chart" uri="{C3380CC4-5D6E-409C-BE32-E72D297353CC}">
                <c16:uniqueId val="{00000354-8BED-409B-9082-393854AF71F9}"/>
              </c:ext>
            </c:extLst>
          </c:dPt>
          <c:dPt>
            <c:idx val="809"/>
            <c:bubble3D val="0"/>
            <c:extLst>
              <c:ext xmlns:c16="http://schemas.microsoft.com/office/drawing/2014/chart" uri="{C3380CC4-5D6E-409C-BE32-E72D297353CC}">
                <c16:uniqueId val="{00000355-8BED-409B-9082-393854AF71F9}"/>
              </c:ext>
            </c:extLst>
          </c:dPt>
          <c:dPt>
            <c:idx val="810"/>
            <c:bubble3D val="0"/>
            <c:extLst>
              <c:ext xmlns:c16="http://schemas.microsoft.com/office/drawing/2014/chart" uri="{C3380CC4-5D6E-409C-BE32-E72D297353CC}">
                <c16:uniqueId val="{00000356-8BED-409B-9082-393854AF71F9}"/>
              </c:ext>
            </c:extLst>
          </c:dPt>
          <c:dPt>
            <c:idx val="811"/>
            <c:bubble3D val="0"/>
            <c:extLst>
              <c:ext xmlns:c16="http://schemas.microsoft.com/office/drawing/2014/chart" uri="{C3380CC4-5D6E-409C-BE32-E72D297353CC}">
                <c16:uniqueId val="{00000357-8BED-409B-9082-393854AF71F9}"/>
              </c:ext>
            </c:extLst>
          </c:dPt>
          <c:dPt>
            <c:idx val="812"/>
            <c:bubble3D val="0"/>
            <c:extLst>
              <c:ext xmlns:c16="http://schemas.microsoft.com/office/drawing/2014/chart" uri="{C3380CC4-5D6E-409C-BE32-E72D297353CC}">
                <c16:uniqueId val="{00000358-8BED-409B-9082-393854AF71F9}"/>
              </c:ext>
            </c:extLst>
          </c:dPt>
          <c:dPt>
            <c:idx val="813"/>
            <c:bubble3D val="0"/>
            <c:extLst>
              <c:ext xmlns:c16="http://schemas.microsoft.com/office/drawing/2014/chart" uri="{C3380CC4-5D6E-409C-BE32-E72D297353CC}">
                <c16:uniqueId val="{00000359-8BED-409B-9082-393854AF71F9}"/>
              </c:ext>
            </c:extLst>
          </c:dPt>
          <c:dPt>
            <c:idx val="814"/>
            <c:bubble3D val="0"/>
            <c:extLst>
              <c:ext xmlns:c16="http://schemas.microsoft.com/office/drawing/2014/chart" uri="{C3380CC4-5D6E-409C-BE32-E72D297353CC}">
                <c16:uniqueId val="{0000035A-8BED-409B-9082-393854AF71F9}"/>
              </c:ext>
            </c:extLst>
          </c:dPt>
          <c:dPt>
            <c:idx val="815"/>
            <c:bubble3D val="0"/>
            <c:extLst>
              <c:ext xmlns:c16="http://schemas.microsoft.com/office/drawing/2014/chart" uri="{C3380CC4-5D6E-409C-BE32-E72D297353CC}">
                <c16:uniqueId val="{0000035B-8BED-409B-9082-393854AF71F9}"/>
              </c:ext>
            </c:extLst>
          </c:dPt>
          <c:dPt>
            <c:idx val="816"/>
            <c:bubble3D val="0"/>
            <c:extLst>
              <c:ext xmlns:c16="http://schemas.microsoft.com/office/drawing/2014/chart" uri="{C3380CC4-5D6E-409C-BE32-E72D297353CC}">
                <c16:uniqueId val="{0000035C-8BED-409B-9082-393854AF71F9}"/>
              </c:ext>
            </c:extLst>
          </c:dPt>
          <c:dPt>
            <c:idx val="817"/>
            <c:bubble3D val="0"/>
            <c:extLst>
              <c:ext xmlns:c16="http://schemas.microsoft.com/office/drawing/2014/chart" uri="{C3380CC4-5D6E-409C-BE32-E72D297353CC}">
                <c16:uniqueId val="{0000035D-8BED-409B-9082-393854AF71F9}"/>
              </c:ext>
            </c:extLst>
          </c:dPt>
          <c:dPt>
            <c:idx val="818"/>
            <c:bubble3D val="0"/>
            <c:extLst>
              <c:ext xmlns:c16="http://schemas.microsoft.com/office/drawing/2014/chart" uri="{C3380CC4-5D6E-409C-BE32-E72D297353CC}">
                <c16:uniqueId val="{0000035E-8BED-409B-9082-393854AF71F9}"/>
              </c:ext>
            </c:extLst>
          </c:dPt>
          <c:dPt>
            <c:idx val="819"/>
            <c:bubble3D val="0"/>
            <c:extLst>
              <c:ext xmlns:c16="http://schemas.microsoft.com/office/drawing/2014/chart" uri="{C3380CC4-5D6E-409C-BE32-E72D297353CC}">
                <c16:uniqueId val="{0000035F-8BED-409B-9082-393854AF71F9}"/>
              </c:ext>
            </c:extLst>
          </c:dPt>
          <c:dPt>
            <c:idx val="820"/>
            <c:bubble3D val="0"/>
            <c:extLst>
              <c:ext xmlns:c16="http://schemas.microsoft.com/office/drawing/2014/chart" uri="{C3380CC4-5D6E-409C-BE32-E72D297353CC}">
                <c16:uniqueId val="{00000360-8BED-409B-9082-393854AF71F9}"/>
              </c:ext>
            </c:extLst>
          </c:dPt>
          <c:dPt>
            <c:idx val="821"/>
            <c:bubble3D val="0"/>
            <c:extLst>
              <c:ext xmlns:c16="http://schemas.microsoft.com/office/drawing/2014/chart" uri="{C3380CC4-5D6E-409C-BE32-E72D297353CC}">
                <c16:uniqueId val="{00000361-8BED-409B-9082-393854AF71F9}"/>
              </c:ext>
            </c:extLst>
          </c:dPt>
          <c:dPt>
            <c:idx val="822"/>
            <c:bubble3D val="0"/>
            <c:extLst>
              <c:ext xmlns:c16="http://schemas.microsoft.com/office/drawing/2014/chart" uri="{C3380CC4-5D6E-409C-BE32-E72D297353CC}">
                <c16:uniqueId val="{00000362-8BED-409B-9082-393854AF71F9}"/>
              </c:ext>
            </c:extLst>
          </c:dPt>
          <c:dPt>
            <c:idx val="823"/>
            <c:bubble3D val="0"/>
            <c:extLst>
              <c:ext xmlns:c16="http://schemas.microsoft.com/office/drawing/2014/chart" uri="{C3380CC4-5D6E-409C-BE32-E72D297353CC}">
                <c16:uniqueId val="{00000363-8BED-409B-9082-393854AF71F9}"/>
              </c:ext>
            </c:extLst>
          </c:dPt>
          <c:dPt>
            <c:idx val="824"/>
            <c:bubble3D val="0"/>
            <c:extLst>
              <c:ext xmlns:c16="http://schemas.microsoft.com/office/drawing/2014/chart" uri="{C3380CC4-5D6E-409C-BE32-E72D297353CC}">
                <c16:uniqueId val="{00000364-8BED-409B-9082-393854AF71F9}"/>
              </c:ext>
            </c:extLst>
          </c:dPt>
          <c:dPt>
            <c:idx val="825"/>
            <c:bubble3D val="0"/>
            <c:extLst>
              <c:ext xmlns:c16="http://schemas.microsoft.com/office/drawing/2014/chart" uri="{C3380CC4-5D6E-409C-BE32-E72D297353CC}">
                <c16:uniqueId val="{00000365-8BED-409B-9082-393854AF71F9}"/>
              </c:ext>
            </c:extLst>
          </c:dPt>
          <c:dPt>
            <c:idx val="826"/>
            <c:bubble3D val="0"/>
            <c:extLst>
              <c:ext xmlns:c16="http://schemas.microsoft.com/office/drawing/2014/chart" uri="{C3380CC4-5D6E-409C-BE32-E72D297353CC}">
                <c16:uniqueId val="{00000366-8BED-409B-9082-393854AF71F9}"/>
              </c:ext>
            </c:extLst>
          </c:dPt>
          <c:dPt>
            <c:idx val="827"/>
            <c:bubble3D val="0"/>
            <c:extLst>
              <c:ext xmlns:c16="http://schemas.microsoft.com/office/drawing/2014/chart" uri="{C3380CC4-5D6E-409C-BE32-E72D297353CC}">
                <c16:uniqueId val="{00000367-8BED-409B-9082-393854AF71F9}"/>
              </c:ext>
            </c:extLst>
          </c:dPt>
          <c:dPt>
            <c:idx val="828"/>
            <c:bubble3D val="0"/>
            <c:extLst>
              <c:ext xmlns:c16="http://schemas.microsoft.com/office/drawing/2014/chart" uri="{C3380CC4-5D6E-409C-BE32-E72D297353CC}">
                <c16:uniqueId val="{00000368-8BED-409B-9082-393854AF71F9}"/>
              </c:ext>
            </c:extLst>
          </c:dPt>
          <c:dPt>
            <c:idx val="829"/>
            <c:bubble3D val="0"/>
            <c:extLst>
              <c:ext xmlns:c16="http://schemas.microsoft.com/office/drawing/2014/chart" uri="{C3380CC4-5D6E-409C-BE32-E72D297353CC}">
                <c16:uniqueId val="{00000369-8BED-409B-9082-393854AF71F9}"/>
              </c:ext>
            </c:extLst>
          </c:dPt>
          <c:dPt>
            <c:idx val="830"/>
            <c:bubble3D val="0"/>
            <c:extLst>
              <c:ext xmlns:c16="http://schemas.microsoft.com/office/drawing/2014/chart" uri="{C3380CC4-5D6E-409C-BE32-E72D297353CC}">
                <c16:uniqueId val="{0000036A-8BED-409B-9082-393854AF71F9}"/>
              </c:ext>
            </c:extLst>
          </c:dPt>
          <c:dPt>
            <c:idx val="831"/>
            <c:bubble3D val="0"/>
            <c:extLst>
              <c:ext xmlns:c16="http://schemas.microsoft.com/office/drawing/2014/chart" uri="{C3380CC4-5D6E-409C-BE32-E72D297353CC}">
                <c16:uniqueId val="{0000036B-8BED-409B-9082-393854AF71F9}"/>
              </c:ext>
            </c:extLst>
          </c:dPt>
          <c:dPt>
            <c:idx val="832"/>
            <c:bubble3D val="0"/>
            <c:extLst>
              <c:ext xmlns:c16="http://schemas.microsoft.com/office/drawing/2014/chart" uri="{C3380CC4-5D6E-409C-BE32-E72D297353CC}">
                <c16:uniqueId val="{0000036C-8BED-409B-9082-393854AF71F9}"/>
              </c:ext>
            </c:extLst>
          </c:dPt>
          <c:dPt>
            <c:idx val="833"/>
            <c:bubble3D val="0"/>
            <c:extLst>
              <c:ext xmlns:c16="http://schemas.microsoft.com/office/drawing/2014/chart" uri="{C3380CC4-5D6E-409C-BE32-E72D297353CC}">
                <c16:uniqueId val="{0000036D-8BED-409B-9082-393854AF71F9}"/>
              </c:ext>
            </c:extLst>
          </c:dPt>
          <c:dPt>
            <c:idx val="834"/>
            <c:bubble3D val="0"/>
            <c:extLst>
              <c:ext xmlns:c16="http://schemas.microsoft.com/office/drawing/2014/chart" uri="{C3380CC4-5D6E-409C-BE32-E72D297353CC}">
                <c16:uniqueId val="{0000036E-8BED-409B-9082-393854AF71F9}"/>
              </c:ext>
            </c:extLst>
          </c:dPt>
          <c:dPt>
            <c:idx val="835"/>
            <c:bubble3D val="0"/>
            <c:extLst>
              <c:ext xmlns:c16="http://schemas.microsoft.com/office/drawing/2014/chart" uri="{C3380CC4-5D6E-409C-BE32-E72D297353CC}">
                <c16:uniqueId val="{0000036F-8BED-409B-9082-393854AF71F9}"/>
              </c:ext>
            </c:extLst>
          </c:dPt>
          <c:dPt>
            <c:idx val="836"/>
            <c:bubble3D val="0"/>
            <c:extLst>
              <c:ext xmlns:c16="http://schemas.microsoft.com/office/drawing/2014/chart" uri="{C3380CC4-5D6E-409C-BE32-E72D297353CC}">
                <c16:uniqueId val="{00000370-8BED-409B-9082-393854AF71F9}"/>
              </c:ext>
            </c:extLst>
          </c:dPt>
          <c:dPt>
            <c:idx val="837"/>
            <c:bubble3D val="0"/>
            <c:extLst>
              <c:ext xmlns:c16="http://schemas.microsoft.com/office/drawing/2014/chart" uri="{C3380CC4-5D6E-409C-BE32-E72D297353CC}">
                <c16:uniqueId val="{00000371-8BED-409B-9082-393854AF71F9}"/>
              </c:ext>
            </c:extLst>
          </c:dPt>
          <c:dPt>
            <c:idx val="838"/>
            <c:bubble3D val="0"/>
            <c:extLst>
              <c:ext xmlns:c16="http://schemas.microsoft.com/office/drawing/2014/chart" uri="{C3380CC4-5D6E-409C-BE32-E72D297353CC}">
                <c16:uniqueId val="{00000372-8BED-409B-9082-393854AF71F9}"/>
              </c:ext>
            </c:extLst>
          </c:dPt>
          <c:dPt>
            <c:idx val="839"/>
            <c:bubble3D val="0"/>
            <c:extLst>
              <c:ext xmlns:c16="http://schemas.microsoft.com/office/drawing/2014/chart" uri="{C3380CC4-5D6E-409C-BE32-E72D297353CC}">
                <c16:uniqueId val="{00000373-8BED-409B-9082-393854AF71F9}"/>
              </c:ext>
            </c:extLst>
          </c:dPt>
          <c:dPt>
            <c:idx val="840"/>
            <c:bubble3D val="0"/>
            <c:extLst>
              <c:ext xmlns:c16="http://schemas.microsoft.com/office/drawing/2014/chart" uri="{C3380CC4-5D6E-409C-BE32-E72D297353CC}">
                <c16:uniqueId val="{00000374-8BED-409B-9082-393854AF71F9}"/>
              </c:ext>
            </c:extLst>
          </c:dPt>
          <c:dPt>
            <c:idx val="841"/>
            <c:bubble3D val="0"/>
            <c:extLst>
              <c:ext xmlns:c16="http://schemas.microsoft.com/office/drawing/2014/chart" uri="{C3380CC4-5D6E-409C-BE32-E72D297353CC}">
                <c16:uniqueId val="{00000375-8BED-409B-9082-393854AF71F9}"/>
              </c:ext>
            </c:extLst>
          </c:dPt>
          <c:dPt>
            <c:idx val="842"/>
            <c:bubble3D val="0"/>
            <c:extLst>
              <c:ext xmlns:c16="http://schemas.microsoft.com/office/drawing/2014/chart" uri="{C3380CC4-5D6E-409C-BE32-E72D297353CC}">
                <c16:uniqueId val="{00000376-8BED-409B-9082-393854AF71F9}"/>
              </c:ext>
            </c:extLst>
          </c:dPt>
          <c:dPt>
            <c:idx val="843"/>
            <c:bubble3D val="0"/>
            <c:extLst>
              <c:ext xmlns:c16="http://schemas.microsoft.com/office/drawing/2014/chart" uri="{C3380CC4-5D6E-409C-BE32-E72D297353CC}">
                <c16:uniqueId val="{00000377-8BED-409B-9082-393854AF71F9}"/>
              </c:ext>
            </c:extLst>
          </c:dPt>
          <c:dPt>
            <c:idx val="844"/>
            <c:bubble3D val="0"/>
            <c:extLst>
              <c:ext xmlns:c16="http://schemas.microsoft.com/office/drawing/2014/chart" uri="{C3380CC4-5D6E-409C-BE32-E72D297353CC}">
                <c16:uniqueId val="{00000378-8BED-409B-9082-393854AF71F9}"/>
              </c:ext>
            </c:extLst>
          </c:dPt>
          <c:dPt>
            <c:idx val="845"/>
            <c:bubble3D val="0"/>
            <c:extLst>
              <c:ext xmlns:c16="http://schemas.microsoft.com/office/drawing/2014/chart" uri="{C3380CC4-5D6E-409C-BE32-E72D297353CC}">
                <c16:uniqueId val="{00000379-8BED-409B-9082-393854AF71F9}"/>
              </c:ext>
            </c:extLst>
          </c:dPt>
          <c:dPt>
            <c:idx val="846"/>
            <c:bubble3D val="0"/>
            <c:extLst>
              <c:ext xmlns:c16="http://schemas.microsoft.com/office/drawing/2014/chart" uri="{C3380CC4-5D6E-409C-BE32-E72D297353CC}">
                <c16:uniqueId val="{0000037A-8BED-409B-9082-393854AF71F9}"/>
              </c:ext>
            </c:extLst>
          </c:dPt>
          <c:dPt>
            <c:idx val="847"/>
            <c:bubble3D val="0"/>
            <c:extLst>
              <c:ext xmlns:c16="http://schemas.microsoft.com/office/drawing/2014/chart" uri="{C3380CC4-5D6E-409C-BE32-E72D297353CC}">
                <c16:uniqueId val="{0000037B-8BED-409B-9082-393854AF71F9}"/>
              </c:ext>
            </c:extLst>
          </c:dPt>
          <c:dPt>
            <c:idx val="848"/>
            <c:bubble3D val="0"/>
            <c:extLst>
              <c:ext xmlns:c16="http://schemas.microsoft.com/office/drawing/2014/chart" uri="{C3380CC4-5D6E-409C-BE32-E72D297353CC}">
                <c16:uniqueId val="{0000037C-8BED-409B-9082-393854AF71F9}"/>
              </c:ext>
            </c:extLst>
          </c:dPt>
          <c:dPt>
            <c:idx val="849"/>
            <c:bubble3D val="0"/>
            <c:extLst>
              <c:ext xmlns:c16="http://schemas.microsoft.com/office/drawing/2014/chart" uri="{C3380CC4-5D6E-409C-BE32-E72D297353CC}">
                <c16:uniqueId val="{0000037D-8BED-409B-9082-393854AF71F9}"/>
              </c:ext>
            </c:extLst>
          </c:dPt>
          <c:dPt>
            <c:idx val="850"/>
            <c:bubble3D val="0"/>
            <c:extLst>
              <c:ext xmlns:c16="http://schemas.microsoft.com/office/drawing/2014/chart" uri="{C3380CC4-5D6E-409C-BE32-E72D297353CC}">
                <c16:uniqueId val="{0000037E-8BED-409B-9082-393854AF71F9}"/>
              </c:ext>
            </c:extLst>
          </c:dPt>
          <c:dPt>
            <c:idx val="851"/>
            <c:bubble3D val="0"/>
            <c:extLst>
              <c:ext xmlns:c16="http://schemas.microsoft.com/office/drawing/2014/chart" uri="{C3380CC4-5D6E-409C-BE32-E72D297353CC}">
                <c16:uniqueId val="{0000037F-8BED-409B-9082-393854AF71F9}"/>
              </c:ext>
            </c:extLst>
          </c:dPt>
          <c:dPt>
            <c:idx val="852"/>
            <c:bubble3D val="0"/>
            <c:extLst>
              <c:ext xmlns:c16="http://schemas.microsoft.com/office/drawing/2014/chart" uri="{C3380CC4-5D6E-409C-BE32-E72D297353CC}">
                <c16:uniqueId val="{00000380-8BED-409B-9082-393854AF71F9}"/>
              </c:ext>
            </c:extLst>
          </c:dPt>
          <c:dPt>
            <c:idx val="853"/>
            <c:bubble3D val="0"/>
            <c:extLst>
              <c:ext xmlns:c16="http://schemas.microsoft.com/office/drawing/2014/chart" uri="{C3380CC4-5D6E-409C-BE32-E72D297353CC}">
                <c16:uniqueId val="{00000381-8BED-409B-9082-393854AF71F9}"/>
              </c:ext>
            </c:extLst>
          </c:dPt>
          <c:dPt>
            <c:idx val="854"/>
            <c:bubble3D val="0"/>
            <c:extLst>
              <c:ext xmlns:c16="http://schemas.microsoft.com/office/drawing/2014/chart" uri="{C3380CC4-5D6E-409C-BE32-E72D297353CC}">
                <c16:uniqueId val="{00000382-8BED-409B-9082-393854AF71F9}"/>
              </c:ext>
            </c:extLst>
          </c:dPt>
          <c:dPt>
            <c:idx val="855"/>
            <c:bubble3D val="0"/>
            <c:extLst>
              <c:ext xmlns:c16="http://schemas.microsoft.com/office/drawing/2014/chart" uri="{C3380CC4-5D6E-409C-BE32-E72D297353CC}">
                <c16:uniqueId val="{00000383-8BED-409B-9082-393854AF71F9}"/>
              </c:ext>
            </c:extLst>
          </c:dPt>
          <c:dPt>
            <c:idx val="856"/>
            <c:bubble3D val="0"/>
            <c:extLst>
              <c:ext xmlns:c16="http://schemas.microsoft.com/office/drawing/2014/chart" uri="{C3380CC4-5D6E-409C-BE32-E72D297353CC}">
                <c16:uniqueId val="{00000384-8BED-409B-9082-393854AF71F9}"/>
              </c:ext>
            </c:extLst>
          </c:dPt>
          <c:dPt>
            <c:idx val="857"/>
            <c:bubble3D val="0"/>
            <c:extLst>
              <c:ext xmlns:c16="http://schemas.microsoft.com/office/drawing/2014/chart" uri="{C3380CC4-5D6E-409C-BE32-E72D297353CC}">
                <c16:uniqueId val="{00000385-8BED-409B-9082-393854AF71F9}"/>
              </c:ext>
            </c:extLst>
          </c:dPt>
          <c:dPt>
            <c:idx val="858"/>
            <c:bubble3D val="0"/>
            <c:extLst>
              <c:ext xmlns:c16="http://schemas.microsoft.com/office/drawing/2014/chart" uri="{C3380CC4-5D6E-409C-BE32-E72D297353CC}">
                <c16:uniqueId val="{00000386-8BED-409B-9082-393854AF71F9}"/>
              </c:ext>
            </c:extLst>
          </c:dPt>
          <c:dPt>
            <c:idx val="859"/>
            <c:bubble3D val="0"/>
            <c:extLst>
              <c:ext xmlns:c16="http://schemas.microsoft.com/office/drawing/2014/chart" uri="{C3380CC4-5D6E-409C-BE32-E72D297353CC}">
                <c16:uniqueId val="{00000387-8BED-409B-9082-393854AF71F9}"/>
              </c:ext>
            </c:extLst>
          </c:dPt>
          <c:dPt>
            <c:idx val="860"/>
            <c:bubble3D val="0"/>
            <c:extLst>
              <c:ext xmlns:c16="http://schemas.microsoft.com/office/drawing/2014/chart" uri="{C3380CC4-5D6E-409C-BE32-E72D297353CC}">
                <c16:uniqueId val="{00000388-8BED-409B-9082-393854AF71F9}"/>
              </c:ext>
            </c:extLst>
          </c:dPt>
          <c:dPt>
            <c:idx val="861"/>
            <c:bubble3D val="0"/>
            <c:extLst>
              <c:ext xmlns:c16="http://schemas.microsoft.com/office/drawing/2014/chart" uri="{C3380CC4-5D6E-409C-BE32-E72D297353CC}">
                <c16:uniqueId val="{00000389-8BED-409B-9082-393854AF71F9}"/>
              </c:ext>
            </c:extLst>
          </c:dPt>
          <c:dPt>
            <c:idx val="862"/>
            <c:bubble3D val="0"/>
            <c:extLst>
              <c:ext xmlns:c16="http://schemas.microsoft.com/office/drawing/2014/chart" uri="{C3380CC4-5D6E-409C-BE32-E72D297353CC}">
                <c16:uniqueId val="{0000038A-8BED-409B-9082-393854AF71F9}"/>
              </c:ext>
            </c:extLst>
          </c:dPt>
          <c:dPt>
            <c:idx val="863"/>
            <c:bubble3D val="0"/>
            <c:extLst>
              <c:ext xmlns:c16="http://schemas.microsoft.com/office/drawing/2014/chart" uri="{C3380CC4-5D6E-409C-BE32-E72D297353CC}">
                <c16:uniqueId val="{0000038B-8BED-409B-9082-393854AF71F9}"/>
              </c:ext>
            </c:extLst>
          </c:dPt>
          <c:dPt>
            <c:idx val="864"/>
            <c:bubble3D val="0"/>
            <c:extLst>
              <c:ext xmlns:c16="http://schemas.microsoft.com/office/drawing/2014/chart" uri="{C3380CC4-5D6E-409C-BE32-E72D297353CC}">
                <c16:uniqueId val="{0000038C-8BED-409B-9082-393854AF71F9}"/>
              </c:ext>
            </c:extLst>
          </c:dPt>
          <c:dPt>
            <c:idx val="865"/>
            <c:bubble3D val="0"/>
            <c:extLst>
              <c:ext xmlns:c16="http://schemas.microsoft.com/office/drawing/2014/chart" uri="{C3380CC4-5D6E-409C-BE32-E72D297353CC}">
                <c16:uniqueId val="{0000038D-8BED-409B-9082-393854AF71F9}"/>
              </c:ext>
            </c:extLst>
          </c:dPt>
          <c:dPt>
            <c:idx val="866"/>
            <c:bubble3D val="0"/>
            <c:extLst>
              <c:ext xmlns:c16="http://schemas.microsoft.com/office/drawing/2014/chart" uri="{C3380CC4-5D6E-409C-BE32-E72D297353CC}">
                <c16:uniqueId val="{0000038E-8BED-409B-9082-393854AF71F9}"/>
              </c:ext>
            </c:extLst>
          </c:dPt>
          <c:dPt>
            <c:idx val="867"/>
            <c:bubble3D val="0"/>
            <c:extLst>
              <c:ext xmlns:c16="http://schemas.microsoft.com/office/drawing/2014/chart" uri="{C3380CC4-5D6E-409C-BE32-E72D297353CC}">
                <c16:uniqueId val="{0000038F-8BED-409B-9082-393854AF71F9}"/>
              </c:ext>
            </c:extLst>
          </c:dPt>
          <c:dPt>
            <c:idx val="868"/>
            <c:bubble3D val="0"/>
            <c:extLst>
              <c:ext xmlns:c16="http://schemas.microsoft.com/office/drawing/2014/chart" uri="{C3380CC4-5D6E-409C-BE32-E72D297353CC}">
                <c16:uniqueId val="{00000390-8BED-409B-9082-393854AF71F9}"/>
              </c:ext>
            </c:extLst>
          </c:dPt>
          <c:dPt>
            <c:idx val="869"/>
            <c:bubble3D val="0"/>
            <c:extLst>
              <c:ext xmlns:c16="http://schemas.microsoft.com/office/drawing/2014/chart" uri="{C3380CC4-5D6E-409C-BE32-E72D297353CC}">
                <c16:uniqueId val="{00000391-8BED-409B-9082-393854AF71F9}"/>
              </c:ext>
            </c:extLst>
          </c:dPt>
          <c:dPt>
            <c:idx val="870"/>
            <c:bubble3D val="0"/>
            <c:extLst>
              <c:ext xmlns:c16="http://schemas.microsoft.com/office/drawing/2014/chart" uri="{C3380CC4-5D6E-409C-BE32-E72D297353CC}">
                <c16:uniqueId val="{00000392-8BED-409B-9082-393854AF71F9}"/>
              </c:ext>
            </c:extLst>
          </c:dPt>
          <c:dPt>
            <c:idx val="871"/>
            <c:bubble3D val="0"/>
            <c:extLst>
              <c:ext xmlns:c16="http://schemas.microsoft.com/office/drawing/2014/chart" uri="{C3380CC4-5D6E-409C-BE32-E72D297353CC}">
                <c16:uniqueId val="{00000393-8BED-409B-9082-393854AF71F9}"/>
              </c:ext>
            </c:extLst>
          </c:dPt>
          <c:dPt>
            <c:idx val="872"/>
            <c:bubble3D val="0"/>
            <c:extLst>
              <c:ext xmlns:c16="http://schemas.microsoft.com/office/drawing/2014/chart" uri="{C3380CC4-5D6E-409C-BE32-E72D297353CC}">
                <c16:uniqueId val="{00000394-8BED-409B-9082-393854AF71F9}"/>
              </c:ext>
            </c:extLst>
          </c:dPt>
          <c:dPt>
            <c:idx val="873"/>
            <c:bubble3D val="0"/>
            <c:extLst>
              <c:ext xmlns:c16="http://schemas.microsoft.com/office/drawing/2014/chart" uri="{C3380CC4-5D6E-409C-BE32-E72D297353CC}">
                <c16:uniqueId val="{00000395-8BED-409B-9082-393854AF71F9}"/>
              </c:ext>
            </c:extLst>
          </c:dPt>
          <c:dPt>
            <c:idx val="874"/>
            <c:bubble3D val="0"/>
            <c:extLst>
              <c:ext xmlns:c16="http://schemas.microsoft.com/office/drawing/2014/chart" uri="{C3380CC4-5D6E-409C-BE32-E72D297353CC}">
                <c16:uniqueId val="{00000396-8BED-409B-9082-393854AF71F9}"/>
              </c:ext>
            </c:extLst>
          </c:dPt>
          <c:dPt>
            <c:idx val="875"/>
            <c:bubble3D val="0"/>
            <c:extLst>
              <c:ext xmlns:c16="http://schemas.microsoft.com/office/drawing/2014/chart" uri="{C3380CC4-5D6E-409C-BE32-E72D297353CC}">
                <c16:uniqueId val="{00000397-8BED-409B-9082-393854AF71F9}"/>
              </c:ext>
            </c:extLst>
          </c:dPt>
          <c:dPt>
            <c:idx val="876"/>
            <c:bubble3D val="0"/>
            <c:extLst>
              <c:ext xmlns:c16="http://schemas.microsoft.com/office/drawing/2014/chart" uri="{C3380CC4-5D6E-409C-BE32-E72D297353CC}">
                <c16:uniqueId val="{00000398-8BED-409B-9082-393854AF71F9}"/>
              </c:ext>
            </c:extLst>
          </c:dPt>
          <c:dPt>
            <c:idx val="877"/>
            <c:bubble3D val="0"/>
            <c:extLst>
              <c:ext xmlns:c16="http://schemas.microsoft.com/office/drawing/2014/chart" uri="{C3380CC4-5D6E-409C-BE32-E72D297353CC}">
                <c16:uniqueId val="{00000399-8BED-409B-9082-393854AF71F9}"/>
              </c:ext>
            </c:extLst>
          </c:dPt>
          <c:dPt>
            <c:idx val="878"/>
            <c:bubble3D val="0"/>
            <c:extLst>
              <c:ext xmlns:c16="http://schemas.microsoft.com/office/drawing/2014/chart" uri="{C3380CC4-5D6E-409C-BE32-E72D297353CC}">
                <c16:uniqueId val="{0000039A-8BED-409B-9082-393854AF71F9}"/>
              </c:ext>
            </c:extLst>
          </c:dPt>
          <c:dPt>
            <c:idx val="879"/>
            <c:bubble3D val="0"/>
            <c:extLst>
              <c:ext xmlns:c16="http://schemas.microsoft.com/office/drawing/2014/chart" uri="{C3380CC4-5D6E-409C-BE32-E72D297353CC}">
                <c16:uniqueId val="{0000039B-8BED-409B-9082-393854AF71F9}"/>
              </c:ext>
            </c:extLst>
          </c:dPt>
          <c:dPt>
            <c:idx val="880"/>
            <c:bubble3D val="0"/>
            <c:extLst>
              <c:ext xmlns:c16="http://schemas.microsoft.com/office/drawing/2014/chart" uri="{C3380CC4-5D6E-409C-BE32-E72D297353CC}">
                <c16:uniqueId val="{0000039C-8BED-409B-9082-393854AF71F9}"/>
              </c:ext>
            </c:extLst>
          </c:dPt>
          <c:dPt>
            <c:idx val="881"/>
            <c:bubble3D val="0"/>
            <c:extLst>
              <c:ext xmlns:c16="http://schemas.microsoft.com/office/drawing/2014/chart" uri="{C3380CC4-5D6E-409C-BE32-E72D297353CC}">
                <c16:uniqueId val="{0000039D-8BED-409B-9082-393854AF71F9}"/>
              </c:ext>
            </c:extLst>
          </c:dPt>
          <c:dPt>
            <c:idx val="882"/>
            <c:bubble3D val="0"/>
            <c:extLst>
              <c:ext xmlns:c16="http://schemas.microsoft.com/office/drawing/2014/chart" uri="{C3380CC4-5D6E-409C-BE32-E72D297353CC}">
                <c16:uniqueId val="{0000039E-8BED-409B-9082-393854AF71F9}"/>
              </c:ext>
            </c:extLst>
          </c:dPt>
          <c:dPt>
            <c:idx val="883"/>
            <c:bubble3D val="0"/>
            <c:extLst>
              <c:ext xmlns:c16="http://schemas.microsoft.com/office/drawing/2014/chart" uri="{C3380CC4-5D6E-409C-BE32-E72D297353CC}">
                <c16:uniqueId val="{0000039F-8BED-409B-9082-393854AF71F9}"/>
              </c:ext>
            </c:extLst>
          </c:dPt>
          <c:dPt>
            <c:idx val="884"/>
            <c:bubble3D val="0"/>
            <c:extLst>
              <c:ext xmlns:c16="http://schemas.microsoft.com/office/drawing/2014/chart" uri="{C3380CC4-5D6E-409C-BE32-E72D297353CC}">
                <c16:uniqueId val="{000003A0-8BED-409B-9082-393854AF71F9}"/>
              </c:ext>
            </c:extLst>
          </c:dPt>
          <c:dPt>
            <c:idx val="885"/>
            <c:bubble3D val="0"/>
            <c:extLst>
              <c:ext xmlns:c16="http://schemas.microsoft.com/office/drawing/2014/chart" uri="{C3380CC4-5D6E-409C-BE32-E72D297353CC}">
                <c16:uniqueId val="{000003A1-8BED-409B-9082-393854AF71F9}"/>
              </c:ext>
            </c:extLst>
          </c:dPt>
          <c:dPt>
            <c:idx val="886"/>
            <c:bubble3D val="0"/>
            <c:extLst>
              <c:ext xmlns:c16="http://schemas.microsoft.com/office/drawing/2014/chart" uri="{C3380CC4-5D6E-409C-BE32-E72D297353CC}">
                <c16:uniqueId val="{000003A2-8BED-409B-9082-393854AF71F9}"/>
              </c:ext>
            </c:extLst>
          </c:dPt>
          <c:dPt>
            <c:idx val="887"/>
            <c:bubble3D val="0"/>
            <c:extLst>
              <c:ext xmlns:c16="http://schemas.microsoft.com/office/drawing/2014/chart" uri="{C3380CC4-5D6E-409C-BE32-E72D297353CC}">
                <c16:uniqueId val="{000003A3-8BED-409B-9082-393854AF71F9}"/>
              </c:ext>
            </c:extLst>
          </c:dPt>
          <c:dPt>
            <c:idx val="888"/>
            <c:bubble3D val="0"/>
            <c:extLst>
              <c:ext xmlns:c16="http://schemas.microsoft.com/office/drawing/2014/chart" uri="{C3380CC4-5D6E-409C-BE32-E72D297353CC}">
                <c16:uniqueId val="{000003A4-8BED-409B-9082-393854AF71F9}"/>
              </c:ext>
            </c:extLst>
          </c:dPt>
          <c:dPt>
            <c:idx val="889"/>
            <c:bubble3D val="0"/>
            <c:extLst>
              <c:ext xmlns:c16="http://schemas.microsoft.com/office/drawing/2014/chart" uri="{C3380CC4-5D6E-409C-BE32-E72D297353CC}">
                <c16:uniqueId val="{000003A5-8BED-409B-9082-393854AF71F9}"/>
              </c:ext>
            </c:extLst>
          </c:dPt>
          <c:dPt>
            <c:idx val="890"/>
            <c:bubble3D val="0"/>
            <c:extLst>
              <c:ext xmlns:c16="http://schemas.microsoft.com/office/drawing/2014/chart" uri="{C3380CC4-5D6E-409C-BE32-E72D297353CC}">
                <c16:uniqueId val="{000003A6-8BED-409B-9082-393854AF71F9}"/>
              </c:ext>
            </c:extLst>
          </c:dPt>
          <c:dPt>
            <c:idx val="891"/>
            <c:bubble3D val="0"/>
            <c:extLst>
              <c:ext xmlns:c16="http://schemas.microsoft.com/office/drawing/2014/chart" uri="{C3380CC4-5D6E-409C-BE32-E72D297353CC}">
                <c16:uniqueId val="{000003A7-8BED-409B-9082-393854AF71F9}"/>
              </c:ext>
            </c:extLst>
          </c:dPt>
          <c:dPt>
            <c:idx val="892"/>
            <c:bubble3D val="0"/>
            <c:extLst>
              <c:ext xmlns:c16="http://schemas.microsoft.com/office/drawing/2014/chart" uri="{C3380CC4-5D6E-409C-BE32-E72D297353CC}">
                <c16:uniqueId val="{000003A8-8BED-409B-9082-393854AF71F9}"/>
              </c:ext>
            </c:extLst>
          </c:dPt>
          <c:dPt>
            <c:idx val="893"/>
            <c:bubble3D val="0"/>
            <c:extLst>
              <c:ext xmlns:c16="http://schemas.microsoft.com/office/drawing/2014/chart" uri="{C3380CC4-5D6E-409C-BE32-E72D297353CC}">
                <c16:uniqueId val="{000003A9-8BED-409B-9082-393854AF71F9}"/>
              </c:ext>
            </c:extLst>
          </c:dPt>
          <c:dPt>
            <c:idx val="894"/>
            <c:bubble3D val="0"/>
            <c:extLst>
              <c:ext xmlns:c16="http://schemas.microsoft.com/office/drawing/2014/chart" uri="{C3380CC4-5D6E-409C-BE32-E72D297353CC}">
                <c16:uniqueId val="{000003AA-8BED-409B-9082-393854AF71F9}"/>
              </c:ext>
            </c:extLst>
          </c:dPt>
          <c:dPt>
            <c:idx val="895"/>
            <c:bubble3D val="0"/>
            <c:extLst>
              <c:ext xmlns:c16="http://schemas.microsoft.com/office/drawing/2014/chart" uri="{C3380CC4-5D6E-409C-BE32-E72D297353CC}">
                <c16:uniqueId val="{000003AB-8BED-409B-9082-393854AF71F9}"/>
              </c:ext>
            </c:extLst>
          </c:dPt>
          <c:dPt>
            <c:idx val="896"/>
            <c:bubble3D val="0"/>
            <c:extLst>
              <c:ext xmlns:c16="http://schemas.microsoft.com/office/drawing/2014/chart" uri="{C3380CC4-5D6E-409C-BE32-E72D297353CC}">
                <c16:uniqueId val="{000003AC-8BED-409B-9082-393854AF71F9}"/>
              </c:ext>
            </c:extLst>
          </c:dPt>
          <c:dPt>
            <c:idx val="897"/>
            <c:bubble3D val="0"/>
            <c:extLst>
              <c:ext xmlns:c16="http://schemas.microsoft.com/office/drawing/2014/chart" uri="{C3380CC4-5D6E-409C-BE32-E72D297353CC}">
                <c16:uniqueId val="{000003AD-8BED-409B-9082-393854AF71F9}"/>
              </c:ext>
            </c:extLst>
          </c:dPt>
          <c:dPt>
            <c:idx val="898"/>
            <c:bubble3D val="0"/>
            <c:extLst>
              <c:ext xmlns:c16="http://schemas.microsoft.com/office/drawing/2014/chart" uri="{C3380CC4-5D6E-409C-BE32-E72D297353CC}">
                <c16:uniqueId val="{000003AE-8BED-409B-9082-393854AF71F9}"/>
              </c:ext>
            </c:extLst>
          </c:dPt>
          <c:dPt>
            <c:idx val="899"/>
            <c:bubble3D val="0"/>
            <c:extLst>
              <c:ext xmlns:c16="http://schemas.microsoft.com/office/drawing/2014/chart" uri="{C3380CC4-5D6E-409C-BE32-E72D297353CC}">
                <c16:uniqueId val="{000003AF-8BED-409B-9082-393854AF71F9}"/>
              </c:ext>
            </c:extLst>
          </c:dPt>
          <c:dPt>
            <c:idx val="900"/>
            <c:bubble3D val="0"/>
            <c:extLst>
              <c:ext xmlns:c16="http://schemas.microsoft.com/office/drawing/2014/chart" uri="{C3380CC4-5D6E-409C-BE32-E72D297353CC}">
                <c16:uniqueId val="{000003B0-8BED-409B-9082-393854AF71F9}"/>
              </c:ext>
            </c:extLst>
          </c:dPt>
          <c:dPt>
            <c:idx val="901"/>
            <c:bubble3D val="0"/>
            <c:extLst>
              <c:ext xmlns:c16="http://schemas.microsoft.com/office/drawing/2014/chart" uri="{C3380CC4-5D6E-409C-BE32-E72D297353CC}">
                <c16:uniqueId val="{000003B1-8BED-409B-9082-393854AF71F9}"/>
              </c:ext>
            </c:extLst>
          </c:dPt>
          <c:dPt>
            <c:idx val="902"/>
            <c:bubble3D val="0"/>
            <c:extLst>
              <c:ext xmlns:c16="http://schemas.microsoft.com/office/drawing/2014/chart" uri="{C3380CC4-5D6E-409C-BE32-E72D297353CC}">
                <c16:uniqueId val="{000003B2-8BED-409B-9082-393854AF71F9}"/>
              </c:ext>
            </c:extLst>
          </c:dPt>
          <c:dPt>
            <c:idx val="903"/>
            <c:bubble3D val="0"/>
            <c:extLst>
              <c:ext xmlns:c16="http://schemas.microsoft.com/office/drawing/2014/chart" uri="{C3380CC4-5D6E-409C-BE32-E72D297353CC}">
                <c16:uniqueId val="{000003B3-8BED-409B-9082-393854AF71F9}"/>
              </c:ext>
            </c:extLst>
          </c:dPt>
          <c:dPt>
            <c:idx val="904"/>
            <c:bubble3D val="0"/>
            <c:extLst>
              <c:ext xmlns:c16="http://schemas.microsoft.com/office/drawing/2014/chart" uri="{C3380CC4-5D6E-409C-BE32-E72D297353CC}">
                <c16:uniqueId val="{000003B4-8BED-409B-9082-393854AF71F9}"/>
              </c:ext>
            </c:extLst>
          </c:dPt>
          <c:dPt>
            <c:idx val="905"/>
            <c:bubble3D val="0"/>
            <c:extLst>
              <c:ext xmlns:c16="http://schemas.microsoft.com/office/drawing/2014/chart" uri="{C3380CC4-5D6E-409C-BE32-E72D297353CC}">
                <c16:uniqueId val="{000003B5-8BED-409B-9082-393854AF71F9}"/>
              </c:ext>
            </c:extLst>
          </c:dPt>
          <c:dPt>
            <c:idx val="906"/>
            <c:bubble3D val="0"/>
            <c:extLst>
              <c:ext xmlns:c16="http://schemas.microsoft.com/office/drawing/2014/chart" uri="{C3380CC4-5D6E-409C-BE32-E72D297353CC}">
                <c16:uniqueId val="{000003B6-8BED-409B-9082-393854AF71F9}"/>
              </c:ext>
            </c:extLst>
          </c:dPt>
          <c:dPt>
            <c:idx val="907"/>
            <c:bubble3D val="0"/>
            <c:extLst>
              <c:ext xmlns:c16="http://schemas.microsoft.com/office/drawing/2014/chart" uri="{C3380CC4-5D6E-409C-BE32-E72D297353CC}">
                <c16:uniqueId val="{000003B7-8BED-409B-9082-393854AF71F9}"/>
              </c:ext>
            </c:extLst>
          </c:dPt>
          <c:dPt>
            <c:idx val="908"/>
            <c:bubble3D val="0"/>
            <c:extLst>
              <c:ext xmlns:c16="http://schemas.microsoft.com/office/drawing/2014/chart" uri="{C3380CC4-5D6E-409C-BE32-E72D297353CC}">
                <c16:uniqueId val="{000003B8-8BED-409B-9082-393854AF71F9}"/>
              </c:ext>
            </c:extLst>
          </c:dPt>
          <c:dPt>
            <c:idx val="909"/>
            <c:bubble3D val="0"/>
            <c:extLst>
              <c:ext xmlns:c16="http://schemas.microsoft.com/office/drawing/2014/chart" uri="{C3380CC4-5D6E-409C-BE32-E72D297353CC}">
                <c16:uniqueId val="{000003B9-8BED-409B-9082-393854AF71F9}"/>
              </c:ext>
            </c:extLst>
          </c:dPt>
          <c:dPt>
            <c:idx val="910"/>
            <c:bubble3D val="0"/>
            <c:extLst>
              <c:ext xmlns:c16="http://schemas.microsoft.com/office/drawing/2014/chart" uri="{C3380CC4-5D6E-409C-BE32-E72D297353CC}">
                <c16:uniqueId val="{000003BA-8BED-409B-9082-393854AF71F9}"/>
              </c:ext>
            </c:extLst>
          </c:dPt>
          <c:dPt>
            <c:idx val="911"/>
            <c:bubble3D val="0"/>
            <c:extLst>
              <c:ext xmlns:c16="http://schemas.microsoft.com/office/drawing/2014/chart" uri="{C3380CC4-5D6E-409C-BE32-E72D297353CC}">
                <c16:uniqueId val="{000003BB-8BED-409B-9082-393854AF71F9}"/>
              </c:ext>
            </c:extLst>
          </c:dPt>
          <c:dPt>
            <c:idx val="912"/>
            <c:bubble3D val="0"/>
            <c:extLst>
              <c:ext xmlns:c16="http://schemas.microsoft.com/office/drawing/2014/chart" uri="{C3380CC4-5D6E-409C-BE32-E72D297353CC}">
                <c16:uniqueId val="{000003BC-8BED-409B-9082-393854AF71F9}"/>
              </c:ext>
            </c:extLst>
          </c:dPt>
          <c:dPt>
            <c:idx val="913"/>
            <c:bubble3D val="0"/>
            <c:extLst>
              <c:ext xmlns:c16="http://schemas.microsoft.com/office/drawing/2014/chart" uri="{C3380CC4-5D6E-409C-BE32-E72D297353CC}">
                <c16:uniqueId val="{000003BD-8BED-409B-9082-393854AF71F9}"/>
              </c:ext>
            </c:extLst>
          </c:dPt>
          <c:dPt>
            <c:idx val="914"/>
            <c:bubble3D val="0"/>
            <c:extLst>
              <c:ext xmlns:c16="http://schemas.microsoft.com/office/drawing/2014/chart" uri="{C3380CC4-5D6E-409C-BE32-E72D297353CC}">
                <c16:uniqueId val="{000003BE-8BED-409B-9082-393854AF71F9}"/>
              </c:ext>
            </c:extLst>
          </c:dPt>
          <c:dPt>
            <c:idx val="915"/>
            <c:bubble3D val="0"/>
            <c:extLst>
              <c:ext xmlns:c16="http://schemas.microsoft.com/office/drawing/2014/chart" uri="{C3380CC4-5D6E-409C-BE32-E72D297353CC}">
                <c16:uniqueId val="{000003BF-8BED-409B-9082-393854AF71F9}"/>
              </c:ext>
            </c:extLst>
          </c:dPt>
          <c:dPt>
            <c:idx val="916"/>
            <c:bubble3D val="0"/>
            <c:extLst>
              <c:ext xmlns:c16="http://schemas.microsoft.com/office/drawing/2014/chart" uri="{C3380CC4-5D6E-409C-BE32-E72D297353CC}">
                <c16:uniqueId val="{000003C0-8BED-409B-9082-393854AF71F9}"/>
              </c:ext>
            </c:extLst>
          </c:dPt>
          <c:dPt>
            <c:idx val="917"/>
            <c:bubble3D val="0"/>
            <c:extLst>
              <c:ext xmlns:c16="http://schemas.microsoft.com/office/drawing/2014/chart" uri="{C3380CC4-5D6E-409C-BE32-E72D297353CC}">
                <c16:uniqueId val="{000003C1-8BED-409B-9082-393854AF71F9}"/>
              </c:ext>
            </c:extLst>
          </c:dPt>
          <c:dPt>
            <c:idx val="918"/>
            <c:bubble3D val="0"/>
            <c:extLst>
              <c:ext xmlns:c16="http://schemas.microsoft.com/office/drawing/2014/chart" uri="{C3380CC4-5D6E-409C-BE32-E72D297353CC}">
                <c16:uniqueId val="{000003C2-8BED-409B-9082-393854AF71F9}"/>
              </c:ext>
            </c:extLst>
          </c:dPt>
          <c:dPt>
            <c:idx val="919"/>
            <c:bubble3D val="0"/>
            <c:extLst>
              <c:ext xmlns:c16="http://schemas.microsoft.com/office/drawing/2014/chart" uri="{C3380CC4-5D6E-409C-BE32-E72D297353CC}">
                <c16:uniqueId val="{000003C3-8BED-409B-9082-393854AF71F9}"/>
              </c:ext>
            </c:extLst>
          </c:dPt>
          <c:dPt>
            <c:idx val="920"/>
            <c:bubble3D val="0"/>
            <c:extLst>
              <c:ext xmlns:c16="http://schemas.microsoft.com/office/drawing/2014/chart" uri="{C3380CC4-5D6E-409C-BE32-E72D297353CC}">
                <c16:uniqueId val="{000003C4-8BED-409B-9082-393854AF71F9}"/>
              </c:ext>
            </c:extLst>
          </c:dPt>
          <c:dPt>
            <c:idx val="921"/>
            <c:bubble3D val="0"/>
            <c:extLst>
              <c:ext xmlns:c16="http://schemas.microsoft.com/office/drawing/2014/chart" uri="{C3380CC4-5D6E-409C-BE32-E72D297353CC}">
                <c16:uniqueId val="{000003C5-8BED-409B-9082-393854AF71F9}"/>
              </c:ext>
            </c:extLst>
          </c:dPt>
          <c:dPt>
            <c:idx val="922"/>
            <c:bubble3D val="0"/>
            <c:extLst>
              <c:ext xmlns:c16="http://schemas.microsoft.com/office/drawing/2014/chart" uri="{C3380CC4-5D6E-409C-BE32-E72D297353CC}">
                <c16:uniqueId val="{000003C6-8BED-409B-9082-393854AF71F9}"/>
              </c:ext>
            </c:extLst>
          </c:dPt>
          <c:dPt>
            <c:idx val="923"/>
            <c:bubble3D val="0"/>
            <c:extLst>
              <c:ext xmlns:c16="http://schemas.microsoft.com/office/drawing/2014/chart" uri="{C3380CC4-5D6E-409C-BE32-E72D297353CC}">
                <c16:uniqueId val="{000003C7-8BED-409B-9082-393854AF71F9}"/>
              </c:ext>
            </c:extLst>
          </c:dPt>
          <c:dPt>
            <c:idx val="924"/>
            <c:bubble3D val="0"/>
            <c:extLst>
              <c:ext xmlns:c16="http://schemas.microsoft.com/office/drawing/2014/chart" uri="{C3380CC4-5D6E-409C-BE32-E72D297353CC}">
                <c16:uniqueId val="{000003C8-8BED-409B-9082-393854AF71F9}"/>
              </c:ext>
            </c:extLst>
          </c:dPt>
          <c:dPt>
            <c:idx val="925"/>
            <c:bubble3D val="0"/>
            <c:extLst>
              <c:ext xmlns:c16="http://schemas.microsoft.com/office/drawing/2014/chart" uri="{C3380CC4-5D6E-409C-BE32-E72D297353CC}">
                <c16:uniqueId val="{000003C9-8BED-409B-9082-393854AF71F9}"/>
              </c:ext>
            </c:extLst>
          </c:dPt>
          <c:dPt>
            <c:idx val="926"/>
            <c:bubble3D val="0"/>
            <c:extLst>
              <c:ext xmlns:c16="http://schemas.microsoft.com/office/drawing/2014/chart" uri="{C3380CC4-5D6E-409C-BE32-E72D297353CC}">
                <c16:uniqueId val="{000003CA-8BED-409B-9082-393854AF71F9}"/>
              </c:ext>
            </c:extLst>
          </c:dPt>
          <c:dPt>
            <c:idx val="927"/>
            <c:bubble3D val="0"/>
            <c:extLst>
              <c:ext xmlns:c16="http://schemas.microsoft.com/office/drawing/2014/chart" uri="{C3380CC4-5D6E-409C-BE32-E72D297353CC}">
                <c16:uniqueId val="{000003CB-8BED-409B-9082-393854AF71F9}"/>
              </c:ext>
            </c:extLst>
          </c:dPt>
          <c:dPt>
            <c:idx val="928"/>
            <c:bubble3D val="0"/>
            <c:extLst>
              <c:ext xmlns:c16="http://schemas.microsoft.com/office/drawing/2014/chart" uri="{C3380CC4-5D6E-409C-BE32-E72D297353CC}">
                <c16:uniqueId val="{000003CC-8BED-409B-9082-393854AF71F9}"/>
              </c:ext>
            </c:extLst>
          </c:dPt>
          <c:dPt>
            <c:idx val="929"/>
            <c:bubble3D val="0"/>
            <c:extLst>
              <c:ext xmlns:c16="http://schemas.microsoft.com/office/drawing/2014/chart" uri="{C3380CC4-5D6E-409C-BE32-E72D297353CC}">
                <c16:uniqueId val="{000003CD-8BED-409B-9082-393854AF71F9}"/>
              </c:ext>
            </c:extLst>
          </c:dPt>
          <c:dPt>
            <c:idx val="930"/>
            <c:bubble3D val="0"/>
            <c:extLst>
              <c:ext xmlns:c16="http://schemas.microsoft.com/office/drawing/2014/chart" uri="{C3380CC4-5D6E-409C-BE32-E72D297353CC}">
                <c16:uniqueId val="{000003CE-8BED-409B-9082-393854AF71F9}"/>
              </c:ext>
            </c:extLst>
          </c:dPt>
          <c:dPt>
            <c:idx val="931"/>
            <c:bubble3D val="0"/>
            <c:extLst>
              <c:ext xmlns:c16="http://schemas.microsoft.com/office/drawing/2014/chart" uri="{C3380CC4-5D6E-409C-BE32-E72D297353CC}">
                <c16:uniqueId val="{000003CF-8BED-409B-9082-393854AF71F9}"/>
              </c:ext>
            </c:extLst>
          </c:dPt>
          <c:dPt>
            <c:idx val="932"/>
            <c:bubble3D val="0"/>
            <c:extLst>
              <c:ext xmlns:c16="http://schemas.microsoft.com/office/drawing/2014/chart" uri="{C3380CC4-5D6E-409C-BE32-E72D297353CC}">
                <c16:uniqueId val="{000003D0-8BED-409B-9082-393854AF71F9}"/>
              </c:ext>
            </c:extLst>
          </c:dPt>
          <c:dPt>
            <c:idx val="933"/>
            <c:bubble3D val="0"/>
            <c:extLst>
              <c:ext xmlns:c16="http://schemas.microsoft.com/office/drawing/2014/chart" uri="{C3380CC4-5D6E-409C-BE32-E72D297353CC}">
                <c16:uniqueId val="{000003D1-8BED-409B-9082-393854AF71F9}"/>
              </c:ext>
            </c:extLst>
          </c:dPt>
          <c:dPt>
            <c:idx val="934"/>
            <c:bubble3D val="0"/>
            <c:extLst>
              <c:ext xmlns:c16="http://schemas.microsoft.com/office/drawing/2014/chart" uri="{C3380CC4-5D6E-409C-BE32-E72D297353CC}">
                <c16:uniqueId val="{000003D2-8BED-409B-9082-393854AF71F9}"/>
              </c:ext>
            </c:extLst>
          </c:dPt>
          <c:dPt>
            <c:idx val="935"/>
            <c:bubble3D val="0"/>
            <c:extLst>
              <c:ext xmlns:c16="http://schemas.microsoft.com/office/drawing/2014/chart" uri="{C3380CC4-5D6E-409C-BE32-E72D297353CC}">
                <c16:uniqueId val="{000003D3-8BED-409B-9082-393854AF71F9}"/>
              </c:ext>
            </c:extLst>
          </c:dPt>
          <c:dPt>
            <c:idx val="936"/>
            <c:bubble3D val="0"/>
            <c:extLst>
              <c:ext xmlns:c16="http://schemas.microsoft.com/office/drawing/2014/chart" uri="{C3380CC4-5D6E-409C-BE32-E72D297353CC}">
                <c16:uniqueId val="{000003D4-8BED-409B-9082-393854AF71F9}"/>
              </c:ext>
            </c:extLst>
          </c:dPt>
          <c:dPt>
            <c:idx val="937"/>
            <c:bubble3D val="0"/>
            <c:extLst>
              <c:ext xmlns:c16="http://schemas.microsoft.com/office/drawing/2014/chart" uri="{C3380CC4-5D6E-409C-BE32-E72D297353CC}">
                <c16:uniqueId val="{000003D5-8BED-409B-9082-393854AF71F9}"/>
              </c:ext>
            </c:extLst>
          </c:dPt>
          <c:dPt>
            <c:idx val="938"/>
            <c:bubble3D val="0"/>
            <c:extLst>
              <c:ext xmlns:c16="http://schemas.microsoft.com/office/drawing/2014/chart" uri="{C3380CC4-5D6E-409C-BE32-E72D297353CC}">
                <c16:uniqueId val="{000003D6-8BED-409B-9082-393854AF71F9}"/>
              </c:ext>
            </c:extLst>
          </c:dPt>
          <c:dPt>
            <c:idx val="939"/>
            <c:bubble3D val="0"/>
            <c:extLst>
              <c:ext xmlns:c16="http://schemas.microsoft.com/office/drawing/2014/chart" uri="{C3380CC4-5D6E-409C-BE32-E72D297353CC}">
                <c16:uniqueId val="{000003D7-8BED-409B-9082-393854AF71F9}"/>
              </c:ext>
            </c:extLst>
          </c:dPt>
          <c:dPt>
            <c:idx val="940"/>
            <c:bubble3D val="0"/>
            <c:extLst>
              <c:ext xmlns:c16="http://schemas.microsoft.com/office/drawing/2014/chart" uri="{C3380CC4-5D6E-409C-BE32-E72D297353CC}">
                <c16:uniqueId val="{000003D8-8BED-409B-9082-393854AF71F9}"/>
              </c:ext>
            </c:extLst>
          </c:dPt>
          <c:dPt>
            <c:idx val="941"/>
            <c:bubble3D val="0"/>
            <c:extLst>
              <c:ext xmlns:c16="http://schemas.microsoft.com/office/drawing/2014/chart" uri="{C3380CC4-5D6E-409C-BE32-E72D297353CC}">
                <c16:uniqueId val="{000003D9-8BED-409B-9082-393854AF71F9}"/>
              </c:ext>
            </c:extLst>
          </c:dPt>
          <c:dPt>
            <c:idx val="942"/>
            <c:bubble3D val="0"/>
            <c:extLst>
              <c:ext xmlns:c16="http://schemas.microsoft.com/office/drawing/2014/chart" uri="{C3380CC4-5D6E-409C-BE32-E72D297353CC}">
                <c16:uniqueId val="{000003DA-8BED-409B-9082-393854AF71F9}"/>
              </c:ext>
            </c:extLst>
          </c:dPt>
          <c:dPt>
            <c:idx val="943"/>
            <c:bubble3D val="0"/>
            <c:extLst>
              <c:ext xmlns:c16="http://schemas.microsoft.com/office/drawing/2014/chart" uri="{C3380CC4-5D6E-409C-BE32-E72D297353CC}">
                <c16:uniqueId val="{000003DB-8BED-409B-9082-393854AF71F9}"/>
              </c:ext>
            </c:extLst>
          </c:dPt>
          <c:dPt>
            <c:idx val="944"/>
            <c:bubble3D val="0"/>
            <c:extLst>
              <c:ext xmlns:c16="http://schemas.microsoft.com/office/drawing/2014/chart" uri="{C3380CC4-5D6E-409C-BE32-E72D297353CC}">
                <c16:uniqueId val="{000003DC-8BED-409B-9082-393854AF71F9}"/>
              </c:ext>
            </c:extLst>
          </c:dPt>
          <c:dPt>
            <c:idx val="945"/>
            <c:bubble3D val="0"/>
            <c:extLst>
              <c:ext xmlns:c16="http://schemas.microsoft.com/office/drawing/2014/chart" uri="{C3380CC4-5D6E-409C-BE32-E72D297353CC}">
                <c16:uniqueId val="{000003DD-8BED-409B-9082-393854AF71F9}"/>
              </c:ext>
            </c:extLst>
          </c:dPt>
          <c:dPt>
            <c:idx val="946"/>
            <c:bubble3D val="0"/>
            <c:extLst>
              <c:ext xmlns:c16="http://schemas.microsoft.com/office/drawing/2014/chart" uri="{C3380CC4-5D6E-409C-BE32-E72D297353CC}">
                <c16:uniqueId val="{000003DE-8BED-409B-9082-393854AF71F9}"/>
              </c:ext>
            </c:extLst>
          </c:dPt>
          <c:dPt>
            <c:idx val="947"/>
            <c:bubble3D val="0"/>
            <c:extLst>
              <c:ext xmlns:c16="http://schemas.microsoft.com/office/drawing/2014/chart" uri="{C3380CC4-5D6E-409C-BE32-E72D297353CC}">
                <c16:uniqueId val="{000003DF-8BED-409B-9082-393854AF71F9}"/>
              </c:ext>
            </c:extLst>
          </c:dPt>
          <c:dPt>
            <c:idx val="948"/>
            <c:bubble3D val="0"/>
            <c:extLst>
              <c:ext xmlns:c16="http://schemas.microsoft.com/office/drawing/2014/chart" uri="{C3380CC4-5D6E-409C-BE32-E72D297353CC}">
                <c16:uniqueId val="{000003E0-8BED-409B-9082-393854AF71F9}"/>
              </c:ext>
            </c:extLst>
          </c:dPt>
          <c:dPt>
            <c:idx val="949"/>
            <c:bubble3D val="0"/>
            <c:extLst>
              <c:ext xmlns:c16="http://schemas.microsoft.com/office/drawing/2014/chart" uri="{C3380CC4-5D6E-409C-BE32-E72D297353CC}">
                <c16:uniqueId val="{000003E1-8BED-409B-9082-393854AF71F9}"/>
              </c:ext>
            </c:extLst>
          </c:dPt>
          <c:dPt>
            <c:idx val="950"/>
            <c:bubble3D val="0"/>
            <c:extLst>
              <c:ext xmlns:c16="http://schemas.microsoft.com/office/drawing/2014/chart" uri="{C3380CC4-5D6E-409C-BE32-E72D297353CC}">
                <c16:uniqueId val="{000003E2-8BED-409B-9082-393854AF71F9}"/>
              </c:ext>
            </c:extLst>
          </c:dPt>
          <c:dPt>
            <c:idx val="951"/>
            <c:bubble3D val="0"/>
            <c:extLst>
              <c:ext xmlns:c16="http://schemas.microsoft.com/office/drawing/2014/chart" uri="{C3380CC4-5D6E-409C-BE32-E72D297353CC}">
                <c16:uniqueId val="{000003E3-8BED-409B-9082-393854AF71F9}"/>
              </c:ext>
            </c:extLst>
          </c:dPt>
          <c:dPt>
            <c:idx val="952"/>
            <c:bubble3D val="0"/>
            <c:extLst>
              <c:ext xmlns:c16="http://schemas.microsoft.com/office/drawing/2014/chart" uri="{C3380CC4-5D6E-409C-BE32-E72D297353CC}">
                <c16:uniqueId val="{000003E4-8BED-409B-9082-393854AF71F9}"/>
              </c:ext>
            </c:extLst>
          </c:dPt>
          <c:dPt>
            <c:idx val="953"/>
            <c:bubble3D val="0"/>
            <c:extLst>
              <c:ext xmlns:c16="http://schemas.microsoft.com/office/drawing/2014/chart" uri="{C3380CC4-5D6E-409C-BE32-E72D297353CC}">
                <c16:uniqueId val="{000003E5-8BED-409B-9082-393854AF71F9}"/>
              </c:ext>
            </c:extLst>
          </c:dPt>
          <c:dPt>
            <c:idx val="954"/>
            <c:bubble3D val="0"/>
            <c:extLst>
              <c:ext xmlns:c16="http://schemas.microsoft.com/office/drawing/2014/chart" uri="{C3380CC4-5D6E-409C-BE32-E72D297353CC}">
                <c16:uniqueId val="{000003E6-8BED-409B-9082-393854AF71F9}"/>
              </c:ext>
            </c:extLst>
          </c:dPt>
          <c:dPt>
            <c:idx val="955"/>
            <c:bubble3D val="0"/>
            <c:extLst>
              <c:ext xmlns:c16="http://schemas.microsoft.com/office/drawing/2014/chart" uri="{C3380CC4-5D6E-409C-BE32-E72D297353CC}">
                <c16:uniqueId val="{000003E7-8BED-409B-9082-393854AF71F9}"/>
              </c:ext>
            </c:extLst>
          </c:dPt>
          <c:dPt>
            <c:idx val="956"/>
            <c:bubble3D val="0"/>
            <c:extLst>
              <c:ext xmlns:c16="http://schemas.microsoft.com/office/drawing/2014/chart" uri="{C3380CC4-5D6E-409C-BE32-E72D297353CC}">
                <c16:uniqueId val="{000003E8-8BED-409B-9082-393854AF71F9}"/>
              </c:ext>
            </c:extLst>
          </c:dPt>
          <c:dPt>
            <c:idx val="957"/>
            <c:bubble3D val="0"/>
            <c:extLst>
              <c:ext xmlns:c16="http://schemas.microsoft.com/office/drawing/2014/chart" uri="{C3380CC4-5D6E-409C-BE32-E72D297353CC}">
                <c16:uniqueId val="{000003E9-8BED-409B-9082-393854AF71F9}"/>
              </c:ext>
            </c:extLst>
          </c:dPt>
          <c:dPt>
            <c:idx val="958"/>
            <c:bubble3D val="0"/>
            <c:extLst>
              <c:ext xmlns:c16="http://schemas.microsoft.com/office/drawing/2014/chart" uri="{C3380CC4-5D6E-409C-BE32-E72D297353CC}">
                <c16:uniqueId val="{000003EA-8BED-409B-9082-393854AF71F9}"/>
              </c:ext>
            </c:extLst>
          </c:dPt>
          <c:dPt>
            <c:idx val="959"/>
            <c:bubble3D val="0"/>
            <c:extLst>
              <c:ext xmlns:c16="http://schemas.microsoft.com/office/drawing/2014/chart" uri="{C3380CC4-5D6E-409C-BE32-E72D297353CC}">
                <c16:uniqueId val="{000003EB-8BED-409B-9082-393854AF71F9}"/>
              </c:ext>
            </c:extLst>
          </c:dPt>
          <c:dPt>
            <c:idx val="960"/>
            <c:bubble3D val="0"/>
            <c:extLst>
              <c:ext xmlns:c16="http://schemas.microsoft.com/office/drawing/2014/chart" uri="{C3380CC4-5D6E-409C-BE32-E72D297353CC}">
                <c16:uniqueId val="{000003EC-8BED-409B-9082-393854AF71F9}"/>
              </c:ext>
            </c:extLst>
          </c:dPt>
          <c:dPt>
            <c:idx val="961"/>
            <c:bubble3D val="0"/>
            <c:extLst>
              <c:ext xmlns:c16="http://schemas.microsoft.com/office/drawing/2014/chart" uri="{C3380CC4-5D6E-409C-BE32-E72D297353CC}">
                <c16:uniqueId val="{000003ED-8BED-409B-9082-393854AF71F9}"/>
              </c:ext>
            </c:extLst>
          </c:dPt>
          <c:dPt>
            <c:idx val="962"/>
            <c:bubble3D val="0"/>
            <c:extLst>
              <c:ext xmlns:c16="http://schemas.microsoft.com/office/drawing/2014/chart" uri="{C3380CC4-5D6E-409C-BE32-E72D297353CC}">
                <c16:uniqueId val="{000003EE-8BED-409B-9082-393854AF71F9}"/>
              </c:ext>
            </c:extLst>
          </c:dPt>
          <c:dPt>
            <c:idx val="963"/>
            <c:bubble3D val="0"/>
            <c:extLst>
              <c:ext xmlns:c16="http://schemas.microsoft.com/office/drawing/2014/chart" uri="{C3380CC4-5D6E-409C-BE32-E72D297353CC}">
                <c16:uniqueId val="{000003EF-8BED-409B-9082-393854AF71F9}"/>
              </c:ext>
            </c:extLst>
          </c:dPt>
          <c:dPt>
            <c:idx val="964"/>
            <c:bubble3D val="0"/>
            <c:extLst>
              <c:ext xmlns:c16="http://schemas.microsoft.com/office/drawing/2014/chart" uri="{C3380CC4-5D6E-409C-BE32-E72D297353CC}">
                <c16:uniqueId val="{000003F0-8BED-409B-9082-393854AF71F9}"/>
              </c:ext>
            </c:extLst>
          </c:dPt>
          <c:dPt>
            <c:idx val="965"/>
            <c:bubble3D val="0"/>
            <c:extLst>
              <c:ext xmlns:c16="http://schemas.microsoft.com/office/drawing/2014/chart" uri="{C3380CC4-5D6E-409C-BE32-E72D297353CC}">
                <c16:uniqueId val="{000003F1-8BED-409B-9082-393854AF71F9}"/>
              </c:ext>
            </c:extLst>
          </c:dPt>
          <c:dPt>
            <c:idx val="966"/>
            <c:bubble3D val="0"/>
            <c:extLst>
              <c:ext xmlns:c16="http://schemas.microsoft.com/office/drawing/2014/chart" uri="{C3380CC4-5D6E-409C-BE32-E72D297353CC}">
                <c16:uniqueId val="{000003F2-8BED-409B-9082-393854AF71F9}"/>
              </c:ext>
            </c:extLst>
          </c:dPt>
          <c:dPt>
            <c:idx val="967"/>
            <c:bubble3D val="0"/>
            <c:extLst>
              <c:ext xmlns:c16="http://schemas.microsoft.com/office/drawing/2014/chart" uri="{C3380CC4-5D6E-409C-BE32-E72D297353CC}">
                <c16:uniqueId val="{000003F3-8BED-409B-9082-393854AF71F9}"/>
              </c:ext>
            </c:extLst>
          </c:dPt>
          <c:dPt>
            <c:idx val="968"/>
            <c:bubble3D val="0"/>
            <c:extLst>
              <c:ext xmlns:c16="http://schemas.microsoft.com/office/drawing/2014/chart" uri="{C3380CC4-5D6E-409C-BE32-E72D297353CC}">
                <c16:uniqueId val="{000003F4-8BED-409B-9082-393854AF71F9}"/>
              </c:ext>
            </c:extLst>
          </c:dPt>
          <c:dPt>
            <c:idx val="969"/>
            <c:bubble3D val="0"/>
            <c:extLst>
              <c:ext xmlns:c16="http://schemas.microsoft.com/office/drawing/2014/chart" uri="{C3380CC4-5D6E-409C-BE32-E72D297353CC}">
                <c16:uniqueId val="{000003F5-8BED-409B-9082-393854AF71F9}"/>
              </c:ext>
            </c:extLst>
          </c:dPt>
          <c:dPt>
            <c:idx val="970"/>
            <c:bubble3D val="0"/>
            <c:extLst>
              <c:ext xmlns:c16="http://schemas.microsoft.com/office/drawing/2014/chart" uri="{C3380CC4-5D6E-409C-BE32-E72D297353CC}">
                <c16:uniqueId val="{000003F6-8BED-409B-9082-393854AF71F9}"/>
              </c:ext>
            </c:extLst>
          </c:dPt>
          <c:dPt>
            <c:idx val="971"/>
            <c:bubble3D val="0"/>
            <c:extLst>
              <c:ext xmlns:c16="http://schemas.microsoft.com/office/drawing/2014/chart" uri="{C3380CC4-5D6E-409C-BE32-E72D297353CC}">
                <c16:uniqueId val="{000003F7-8BED-409B-9082-393854AF71F9}"/>
              </c:ext>
            </c:extLst>
          </c:dPt>
          <c:dPt>
            <c:idx val="972"/>
            <c:bubble3D val="0"/>
            <c:extLst>
              <c:ext xmlns:c16="http://schemas.microsoft.com/office/drawing/2014/chart" uri="{C3380CC4-5D6E-409C-BE32-E72D297353CC}">
                <c16:uniqueId val="{000003F8-8BED-409B-9082-393854AF71F9}"/>
              </c:ext>
            </c:extLst>
          </c:dPt>
          <c:dPt>
            <c:idx val="973"/>
            <c:bubble3D val="0"/>
            <c:extLst>
              <c:ext xmlns:c16="http://schemas.microsoft.com/office/drawing/2014/chart" uri="{C3380CC4-5D6E-409C-BE32-E72D297353CC}">
                <c16:uniqueId val="{000003F9-8BED-409B-9082-393854AF71F9}"/>
              </c:ext>
            </c:extLst>
          </c:dPt>
          <c:dPt>
            <c:idx val="974"/>
            <c:bubble3D val="0"/>
            <c:extLst>
              <c:ext xmlns:c16="http://schemas.microsoft.com/office/drawing/2014/chart" uri="{C3380CC4-5D6E-409C-BE32-E72D297353CC}">
                <c16:uniqueId val="{000003FA-8BED-409B-9082-393854AF71F9}"/>
              </c:ext>
            </c:extLst>
          </c:dPt>
          <c:dPt>
            <c:idx val="975"/>
            <c:bubble3D val="0"/>
            <c:extLst>
              <c:ext xmlns:c16="http://schemas.microsoft.com/office/drawing/2014/chart" uri="{C3380CC4-5D6E-409C-BE32-E72D297353CC}">
                <c16:uniqueId val="{000003FB-8BED-409B-9082-393854AF71F9}"/>
              </c:ext>
            </c:extLst>
          </c:dPt>
          <c:dPt>
            <c:idx val="976"/>
            <c:bubble3D val="0"/>
            <c:extLst>
              <c:ext xmlns:c16="http://schemas.microsoft.com/office/drawing/2014/chart" uri="{C3380CC4-5D6E-409C-BE32-E72D297353CC}">
                <c16:uniqueId val="{000003FC-8BED-409B-9082-393854AF71F9}"/>
              </c:ext>
            </c:extLst>
          </c:dPt>
          <c:dPt>
            <c:idx val="977"/>
            <c:bubble3D val="0"/>
            <c:extLst>
              <c:ext xmlns:c16="http://schemas.microsoft.com/office/drawing/2014/chart" uri="{C3380CC4-5D6E-409C-BE32-E72D297353CC}">
                <c16:uniqueId val="{000003FD-8BED-409B-9082-393854AF71F9}"/>
              </c:ext>
            </c:extLst>
          </c:dPt>
          <c:dPt>
            <c:idx val="978"/>
            <c:bubble3D val="0"/>
            <c:extLst>
              <c:ext xmlns:c16="http://schemas.microsoft.com/office/drawing/2014/chart" uri="{C3380CC4-5D6E-409C-BE32-E72D297353CC}">
                <c16:uniqueId val="{000003FE-8BED-409B-9082-393854AF71F9}"/>
              </c:ext>
            </c:extLst>
          </c:dPt>
          <c:dPt>
            <c:idx val="979"/>
            <c:bubble3D val="0"/>
            <c:extLst>
              <c:ext xmlns:c16="http://schemas.microsoft.com/office/drawing/2014/chart" uri="{C3380CC4-5D6E-409C-BE32-E72D297353CC}">
                <c16:uniqueId val="{000003FF-8BED-409B-9082-393854AF71F9}"/>
              </c:ext>
            </c:extLst>
          </c:dPt>
          <c:dPt>
            <c:idx val="980"/>
            <c:bubble3D val="0"/>
            <c:extLst>
              <c:ext xmlns:c16="http://schemas.microsoft.com/office/drawing/2014/chart" uri="{C3380CC4-5D6E-409C-BE32-E72D297353CC}">
                <c16:uniqueId val="{00000400-8BED-409B-9082-393854AF71F9}"/>
              </c:ext>
            </c:extLst>
          </c:dPt>
          <c:dPt>
            <c:idx val="981"/>
            <c:bubble3D val="0"/>
            <c:extLst>
              <c:ext xmlns:c16="http://schemas.microsoft.com/office/drawing/2014/chart" uri="{C3380CC4-5D6E-409C-BE32-E72D297353CC}">
                <c16:uniqueId val="{00000401-8BED-409B-9082-393854AF71F9}"/>
              </c:ext>
            </c:extLst>
          </c:dPt>
          <c:dPt>
            <c:idx val="982"/>
            <c:bubble3D val="0"/>
            <c:extLst>
              <c:ext xmlns:c16="http://schemas.microsoft.com/office/drawing/2014/chart" uri="{C3380CC4-5D6E-409C-BE32-E72D297353CC}">
                <c16:uniqueId val="{00000402-8BED-409B-9082-393854AF71F9}"/>
              </c:ext>
            </c:extLst>
          </c:dPt>
          <c:dPt>
            <c:idx val="983"/>
            <c:bubble3D val="0"/>
            <c:extLst>
              <c:ext xmlns:c16="http://schemas.microsoft.com/office/drawing/2014/chart" uri="{C3380CC4-5D6E-409C-BE32-E72D297353CC}">
                <c16:uniqueId val="{00000403-8BED-409B-9082-393854AF71F9}"/>
              </c:ext>
            </c:extLst>
          </c:dPt>
          <c:dPt>
            <c:idx val="984"/>
            <c:bubble3D val="0"/>
            <c:extLst>
              <c:ext xmlns:c16="http://schemas.microsoft.com/office/drawing/2014/chart" uri="{C3380CC4-5D6E-409C-BE32-E72D297353CC}">
                <c16:uniqueId val="{00000404-8BED-409B-9082-393854AF71F9}"/>
              </c:ext>
            </c:extLst>
          </c:dPt>
          <c:dPt>
            <c:idx val="985"/>
            <c:bubble3D val="0"/>
            <c:extLst>
              <c:ext xmlns:c16="http://schemas.microsoft.com/office/drawing/2014/chart" uri="{C3380CC4-5D6E-409C-BE32-E72D297353CC}">
                <c16:uniqueId val="{00000405-8BED-409B-9082-393854AF71F9}"/>
              </c:ext>
            </c:extLst>
          </c:dPt>
          <c:dPt>
            <c:idx val="986"/>
            <c:bubble3D val="0"/>
            <c:extLst>
              <c:ext xmlns:c16="http://schemas.microsoft.com/office/drawing/2014/chart" uri="{C3380CC4-5D6E-409C-BE32-E72D297353CC}">
                <c16:uniqueId val="{00000406-8BED-409B-9082-393854AF71F9}"/>
              </c:ext>
            </c:extLst>
          </c:dPt>
          <c:dPt>
            <c:idx val="987"/>
            <c:bubble3D val="0"/>
            <c:extLst>
              <c:ext xmlns:c16="http://schemas.microsoft.com/office/drawing/2014/chart" uri="{C3380CC4-5D6E-409C-BE32-E72D297353CC}">
                <c16:uniqueId val="{00000407-8BED-409B-9082-393854AF71F9}"/>
              </c:ext>
            </c:extLst>
          </c:dPt>
          <c:dPt>
            <c:idx val="988"/>
            <c:bubble3D val="0"/>
            <c:extLst>
              <c:ext xmlns:c16="http://schemas.microsoft.com/office/drawing/2014/chart" uri="{C3380CC4-5D6E-409C-BE32-E72D297353CC}">
                <c16:uniqueId val="{00000408-8BED-409B-9082-393854AF71F9}"/>
              </c:ext>
            </c:extLst>
          </c:dPt>
          <c:dPt>
            <c:idx val="989"/>
            <c:bubble3D val="0"/>
            <c:extLst>
              <c:ext xmlns:c16="http://schemas.microsoft.com/office/drawing/2014/chart" uri="{C3380CC4-5D6E-409C-BE32-E72D297353CC}">
                <c16:uniqueId val="{00000409-8BED-409B-9082-393854AF71F9}"/>
              </c:ext>
            </c:extLst>
          </c:dPt>
          <c:dPt>
            <c:idx val="990"/>
            <c:bubble3D val="0"/>
            <c:extLst>
              <c:ext xmlns:c16="http://schemas.microsoft.com/office/drawing/2014/chart" uri="{C3380CC4-5D6E-409C-BE32-E72D297353CC}">
                <c16:uniqueId val="{0000040A-8BED-409B-9082-393854AF71F9}"/>
              </c:ext>
            </c:extLst>
          </c:dPt>
          <c:dPt>
            <c:idx val="991"/>
            <c:bubble3D val="0"/>
            <c:extLst>
              <c:ext xmlns:c16="http://schemas.microsoft.com/office/drawing/2014/chart" uri="{C3380CC4-5D6E-409C-BE32-E72D297353CC}">
                <c16:uniqueId val="{0000040B-8BED-409B-9082-393854AF71F9}"/>
              </c:ext>
            </c:extLst>
          </c:dPt>
          <c:dPt>
            <c:idx val="992"/>
            <c:bubble3D val="0"/>
            <c:extLst>
              <c:ext xmlns:c16="http://schemas.microsoft.com/office/drawing/2014/chart" uri="{C3380CC4-5D6E-409C-BE32-E72D297353CC}">
                <c16:uniqueId val="{0000040C-8BED-409B-9082-393854AF71F9}"/>
              </c:ext>
            </c:extLst>
          </c:dPt>
          <c:dPt>
            <c:idx val="993"/>
            <c:bubble3D val="0"/>
            <c:extLst>
              <c:ext xmlns:c16="http://schemas.microsoft.com/office/drawing/2014/chart" uri="{C3380CC4-5D6E-409C-BE32-E72D297353CC}">
                <c16:uniqueId val="{0000040D-8BED-409B-9082-393854AF71F9}"/>
              </c:ext>
            </c:extLst>
          </c:dPt>
          <c:dPt>
            <c:idx val="994"/>
            <c:bubble3D val="0"/>
            <c:extLst>
              <c:ext xmlns:c16="http://schemas.microsoft.com/office/drawing/2014/chart" uri="{C3380CC4-5D6E-409C-BE32-E72D297353CC}">
                <c16:uniqueId val="{0000040E-8BED-409B-9082-393854AF71F9}"/>
              </c:ext>
            </c:extLst>
          </c:dPt>
          <c:dPt>
            <c:idx val="995"/>
            <c:bubble3D val="0"/>
            <c:extLst>
              <c:ext xmlns:c16="http://schemas.microsoft.com/office/drawing/2014/chart" uri="{C3380CC4-5D6E-409C-BE32-E72D297353CC}">
                <c16:uniqueId val="{0000040F-8BED-409B-9082-393854AF71F9}"/>
              </c:ext>
            </c:extLst>
          </c:dPt>
          <c:dPt>
            <c:idx val="996"/>
            <c:bubble3D val="0"/>
            <c:extLst>
              <c:ext xmlns:c16="http://schemas.microsoft.com/office/drawing/2014/chart" uri="{C3380CC4-5D6E-409C-BE32-E72D297353CC}">
                <c16:uniqueId val="{00000410-8BED-409B-9082-393854AF71F9}"/>
              </c:ext>
            </c:extLst>
          </c:dPt>
          <c:dPt>
            <c:idx val="997"/>
            <c:bubble3D val="0"/>
            <c:extLst>
              <c:ext xmlns:c16="http://schemas.microsoft.com/office/drawing/2014/chart" uri="{C3380CC4-5D6E-409C-BE32-E72D297353CC}">
                <c16:uniqueId val="{00000411-8BED-409B-9082-393854AF71F9}"/>
              </c:ext>
            </c:extLst>
          </c:dPt>
          <c:dPt>
            <c:idx val="998"/>
            <c:bubble3D val="0"/>
            <c:extLst>
              <c:ext xmlns:c16="http://schemas.microsoft.com/office/drawing/2014/chart" uri="{C3380CC4-5D6E-409C-BE32-E72D297353CC}">
                <c16:uniqueId val="{00000412-8BED-409B-9082-393854AF71F9}"/>
              </c:ext>
            </c:extLst>
          </c:dPt>
          <c:dPt>
            <c:idx val="999"/>
            <c:bubble3D val="0"/>
            <c:extLst>
              <c:ext xmlns:c16="http://schemas.microsoft.com/office/drawing/2014/chart" uri="{C3380CC4-5D6E-409C-BE32-E72D297353CC}">
                <c16:uniqueId val="{00000413-8BED-409B-9082-393854AF71F9}"/>
              </c:ext>
            </c:extLst>
          </c:dPt>
          <c:dPt>
            <c:idx val="1000"/>
            <c:bubble3D val="0"/>
            <c:extLst>
              <c:ext xmlns:c16="http://schemas.microsoft.com/office/drawing/2014/chart" uri="{C3380CC4-5D6E-409C-BE32-E72D297353CC}">
                <c16:uniqueId val="{00000414-8BED-409B-9082-393854AF71F9}"/>
              </c:ext>
            </c:extLst>
          </c:dPt>
          <c:dPt>
            <c:idx val="1001"/>
            <c:bubble3D val="0"/>
            <c:extLst>
              <c:ext xmlns:c16="http://schemas.microsoft.com/office/drawing/2014/chart" uri="{C3380CC4-5D6E-409C-BE32-E72D297353CC}">
                <c16:uniqueId val="{00000415-8BED-409B-9082-393854AF71F9}"/>
              </c:ext>
            </c:extLst>
          </c:dPt>
          <c:dPt>
            <c:idx val="1002"/>
            <c:bubble3D val="0"/>
            <c:extLst>
              <c:ext xmlns:c16="http://schemas.microsoft.com/office/drawing/2014/chart" uri="{C3380CC4-5D6E-409C-BE32-E72D297353CC}">
                <c16:uniqueId val="{00000416-8BED-409B-9082-393854AF71F9}"/>
              </c:ext>
            </c:extLst>
          </c:dPt>
          <c:dPt>
            <c:idx val="1003"/>
            <c:bubble3D val="0"/>
            <c:extLst>
              <c:ext xmlns:c16="http://schemas.microsoft.com/office/drawing/2014/chart" uri="{C3380CC4-5D6E-409C-BE32-E72D297353CC}">
                <c16:uniqueId val="{00000417-8BED-409B-9082-393854AF71F9}"/>
              </c:ext>
            </c:extLst>
          </c:dPt>
          <c:dPt>
            <c:idx val="1004"/>
            <c:bubble3D val="0"/>
            <c:extLst>
              <c:ext xmlns:c16="http://schemas.microsoft.com/office/drawing/2014/chart" uri="{C3380CC4-5D6E-409C-BE32-E72D297353CC}">
                <c16:uniqueId val="{00000418-8BED-409B-9082-393854AF71F9}"/>
              </c:ext>
            </c:extLst>
          </c:dPt>
          <c:dPt>
            <c:idx val="1005"/>
            <c:bubble3D val="0"/>
            <c:extLst>
              <c:ext xmlns:c16="http://schemas.microsoft.com/office/drawing/2014/chart" uri="{C3380CC4-5D6E-409C-BE32-E72D297353CC}">
                <c16:uniqueId val="{00000419-8BED-409B-9082-393854AF71F9}"/>
              </c:ext>
            </c:extLst>
          </c:dPt>
          <c:dPt>
            <c:idx val="1006"/>
            <c:bubble3D val="0"/>
            <c:extLst>
              <c:ext xmlns:c16="http://schemas.microsoft.com/office/drawing/2014/chart" uri="{C3380CC4-5D6E-409C-BE32-E72D297353CC}">
                <c16:uniqueId val="{0000041A-8BED-409B-9082-393854AF71F9}"/>
              </c:ext>
            </c:extLst>
          </c:dPt>
          <c:cat>
            <c:strRef>
              <c:f>'Administração Noturno-SP'!$F$3:$F$1009</c:f>
              <c:strCache>
                <c:ptCount val="44"/>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pt idx="17">
                  <c:v>Gestão financeira</c:v>
                </c:pt>
                <c:pt idx="18">
                  <c:v>Lingüística (línguas)</c:v>
                </c:pt>
                <c:pt idx="19">
                  <c:v>Direito empresarial</c:v>
                </c:pt>
                <c:pt idx="20">
                  <c:v>Ética</c:v>
                </c:pt>
                <c:pt idx="21">
                  <c:v>Animação</c:v>
                </c:pt>
                <c:pt idx="22">
                  <c:v>Modelagem</c:v>
                </c:pt>
                <c:pt idx="23">
                  <c:v>Moda</c:v>
                </c:pt>
                <c:pt idx="24">
                  <c:v>Gestão de organizações</c:v>
                </c:pt>
                <c:pt idx="25">
                  <c:v>Processamento de dados</c:v>
                </c:pt>
                <c:pt idx="26">
                  <c:v>Matemática aplicada</c:v>
                </c:pt>
                <c:pt idx="27">
                  <c:v>Psicologia</c:v>
                </c:pt>
                <c:pt idx="28">
                  <c:v>Desenho (artístico)</c:v>
                </c:pt>
                <c:pt idx="29">
                  <c:v>Ciência política</c:v>
                </c:pt>
                <c:pt idx="30">
                  <c:v>Estatística aplicada</c:v>
                </c:pt>
                <c:pt idx="31">
                  <c:v>Fotografia</c:v>
                </c:pt>
                <c:pt idx="32">
                  <c:v>Aconselhamento e orientação profissional</c:v>
                </c:pt>
                <c:pt idx="33">
                  <c:v>Gestão da produção</c:v>
                </c:pt>
                <c:pt idx="34">
                  <c:v>Tecnologia digital</c:v>
                </c:pt>
                <c:pt idx="35">
                  <c:v>Desenho de projetos</c:v>
                </c:pt>
                <c:pt idx="36">
                  <c:v>Política</c:v>
                </c:pt>
                <c:pt idx="37">
                  <c:v>Administração em comércio exterior</c:v>
                </c:pt>
                <c:pt idx="38">
                  <c:v>Relações internacionais</c:v>
                </c:pt>
                <c:pt idx="39">
                  <c:v>Desenho de moda</c:v>
                </c:pt>
                <c:pt idx="40">
                  <c:v>Eletiva</c:v>
                </c:pt>
                <c:pt idx="41">
                  <c:v>LifeLab</c:v>
                </c:pt>
                <c:pt idx="42">
                  <c:v>Estágio Supervisionado</c:v>
                </c:pt>
                <c:pt idx="43">
                  <c:v>Horas Livres</c:v>
                </c:pt>
              </c:strCache>
            </c:strRef>
          </c:cat>
          <c:val>
            <c:numRef>
              <c:f>'Administração Noturno-SP'!$G$3:$G$1009</c:f>
              <c:numCache>
                <c:formatCode>0.00%</c:formatCode>
                <c:ptCount val="1007"/>
                <c:pt idx="0">
                  <c:v>0.14130434782608695</c:v>
                </c:pt>
                <c:pt idx="1">
                  <c:v>0</c:v>
                </c:pt>
                <c:pt idx="2">
                  <c:v>4.3478260869565216E-2</c:v>
                </c:pt>
                <c:pt idx="3">
                  <c:v>2.1739130434782608E-2</c:v>
                </c:pt>
                <c:pt idx="4">
                  <c:v>0</c:v>
                </c:pt>
                <c:pt idx="5">
                  <c:v>0</c:v>
                </c:pt>
                <c:pt idx="6">
                  <c:v>2.1739130434782608E-2</c:v>
                </c:pt>
                <c:pt idx="7">
                  <c:v>9.7826086956521743E-2</c:v>
                </c:pt>
                <c:pt idx="8">
                  <c:v>5.434782608695652E-2</c:v>
                </c:pt>
                <c:pt idx="9">
                  <c:v>0</c:v>
                </c:pt>
                <c:pt idx="10">
                  <c:v>0</c:v>
                </c:pt>
                <c:pt idx="11">
                  <c:v>0</c:v>
                </c:pt>
                <c:pt idx="12">
                  <c:v>0</c:v>
                </c:pt>
                <c:pt idx="13">
                  <c:v>0</c:v>
                </c:pt>
                <c:pt idx="14">
                  <c:v>0</c:v>
                </c:pt>
                <c:pt idx="15">
                  <c:v>2.1739130434782608E-2</c:v>
                </c:pt>
                <c:pt idx="16">
                  <c:v>5.434782608695652E-2</c:v>
                </c:pt>
                <c:pt idx="17">
                  <c:v>8.6956521739130432E-2</c:v>
                </c:pt>
                <c:pt idx="18">
                  <c:v>0</c:v>
                </c:pt>
                <c:pt idx="19">
                  <c:v>2.1739130434782608E-2</c:v>
                </c:pt>
                <c:pt idx="20">
                  <c:v>0</c:v>
                </c:pt>
                <c:pt idx="21">
                  <c:v>0</c:v>
                </c:pt>
                <c:pt idx="22">
                  <c:v>2.1739130434782608E-2</c:v>
                </c:pt>
                <c:pt idx="23">
                  <c:v>0</c:v>
                </c:pt>
                <c:pt idx="24">
                  <c:v>3.2608695652173912E-2</c:v>
                </c:pt>
                <c:pt idx="25">
                  <c:v>2.1739130434782608E-2</c:v>
                </c:pt>
                <c:pt idx="26">
                  <c:v>2.1739130434782608E-2</c:v>
                </c:pt>
                <c:pt idx="27">
                  <c:v>2.1739130434782608E-2</c:v>
                </c:pt>
                <c:pt idx="28">
                  <c:v>0</c:v>
                </c:pt>
                <c:pt idx="29">
                  <c:v>0</c:v>
                </c:pt>
                <c:pt idx="30">
                  <c:v>0</c:v>
                </c:pt>
                <c:pt idx="31">
                  <c:v>0</c:v>
                </c:pt>
                <c:pt idx="32">
                  <c:v>1.0869565217391304E-2</c:v>
                </c:pt>
                <c:pt idx="33">
                  <c:v>4.3478260869565216E-2</c:v>
                </c:pt>
                <c:pt idx="34">
                  <c:v>0</c:v>
                </c:pt>
                <c:pt idx="35">
                  <c:v>0</c:v>
                </c:pt>
                <c:pt idx="36">
                  <c:v>0</c:v>
                </c:pt>
                <c:pt idx="37">
                  <c:v>0</c:v>
                </c:pt>
                <c:pt idx="38">
                  <c:v>0</c:v>
                </c:pt>
                <c:pt idx="39">
                  <c:v>0</c:v>
                </c:pt>
                <c:pt idx="40">
                  <c:v>0.13043478260869565</c:v>
                </c:pt>
                <c:pt idx="41">
                  <c:v>0.13043478260869565</c:v>
                </c:pt>
                <c:pt idx="42">
                  <c:v>0</c:v>
                </c:pt>
              </c:numCache>
            </c:numRef>
          </c:val>
          <c:extLst>
            <c:ext xmlns:c16="http://schemas.microsoft.com/office/drawing/2014/chart" uri="{C3380CC4-5D6E-409C-BE32-E72D297353CC}">
              <c16:uniqueId val="{0000041B-8BED-409B-9082-393854AF71F9}"/>
            </c:ext>
          </c:extLst>
        </c:ser>
        <c:dLbls>
          <c:showLegendKey val="0"/>
          <c:showVal val="0"/>
          <c:showCatName val="0"/>
          <c:showSerName val="0"/>
          <c:showPercent val="0"/>
          <c:showBubbleSize val="0"/>
          <c:showLeaderLines val="1"/>
        </c:dLbls>
        <c:firstSliceAng val="0"/>
        <c:holeSize val="75"/>
      </c:doughnutChart>
    </c:plotArea>
    <c:legend>
      <c:legendPos val="r"/>
      <c:overlay val="0"/>
      <c:txPr>
        <a:bodyPr/>
        <a:lstStyle/>
        <a:p>
          <a:pPr lvl="0">
            <a:defRPr b="0">
              <a:solidFill>
                <a:srgbClr val="000000"/>
              </a:solidFill>
              <a:latin typeface="Roboto"/>
            </a:defRPr>
          </a:pPr>
          <a:endParaRPr lang="pt-BR"/>
        </a:p>
      </c:txPr>
    </c:legend>
    <c:plotVisOnly val="1"/>
    <c:dispBlanksAs val="zero"/>
    <c:showDLblsOverMax val="1"/>
  </c:chart>
  <c:spPr>
    <a:solidFill>
      <a:srgbClr val="434343"/>
    </a:solidFill>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595959"/>
                </a:solidFill>
                <a:latin typeface="Calibri"/>
              </a:defRPr>
            </a:pPr>
            <a:r>
              <a:t>Regras de Formação</a:t>
            </a:r>
          </a:p>
        </c:rich>
      </c:tx>
      <c:overlay val="0"/>
    </c:title>
    <c:autoTitleDeleted val="0"/>
    <c:plotArea>
      <c:layout/>
      <c:barChart>
        <c:barDir val="bar"/>
        <c:grouping val="clustered"/>
        <c:varyColors val="1"/>
        <c:ser>
          <c:idx val="0"/>
          <c:order val="0"/>
          <c:tx>
            <c:strRef>
              <c:f>'Administração Noturno-RS'!$H$2</c:f>
              <c:strCache>
                <c:ptCount val="1"/>
                <c:pt idx="0">
                  <c:v>Horas Previstas</c:v>
                </c:pt>
              </c:strCache>
            </c:strRef>
          </c:tx>
          <c:spPr>
            <a:solidFill>
              <a:srgbClr val="4472C4"/>
            </a:solidFill>
          </c:spPr>
          <c:invertIfNegative val="1"/>
          <c:cat>
            <c:strRef>
              <c:f>'Administração Noturno-RS'!$F$3:$F$19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'Administração Noturno-RS'!$H$3:$H$7</c:f>
              <c:numCache>
                <c:formatCode>General</c:formatCode>
                <c:ptCount val="5"/>
                <c:pt idx="0">
                  <c:v>216</c:v>
                </c:pt>
                <c:pt idx="1">
                  <c:v>0</c:v>
                </c:pt>
                <c:pt idx="2">
                  <c:v>108</c:v>
                </c:pt>
                <c:pt idx="3">
                  <c:v>72</c:v>
                </c:pt>
                <c:pt idx="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9CB9-4B08-906D-A170453E80CC}"/>
            </c:ext>
          </c:extLst>
        </c:ser>
        <c:ser>
          <c:idx val="1"/>
          <c:order val="1"/>
          <c:tx>
            <c:strRef>
              <c:f>'Administração Noturno-RS'!$I$2</c:f>
              <c:strCache>
                <c:ptCount val="1"/>
                <c:pt idx="0">
                  <c:v>Horas Obrigatórias</c:v>
                </c:pt>
              </c:strCache>
            </c:strRef>
          </c:tx>
          <c:invertIfNegative val="1"/>
          <c:cat>
            <c:strRef>
              <c:f>'Administração Noturno-RS'!$F$3:$F$19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'Administração Noturno-RS'!$I$3:$I$7</c:f>
              <c:numCache>
                <c:formatCode>General</c:formatCode>
                <c:ptCount val="5"/>
              </c:numCache>
            </c:numRef>
          </c:val>
          <c:extLst>
            <c:ext xmlns:c16="http://schemas.microsoft.com/office/drawing/2014/chart" uri="{C3380CC4-5D6E-409C-BE32-E72D297353CC}">
              <c16:uniqueId val="{00000001-9CB9-4B08-906D-A170453E80CC}"/>
            </c:ext>
          </c:extLst>
        </c:ser>
        <c:dLbls>
          <c:showLegendKey val="0"/>
          <c:showVal val="0"/>
          <c:showCatName val="0"/>
          <c:showSerName val="0"/>
          <c:showPercent val="0"/>
          <c:showBubbleSize val="0"/>
        </c:dLbls>
        <c:gapWidth val="150"/>
        <c:axId val="1910013797"/>
        <c:axId val="2110184326"/>
      </c:barChart>
      <c:catAx>
        <c:axId val="1910013797"/>
        <c:scaling>
          <c:orientation val="maxMin"/>
        </c:scaling>
        <c:delete val="0"/>
        <c:axPos val="l"/>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sz="900" b="0" i="0">
                <a:solidFill>
                  <a:srgbClr val="595959"/>
                </a:solidFill>
                <a:latin typeface="Calibri"/>
              </a:defRPr>
            </a:pPr>
            <a:endParaRPr lang="pt-BR"/>
          </a:p>
        </c:txPr>
        <c:crossAx val="2110184326"/>
        <c:crosses val="autoZero"/>
        <c:auto val="1"/>
        <c:lblAlgn val="ctr"/>
        <c:lblOffset val="100"/>
        <c:noMultiLvlLbl val="1"/>
      </c:catAx>
      <c:valAx>
        <c:axId val="2110184326"/>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spPr>
          <a:ln w="47625">
            <a:noFill/>
          </a:ln>
        </c:spPr>
        <c:txPr>
          <a:bodyPr/>
          <a:lstStyle/>
          <a:p>
            <a:pPr lvl="0">
              <a:defRPr sz="900" b="0" i="0">
                <a:solidFill>
                  <a:srgbClr val="595959"/>
                </a:solidFill>
                <a:latin typeface="Calibri"/>
              </a:defRPr>
            </a:pPr>
            <a:endParaRPr lang="pt-BR"/>
          </a:p>
        </c:txPr>
        <c:crossAx val="1910013797"/>
        <c:crosses val="max"/>
        <c:crossBetween val="between"/>
      </c:valAx>
      <c:spPr>
        <a:solidFill>
          <a:srgbClr val="FFFFFF"/>
        </a:solidFill>
      </c:spPr>
    </c:plotArea>
    <c:legend>
      <c:legendPos val="b"/>
      <c:overlay val="0"/>
      <c:txPr>
        <a:bodyPr/>
        <a:lstStyle/>
        <a:p>
          <a:pPr lvl="0">
            <a:defRPr sz="900" b="0" i="0">
              <a:solidFill>
                <a:srgbClr val="595959"/>
              </a:solidFill>
              <a:latin typeface="Calibri"/>
            </a:defRPr>
          </a:pPr>
          <a:endParaRPr lang="pt-BR"/>
        </a:p>
      </c:txPr>
    </c:legend>
    <c:plotVisOnly val="1"/>
    <c:dispBlanksAs val="zero"/>
    <c:showDLblsOverMax val="1"/>
  </c:chart>
  <c:spPr>
    <a:solidFill>
      <a:srgbClr val="FFFFFF"/>
    </a:solidFill>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t>Distribuição por área funcional</a:t>
            </a:r>
          </a:p>
        </c:rich>
      </c:tx>
      <c:overlay val="0"/>
    </c:title>
    <c:autoTitleDeleted val="0"/>
    <c:plotArea>
      <c:layout/>
      <c:doughnutChart>
        <c:varyColors val="1"/>
        <c:ser>
          <c:idx val="0"/>
          <c:order val="0"/>
          <c:tx>
            <c:strRef>
              <c:f>'Administração Noturno-RS'!$G$1:$G$2</c:f>
              <c:strCache>
                <c:ptCount val="2"/>
                <c:pt idx="0">
                  <c:v>3204</c:v>
                </c:pt>
                <c:pt idx="1">
                  <c:v>%</c:v>
                </c:pt>
              </c:strCache>
            </c:strRef>
          </c:tx>
          <c:dPt>
            <c:idx val="0"/>
            <c:bubble3D val="0"/>
            <c:spPr>
              <a:solidFill>
                <a:srgbClr val="4285F4"/>
              </a:solidFill>
            </c:spPr>
            <c:extLst>
              <c:ext xmlns:c16="http://schemas.microsoft.com/office/drawing/2014/chart" uri="{C3380CC4-5D6E-409C-BE32-E72D297353CC}">
                <c16:uniqueId val="{00000001-F2AD-45E7-A3CE-D189610C077D}"/>
              </c:ext>
            </c:extLst>
          </c:dPt>
          <c:dPt>
            <c:idx val="1"/>
            <c:bubble3D val="0"/>
            <c:spPr>
              <a:solidFill>
                <a:srgbClr val="DB4437"/>
              </a:solidFill>
            </c:spPr>
            <c:extLst>
              <c:ext xmlns:c16="http://schemas.microsoft.com/office/drawing/2014/chart" uri="{C3380CC4-5D6E-409C-BE32-E72D297353CC}">
                <c16:uniqueId val="{00000003-F2AD-45E7-A3CE-D189610C077D}"/>
              </c:ext>
            </c:extLst>
          </c:dPt>
          <c:dPt>
            <c:idx val="2"/>
            <c:bubble3D val="0"/>
            <c:spPr>
              <a:solidFill>
                <a:srgbClr val="F4B400"/>
              </a:solidFill>
            </c:spPr>
            <c:extLst>
              <c:ext xmlns:c16="http://schemas.microsoft.com/office/drawing/2014/chart" uri="{C3380CC4-5D6E-409C-BE32-E72D297353CC}">
                <c16:uniqueId val="{00000005-F2AD-45E7-A3CE-D189610C077D}"/>
              </c:ext>
            </c:extLst>
          </c:dPt>
          <c:dPt>
            <c:idx val="3"/>
            <c:bubble3D val="0"/>
            <c:spPr>
              <a:solidFill>
                <a:srgbClr val="0F9D58"/>
              </a:solidFill>
            </c:spPr>
            <c:extLst>
              <c:ext xmlns:c16="http://schemas.microsoft.com/office/drawing/2014/chart" uri="{C3380CC4-5D6E-409C-BE32-E72D297353CC}">
                <c16:uniqueId val="{00000007-F2AD-45E7-A3CE-D189610C077D}"/>
              </c:ext>
            </c:extLst>
          </c:dPt>
          <c:dPt>
            <c:idx val="4"/>
            <c:bubble3D val="0"/>
            <c:spPr>
              <a:solidFill>
                <a:srgbClr val="FF6D00"/>
              </a:solidFill>
            </c:spPr>
            <c:extLst>
              <c:ext xmlns:c16="http://schemas.microsoft.com/office/drawing/2014/chart" uri="{C3380CC4-5D6E-409C-BE32-E72D297353CC}">
                <c16:uniqueId val="{00000009-F2AD-45E7-A3CE-D189610C077D}"/>
              </c:ext>
            </c:extLst>
          </c:dPt>
          <c:dPt>
            <c:idx val="5"/>
            <c:bubble3D val="0"/>
            <c:spPr>
              <a:solidFill>
                <a:srgbClr val="46BDC6"/>
              </a:solidFill>
            </c:spPr>
            <c:extLst>
              <c:ext xmlns:c16="http://schemas.microsoft.com/office/drawing/2014/chart" uri="{C3380CC4-5D6E-409C-BE32-E72D297353CC}">
                <c16:uniqueId val="{0000000B-F2AD-45E7-A3CE-D189610C077D}"/>
              </c:ext>
            </c:extLst>
          </c:dPt>
          <c:dPt>
            <c:idx val="6"/>
            <c:bubble3D val="0"/>
            <c:spPr>
              <a:solidFill>
                <a:srgbClr val="AB30C4"/>
              </a:solidFill>
            </c:spPr>
            <c:extLst>
              <c:ext xmlns:c16="http://schemas.microsoft.com/office/drawing/2014/chart" uri="{C3380CC4-5D6E-409C-BE32-E72D297353CC}">
                <c16:uniqueId val="{0000000D-F2AD-45E7-A3CE-D189610C077D}"/>
              </c:ext>
            </c:extLst>
          </c:dPt>
          <c:dPt>
            <c:idx val="7"/>
            <c:bubble3D val="0"/>
            <c:spPr>
              <a:solidFill>
                <a:srgbClr val="C1BC1F"/>
              </a:solidFill>
            </c:spPr>
            <c:extLst>
              <c:ext xmlns:c16="http://schemas.microsoft.com/office/drawing/2014/chart" uri="{C3380CC4-5D6E-409C-BE32-E72D297353CC}">
                <c16:uniqueId val="{0000000F-F2AD-45E7-A3CE-D189610C077D}"/>
              </c:ext>
            </c:extLst>
          </c:dPt>
          <c:dPt>
            <c:idx val="8"/>
            <c:bubble3D val="0"/>
            <c:spPr>
              <a:solidFill>
                <a:srgbClr val="3949AB"/>
              </a:solidFill>
            </c:spPr>
            <c:extLst>
              <c:ext xmlns:c16="http://schemas.microsoft.com/office/drawing/2014/chart" uri="{C3380CC4-5D6E-409C-BE32-E72D297353CC}">
                <c16:uniqueId val="{00000011-F2AD-45E7-A3CE-D189610C077D}"/>
              </c:ext>
            </c:extLst>
          </c:dPt>
          <c:dPt>
            <c:idx val="9"/>
            <c:bubble3D val="0"/>
            <c:spPr>
              <a:solidFill>
                <a:srgbClr val="F975A8"/>
              </a:solidFill>
            </c:spPr>
            <c:extLst>
              <c:ext xmlns:c16="http://schemas.microsoft.com/office/drawing/2014/chart" uri="{C3380CC4-5D6E-409C-BE32-E72D297353CC}">
                <c16:uniqueId val="{00000013-F2AD-45E7-A3CE-D189610C077D}"/>
              </c:ext>
            </c:extLst>
          </c:dPt>
          <c:dPt>
            <c:idx val="10"/>
            <c:bubble3D val="0"/>
            <c:spPr>
              <a:solidFill>
                <a:srgbClr val="00695C"/>
              </a:solidFill>
            </c:spPr>
            <c:extLst>
              <c:ext xmlns:c16="http://schemas.microsoft.com/office/drawing/2014/chart" uri="{C3380CC4-5D6E-409C-BE32-E72D297353CC}">
                <c16:uniqueId val="{00000015-F2AD-45E7-A3CE-D189610C077D}"/>
              </c:ext>
            </c:extLst>
          </c:dPt>
          <c:dPt>
            <c:idx val="11"/>
            <c:bubble3D val="0"/>
            <c:spPr>
              <a:solidFill>
                <a:srgbClr val="C2185B"/>
              </a:solidFill>
            </c:spPr>
            <c:extLst>
              <c:ext xmlns:c16="http://schemas.microsoft.com/office/drawing/2014/chart" uri="{C3380CC4-5D6E-409C-BE32-E72D297353CC}">
                <c16:uniqueId val="{00000017-F2AD-45E7-A3CE-D189610C077D}"/>
              </c:ext>
            </c:extLst>
          </c:dPt>
          <c:dPt>
            <c:idx val="12"/>
            <c:bubble3D val="0"/>
            <c:spPr>
              <a:solidFill>
                <a:srgbClr val="4285F4"/>
              </a:solidFill>
            </c:spPr>
            <c:extLst>
              <c:ext xmlns:c16="http://schemas.microsoft.com/office/drawing/2014/chart" uri="{C3380CC4-5D6E-409C-BE32-E72D297353CC}">
                <c16:uniqueId val="{00000019-F2AD-45E7-A3CE-D189610C077D}"/>
              </c:ext>
            </c:extLst>
          </c:dPt>
          <c:dPt>
            <c:idx val="13"/>
            <c:bubble3D val="0"/>
            <c:spPr>
              <a:solidFill>
                <a:srgbClr val="DB4437"/>
              </a:solidFill>
            </c:spPr>
            <c:extLst>
              <c:ext xmlns:c16="http://schemas.microsoft.com/office/drawing/2014/chart" uri="{C3380CC4-5D6E-409C-BE32-E72D297353CC}">
                <c16:uniqueId val="{0000001B-F2AD-45E7-A3CE-D189610C077D}"/>
              </c:ext>
            </c:extLst>
          </c:dPt>
          <c:dPt>
            <c:idx val="14"/>
            <c:bubble3D val="0"/>
            <c:spPr>
              <a:solidFill>
                <a:srgbClr val="F4B400"/>
              </a:solidFill>
            </c:spPr>
            <c:extLst>
              <c:ext xmlns:c16="http://schemas.microsoft.com/office/drawing/2014/chart" uri="{C3380CC4-5D6E-409C-BE32-E72D297353CC}">
                <c16:uniqueId val="{0000001D-F2AD-45E7-A3CE-D189610C077D}"/>
              </c:ext>
            </c:extLst>
          </c:dPt>
          <c:dPt>
            <c:idx val="15"/>
            <c:bubble3D val="0"/>
            <c:spPr>
              <a:solidFill>
                <a:srgbClr val="0F9D58"/>
              </a:solidFill>
            </c:spPr>
            <c:extLst>
              <c:ext xmlns:c16="http://schemas.microsoft.com/office/drawing/2014/chart" uri="{C3380CC4-5D6E-409C-BE32-E72D297353CC}">
                <c16:uniqueId val="{0000001F-F2AD-45E7-A3CE-D189610C077D}"/>
              </c:ext>
            </c:extLst>
          </c:dPt>
          <c:dPt>
            <c:idx val="16"/>
            <c:bubble3D val="0"/>
            <c:spPr>
              <a:solidFill>
                <a:srgbClr val="FF6D00"/>
              </a:solidFill>
            </c:spPr>
            <c:extLst>
              <c:ext xmlns:c16="http://schemas.microsoft.com/office/drawing/2014/chart" uri="{C3380CC4-5D6E-409C-BE32-E72D297353CC}">
                <c16:uniqueId val="{00000021-F2AD-45E7-A3CE-D189610C077D}"/>
              </c:ext>
            </c:extLst>
          </c:dPt>
          <c:dPt>
            <c:idx val="17"/>
            <c:bubble3D val="0"/>
            <c:spPr>
              <a:solidFill>
                <a:srgbClr val="46BDC6"/>
              </a:solidFill>
            </c:spPr>
            <c:extLst>
              <c:ext xmlns:c16="http://schemas.microsoft.com/office/drawing/2014/chart" uri="{C3380CC4-5D6E-409C-BE32-E72D297353CC}">
                <c16:uniqueId val="{00000023-F2AD-45E7-A3CE-D189610C077D}"/>
              </c:ext>
            </c:extLst>
          </c:dPt>
          <c:dPt>
            <c:idx val="18"/>
            <c:bubble3D val="0"/>
            <c:spPr>
              <a:solidFill>
                <a:srgbClr val="AB30C4"/>
              </a:solidFill>
            </c:spPr>
            <c:extLst>
              <c:ext xmlns:c16="http://schemas.microsoft.com/office/drawing/2014/chart" uri="{C3380CC4-5D6E-409C-BE32-E72D297353CC}">
                <c16:uniqueId val="{00000025-F2AD-45E7-A3CE-D189610C077D}"/>
              </c:ext>
            </c:extLst>
          </c:dPt>
          <c:dPt>
            <c:idx val="19"/>
            <c:bubble3D val="0"/>
            <c:spPr>
              <a:solidFill>
                <a:srgbClr val="C1BC1F"/>
              </a:solidFill>
            </c:spPr>
            <c:extLst>
              <c:ext xmlns:c16="http://schemas.microsoft.com/office/drawing/2014/chart" uri="{C3380CC4-5D6E-409C-BE32-E72D297353CC}">
                <c16:uniqueId val="{00000027-F2AD-45E7-A3CE-D189610C077D}"/>
              </c:ext>
            </c:extLst>
          </c:dPt>
          <c:dPt>
            <c:idx val="20"/>
            <c:bubble3D val="0"/>
            <c:spPr>
              <a:solidFill>
                <a:srgbClr val="3949AB"/>
              </a:solidFill>
            </c:spPr>
            <c:extLst>
              <c:ext xmlns:c16="http://schemas.microsoft.com/office/drawing/2014/chart" uri="{C3380CC4-5D6E-409C-BE32-E72D297353CC}">
                <c16:uniqueId val="{00000029-F2AD-45E7-A3CE-D189610C077D}"/>
              </c:ext>
            </c:extLst>
          </c:dPt>
          <c:dPt>
            <c:idx val="21"/>
            <c:bubble3D val="0"/>
            <c:spPr>
              <a:solidFill>
                <a:srgbClr val="F975A8"/>
              </a:solidFill>
            </c:spPr>
            <c:extLst>
              <c:ext xmlns:c16="http://schemas.microsoft.com/office/drawing/2014/chart" uri="{C3380CC4-5D6E-409C-BE32-E72D297353CC}">
                <c16:uniqueId val="{0000002B-F2AD-45E7-A3CE-D189610C077D}"/>
              </c:ext>
            </c:extLst>
          </c:dPt>
          <c:dPt>
            <c:idx val="22"/>
            <c:bubble3D val="0"/>
            <c:spPr>
              <a:solidFill>
                <a:srgbClr val="00695C"/>
              </a:solidFill>
            </c:spPr>
            <c:extLst>
              <c:ext xmlns:c16="http://schemas.microsoft.com/office/drawing/2014/chart" uri="{C3380CC4-5D6E-409C-BE32-E72D297353CC}">
                <c16:uniqueId val="{0000002D-F2AD-45E7-A3CE-D189610C077D}"/>
              </c:ext>
            </c:extLst>
          </c:dPt>
          <c:dPt>
            <c:idx val="23"/>
            <c:bubble3D val="0"/>
            <c:spPr>
              <a:solidFill>
                <a:srgbClr val="C2185B"/>
              </a:solidFill>
            </c:spPr>
            <c:extLst>
              <c:ext xmlns:c16="http://schemas.microsoft.com/office/drawing/2014/chart" uri="{C3380CC4-5D6E-409C-BE32-E72D297353CC}">
                <c16:uniqueId val="{0000002F-F2AD-45E7-A3CE-D189610C077D}"/>
              </c:ext>
            </c:extLst>
          </c:dPt>
          <c:dPt>
            <c:idx val="24"/>
            <c:bubble3D val="0"/>
            <c:spPr>
              <a:solidFill>
                <a:srgbClr val="4285F4"/>
              </a:solidFill>
            </c:spPr>
            <c:extLst>
              <c:ext xmlns:c16="http://schemas.microsoft.com/office/drawing/2014/chart" uri="{C3380CC4-5D6E-409C-BE32-E72D297353CC}">
                <c16:uniqueId val="{00000031-F2AD-45E7-A3CE-D189610C077D}"/>
              </c:ext>
            </c:extLst>
          </c:dPt>
          <c:dPt>
            <c:idx val="25"/>
            <c:bubble3D val="0"/>
            <c:spPr>
              <a:solidFill>
                <a:srgbClr val="DB4437"/>
              </a:solidFill>
            </c:spPr>
            <c:extLst>
              <c:ext xmlns:c16="http://schemas.microsoft.com/office/drawing/2014/chart" uri="{C3380CC4-5D6E-409C-BE32-E72D297353CC}">
                <c16:uniqueId val="{00000033-F2AD-45E7-A3CE-D189610C077D}"/>
              </c:ext>
            </c:extLst>
          </c:dPt>
          <c:dPt>
            <c:idx val="26"/>
            <c:bubble3D val="0"/>
            <c:spPr>
              <a:solidFill>
                <a:srgbClr val="F4B400"/>
              </a:solidFill>
            </c:spPr>
            <c:extLst>
              <c:ext xmlns:c16="http://schemas.microsoft.com/office/drawing/2014/chart" uri="{C3380CC4-5D6E-409C-BE32-E72D297353CC}">
                <c16:uniqueId val="{00000035-F2AD-45E7-A3CE-D189610C077D}"/>
              </c:ext>
            </c:extLst>
          </c:dPt>
          <c:dPt>
            <c:idx val="27"/>
            <c:bubble3D val="0"/>
            <c:spPr>
              <a:solidFill>
                <a:srgbClr val="0F9D58"/>
              </a:solidFill>
            </c:spPr>
            <c:extLst>
              <c:ext xmlns:c16="http://schemas.microsoft.com/office/drawing/2014/chart" uri="{C3380CC4-5D6E-409C-BE32-E72D297353CC}">
                <c16:uniqueId val="{00000037-F2AD-45E7-A3CE-D189610C077D}"/>
              </c:ext>
            </c:extLst>
          </c:dPt>
          <c:dPt>
            <c:idx val="28"/>
            <c:bubble3D val="0"/>
            <c:spPr>
              <a:solidFill>
                <a:srgbClr val="FF6D00"/>
              </a:solidFill>
            </c:spPr>
            <c:extLst>
              <c:ext xmlns:c16="http://schemas.microsoft.com/office/drawing/2014/chart" uri="{C3380CC4-5D6E-409C-BE32-E72D297353CC}">
                <c16:uniqueId val="{00000039-F2AD-45E7-A3CE-D189610C077D}"/>
              </c:ext>
            </c:extLst>
          </c:dPt>
          <c:dPt>
            <c:idx val="29"/>
            <c:bubble3D val="0"/>
            <c:spPr>
              <a:solidFill>
                <a:srgbClr val="46BDC6"/>
              </a:solidFill>
            </c:spPr>
            <c:extLst>
              <c:ext xmlns:c16="http://schemas.microsoft.com/office/drawing/2014/chart" uri="{C3380CC4-5D6E-409C-BE32-E72D297353CC}">
                <c16:uniqueId val="{0000003B-F2AD-45E7-A3CE-D189610C077D}"/>
              </c:ext>
            </c:extLst>
          </c:dPt>
          <c:dPt>
            <c:idx val="30"/>
            <c:bubble3D val="0"/>
            <c:spPr>
              <a:solidFill>
                <a:srgbClr val="AB30C4"/>
              </a:solidFill>
            </c:spPr>
            <c:extLst>
              <c:ext xmlns:c16="http://schemas.microsoft.com/office/drawing/2014/chart" uri="{C3380CC4-5D6E-409C-BE32-E72D297353CC}">
                <c16:uniqueId val="{0000003D-F2AD-45E7-A3CE-D189610C077D}"/>
              </c:ext>
            </c:extLst>
          </c:dPt>
          <c:dPt>
            <c:idx val="31"/>
            <c:bubble3D val="0"/>
            <c:spPr>
              <a:solidFill>
                <a:srgbClr val="C1BC1F"/>
              </a:solidFill>
            </c:spPr>
            <c:extLst>
              <c:ext xmlns:c16="http://schemas.microsoft.com/office/drawing/2014/chart" uri="{C3380CC4-5D6E-409C-BE32-E72D297353CC}">
                <c16:uniqueId val="{0000003F-F2AD-45E7-A3CE-D189610C077D}"/>
              </c:ext>
            </c:extLst>
          </c:dPt>
          <c:dPt>
            <c:idx val="32"/>
            <c:bubble3D val="0"/>
            <c:spPr>
              <a:solidFill>
                <a:srgbClr val="3949AB"/>
              </a:solidFill>
            </c:spPr>
            <c:extLst>
              <c:ext xmlns:c16="http://schemas.microsoft.com/office/drawing/2014/chart" uri="{C3380CC4-5D6E-409C-BE32-E72D297353CC}">
                <c16:uniqueId val="{00000041-F2AD-45E7-A3CE-D189610C077D}"/>
              </c:ext>
            </c:extLst>
          </c:dPt>
          <c:dPt>
            <c:idx val="33"/>
            <c:bubble3D val="0"/>
            <c:spPr>
              <a:solidFill>
                <a:srgbClr val="F975A8"/>
              </a:solidFill>
            </c:spPr>
            <c:extLst>
              <c:ext xmlns:c16="http://schemas.microsoft.com/office/drawing/2014/chart" uri="{C3380CC4-5D6E-409C-BE32-E72D297353CC}">
                <c16:uniqueId val="{00000043-F2AD-45E7-A3CE-D189610C077D}"/>
              </c:ext>
            </c:extLst>
          </c:dPt>
          <c:dPt>
            <c:idx val="34"/>
            <c:bubble3D val="0"/>
            <c:spPr>
              <a:solidFill>
                <a:srgbClr val="00695C"/>
              </a:solidFill>
            </c:spPr>
            <c:extLst>
              <c:ext xmlns:c16="http://schemas.microsoft.com/office/drawing/2014/chart" uri="{C3380CC4-5D6E-409C-BE32-E72D297353CC}">
                <c16:uniqueId val="{00000045-F2AD-45E7-A3CE-D189610C077D}"/>
              </c:ext>
            </c:extLst>
          </c:dPt>
          <c:dPt>
            <c:idx val="35"/>
            <c:bubble3D val="0"/>
            <c:spPr>
              <a:solidFill>
                <a:srgbClr val="C2185B"/>
              </a:solidFill>
            </c:spPr>
            <c:extLst>
              <c:ext xmlns:c16="http://schemas.microsoft.com/office/drawing/2014/chart" uri="{C3380CC4-5D6E-409C-BE32-E72D297353CC}">
                <c16:uniqueId val="{00000047-F2AD-45E7-A3CE-D189610C077D}"/>
              </c:ext>
            </c:extLst>
          </c:dPt>
          <c:dPt>
            <c:idx val="36"/>
            <c:bubble3D val="0"/>
            <c:spPr>
              <a:solidFill>
                <a:srgbClr val="4285F4"/>
              </a:solidFill>
            </c:spPr>
            <c:extLst>
              <c:ext xmlns:c16="http://schemas.microsoft.com/office/drawing/2014/chart" uri="{C3380CC4-5D6E-409C-BE32-E72D297353CC}">
                <c16:uniqueId val="{00000049-F2AD-45E7-A3CE-D189610C077D}"/>
              </c:ext>
            </c:extLst>
          </c:dPt>
          <c:dPt>
            <c:idx val="37"/>
            <c:bubble3D val="0"/>
            <c:spPr>
              <a:solidFill>
                <a:srgbClr val="DB4437"/>
              </a:solidFill>
            </c:spPr>
            <c:extLst>
              <c:ext xmlns:c16="http://schemas.microsoft.com/office/drawing/2014/chart" uri="{C3380CC4-5D6E-409C-BE32-E72D297353CC}">
                <c16:uniqueId val="{0000004B-F2AD-45E7-A3CE-D189610C077D}"/>
              </c:ext>
            </c:extLst>
          </c:dPt>
          <c:dPt>
            <c:idx val="38"/>
            <c:bubble3D val="0"/>
            <c:spPr>
              <a:solidFill>
                <a:srgbClr val="F4B400"/>
              </a:solidFill>
            </c:spPr>
            <c:extLst>
              <c:ext xmlns:c16="http://schemas.microsoft.com/office/drawing/2014/chart" uri="{C3380CC4-5D6E-409C-BE32-E72D297353CC}">
                <c16:uniqueId val="{0000004D-F2AD-45E7-A3CE-D189610C077D}"/>
              </c:ext>
            </c:extLst>
          </c:dPt>
          <c:dPt>
            <c:idx val="39"/>
            <c:bubble3D val="0"/>
            <c:spPr>
              <a:solidFill>
                <a:srgbClr val="0F9D58"/>
              </a:solidFill>
            </c:spPr>
            <c:extLst>
              <c:ext xmlns:c16="http://schemas.microsoft.com/office/drawing/2014/chart" uri="{C3380CC4-5D6E-409C-BE32-E72D297353CC}">
                <c16:uniqueId val="{0000004F-F2AD-45E7-A3CE-D189610C077D}"/>
              </c:ext>
            </c:extLst>
          </c:dPt>
          <c:dPt>
            <c:idx val="40"/>
            <c:bubble3D val="0"/>
            <c:spPr>
              <a:solidFill>
                <a:srgbClr val="FF6D00"/>
              </a:solidFill>
            </c:spPr>
            <c:extLst>
              <c:ext xmlns:c16="http://schemas.microsoft.com/office/drawing/2014/chart" uri="{C3380CC4-5D6E-409C-BE32-E72D297353CC}">
                <c16:uniqueId val="{00000051-F2AD-45E7-A3CE-D189610C077D}"/>
              </c:ext>
            </c:extLst>
          </c:dPt>
          <c:dPt>
            <c:idx val="41"/>
            <c:bubble3D val="0"/>
            <c:spPr>
              <a:solidFill>
                <a:srgbClr val="46BDC6"/>
              </a:solidFill>
            </c:spPr>
            <c:extLst>
              <c:ext xmlns:c16="http://schemas.microsoft.com/office/drawing/2014/chart" uri="{C3380CC4-5D6E-409C-BE32-E72D297353CC}">
                <c16:uniqueId val="{00000053-F2AD-45E7-A3CE-D189610C077D}"/>
              </c:ext>
            </c:extLst>
          </c:dPt>
          <c:dPt>
            <c:idx val="42"/>
            <c:bubble3D val="0"/>
            <c:spPr>
              <a:solidFill>
                <a:srgbClr val="AB30C4"/>
              </a:solidFill>
            </c:spPr>
            <c:extLst>
              <c:ext xmlns:c16="http://schemas.microsoft.com/office/drawing/2014/chart" uri="{C3380CC4-5D6E-409C-BE32-E72D297353CC}">
                <c16:uniqueId val="{00000055-F2AD-45E7-A3CE-D189610C077D}"/>
              </c:ext>
            </c:extLst>
          </c:dPt>
          <c:dPt>
            <c:idx val="43"/>
            <c:bubble3D val="0"/>
            <c:spPr>
              <a:solidFill>
                <a:srgbClr val="C1BC1F"/>
              </a:solidFill>
            </c:spPr>
            <c:extLst>
              <c:ext xmlns:c16="http://schemas.microsoft.com/office/drawing/2014/chart" uri="{C3380CC4-5D6E-409C-BE32-E72D297353CC}">
                <c16:uniqueId val="{00000057-F2AD-45E7-A3CE-D189610C077D}"/>
              </c:ext>
            </c:extLst>
          </c:dPt>
          <c:dPt>
            <c:idx val="44"/>
            <c:bubble3D val="0"/>
            <c:extLst>
              <c:ext xmlns:c16="http://schemas.microsoft.com/office/drawing/2014/chart" uri="{C3380CC4-5D6E-409C-BE32-E72D297353CC}">
                <c16:uniqueId val="{00000058-F2AD-45E7-A3CE-D189610C077D}"/>
              </c:ext>
            </c:extLst>
          </c:dPt>
          <c:dPt>
            <c:idx val="45"/>
            <c:bubble3D val="0"/>
            <c:extLst>
              <c:ext xmlns:c16="http://schemas.microsoft.com/office/drawing/2014/chart" uri="{C3380CC4-5D6E-409C-BE32-E72D297353CC}">
                <c16:uniqueId val="{00000059-F2AD-45E7-A3CE-D189610C077D}"/>
              </c:ext>
            </c:extLst>
          </c:dPt>
          <c:dPt>
            <c:idx val="46"/>
            <c:bubble3D val="0"/>
            <c:extLst>
              <c:ext xmlns:c16="http://schemas.microsoft.com/office/drawing/2014/chart" uri="{C3380CC4-5D6E-409C-BE32-E72D297353CC}">
                <c16:uniqueId val="{0000005A-F2AD-45E7-A3CE-D189610C077D}"/>
              </c:ext>
            </c:extLst>
          </c:dPt>
          <c:dPt>
            <c:idx val="47"/>
            <c:bubble3D val="0"/>
            <c:extLst>
              <c:ext xmlns:c16="http://schemas.microsoft.com/office/drawing/2014/chart" uri="{C3380CC4-5D6E-409C-BE32-E72D297353CC}">
                <c16:uniqueId val="{0000005B-F2AD-45E7-A3CE-D189610C077D}"/>
              </c:ext>
            </c:extLst>
          </c:dPt>
          <c:dPt>
            <c:idx val="48"/>
            <c:bubble3D val="0"/>
            <c:extLst>
              <c:ext xmlns:c16="http://schemas.microsoft.com/office/drawing/2014/chart" uri="{C3380CC4-5D6E-409C-BE32-E72D297353CC}">
                <c16:uniqueId val="{0000005C-F2AD-45E7-A3CE-D189610C077D}"/>
              </c:ext>
            </c:extLst>
          </c:dPt>
          <c:dPt>
            <c:idx val="49"/>
            <c:bubble3D val="0"/>
            <c:extLst>
              <c:ext xmlns:c16="http://schemas.microsoft.com/office/drawing/2014/chart" uri="{C3380CC4-5D6E-409C-BE32-E72D297353CC}">
                <c16:uniqueId val="{0000005D-F2AD-45E7-A3CE-D189610C077D}"/>
              </c:ext>
            </c:extLst>
          </c:dPt>
          <c:dPt>
            <c:idx val="50"/>
            <c:bubble3D val="0"/>
            <c:extLst>
              <c:ext xmlns:c16="http://schemas.microsoft.com/office/drawing/2014/chart" uri="{C3380CC4-5D6E-409C-BE32-E72D297353CC}">
                <c16:uniqueId val="{0000005E-F2AD-45E7-A3CE-D189610C077D}"/>
              </c:ext>
            </c:extLst>
          </c:dPt>
          <c:dPt>
            <c:idx val="51"/>
            <c:bubble3D val="0"/>
            <c:extLst>
              <c:ext xmlns:c16="http://schemas.microsoft.com/office/drawing/2014/chart" uri="{C3380CC4-5D6E-409C-BE32-E72D297353CC}">
                <c16:uniqueId val="{0000005F-F2AD-45E7-A3CE-D189610C077D}"/>
              </c:ext>
            </c:extLst>
          </c:dPt>
          <c:dPt>
            <c:idx val="52"/>
            <c:bubble3D val="0"/>
            <c:extLst>
              <c:ext xmlns:c16="http://schemas.microsoft.com/office/drawing/2014/chart" uri="{C3380CC4-5D6E-409C-BE32-E72D297353CC}">
                <c16:uniqueId val="{00000060-F2AD-45E7-A3CE-D189610C077D}"/>
              </c:ext>
            </c:extLst>
          </c:dPt>
          <c:dPt>
            <c:idx val="53"/>
            <c:bubble3D val="0"/>
            <c:extLst>
              <c:ext xmlns:c16="http://schemas.microsoft.com/office/drawing/2014/chart" uri="{C3380CC4-5D6E-409C-BE32-E72D297353CC}">
                <c16:uniqueId val="{00000061-F2AD-45E7-A3CE-D189610C077D}"/>
              </c:ext>
            </c:extLst>
          </c:dPt>
          <c:dPt>
            <c:idx val="54"/>
            <c:bubble3D val="0"/>
            <c:extLst>
              <c:ext xmlns:c16="http://schemas.microsoft.com/office/drawing/2014/chart" uri="{C3380CC4-5D6E-409C-BE32-E72D297353CC}">
                <c16:uniqueId val="{00000062-F2AD-45E7-A3CE-D189610C077D}"/>
              </c:ext>
            </c:extLst>
          </c:dPt>
          <c:dPt>
            <c:idx val="55"/>
            <c:bubble3D val="0"/>
            <c:extLst>
              <c:ext xmlns:c16="http://schemas.microsoft.com/office/drawing/2014/chart" uri="{C3380CC4-5D6E-409C-BE32-E72D297353CC}">
                <c16:uniqueId val="{00000063-F2AD-45E7-A3CE-D189610C077D}"/>
              </c:ext>
            </c:extLst>
          </c:dPt>
          <c:dPt>
            <c:idx val="56"/>
            <c:bubble3D val="0"/>
            <c:extLst>
              <c:ext xmlns:c16="http://schemas.microsoft.com/office/drawing/2014/chart" uri="{C3380CC4-5D6E-409C-BE32-E72D297353CC}">
                <c16:uniqueId val="{00000064-F2AD-45E7-A3CE-D189610C077D}"/>
              </c:ext>
            </c:extLst>
          </c:dPt>
          <c:dPt>
            <c:idx val="57"/>
            <c:bubble3D val="0"/>
            <c:extLst>
              <c:ext xmlns:c16="http://schemas.microsoft.com/office/drawing/2014/chart" uri="{C3380CC4-5D6E-409C-BE32-E72D297353CC}">
                <c16:uniqueId val="{00000065-F2AD-45E7-A3CE-D189610C077D}"/>
              </c:ext>
            </c:extLst>
          </c:dPt>
          <c:dPt>
            <c:idx val="58"/>
            <c:bubble3D val="0"/>
            <c:extLst>
              <c:ext xmlns:c16="http://schemas.microsoft.com/office/drawing/2014/chart" uri="{C3380CC4-5D6E-409C-BE32-E72D297353CC}">
                <c16:uniqueId val="{00000066-F2AD-45E7-A3CE-D189610C077D}"/>
              </c:ext>
            </c:extLst>
          </c:dPt>
          <c:dPt>
            <c:idx val="59"/>
            <c:bubble3D val="0"/>
            <c:extLst>
              <c:ext xmlns:c16="http://schemas.microsoft.com/office/drawing/2014/chart" uri="{C3380CC4-5D6E-409C-BE32-E72D297353CC}">
                <c16:uniqueId val="{00000067-F2AD-45E7-A3CE-D189610C077D}"/>
              </c:ext>
            </c:extLst>
          </c:dPt>
          <c:dPt>
            <c:idx val="60"/>
            <c:bubble3D val="0"/>
            <c:extLst>
              <c:ext xmlns:c16="http://schemas.microsoft.com/office/drawing/2014/chart" uri="{C3380CC4-5D6E-409C-BE32-E72D297353CC}">
                <c16:uniqueId val="{00000068-F2AD-45E7-A3CE-D189610C077D}"/>
              </c:ext>
            </c:extLst>
          </c:dPt>
          <c:dPt>
            <c:idx val="61"/>
            <c:bubble3D val="0"/>
            <c:extLst>
              <c:ext xmlns:c16="http://schemas.microsoft.com/office/drawing/2014/chart" uri="{C3380CC4-5D6E-409C-BE32-E72D297353CC}">
                <c16:uniqueId val="{00000069-F2AD-45E7-A3CE-D189610C077D}"/>
              </c:ext>
            </c:extLst>
          </c:dPt>
          <c:dPt>
            <c:idx val="62"/>
            <c:bubble3D val="0"/>
            <c:extLst>
              <c:ext xmlns:c16="http://schemas.microsoft.com/office/drawing/2014/chart" uri="{C3380CC4-5D6E-409C-BE32-E72D297353CC}">
                <c16:uniqueId val="{0000006A-F2AD-45E7-A3CE-D189610C077D}"/>
              </c:ext>
            </c:extLst>
          </c:dPt>
          <c:dPt>
            <c:idx val="63"/>
            <c:bubble3D val="0"/>
            <c:extLst>
              <c:ext xmlns:c16="http://schemas.microsoft.com/office/drawing/2014/chart" uri="{C3380CC4-5D6E-409C-BE32-E72D297353CC}">
                <c16:uniqueId val="{0000006B-F2AD-45E7-A3CE-D189610C077D}"/>
              </c:ext>
            </c:extLst>
          </c:dPt>
          <c:dPt>
            <c:idx val="64"/>
            <c:bubble3D val="0"/>
            <c:extLst>
              <c:ext xmlns:c16="http://schemas.microsoft.com/office/drawing/2014/chart" uri="{C3380CC4-5D6E-409C-BE32-E72D297353CC}">
                <c16:uniqueId val="{0000006C-F2AD-45E7-A3CE-D189610C077D}"/>
              </c:ext>
            </c:extLst>
          </c:dPt>
          <c:dPt>
            <c:idx val="65"/>
            <c:bubble3D val="0"/>
            <c:extLst>
              <c:ext xmlns:c16="http://schemas.microsoft.com/office/drawing/2014/chart" uri="{C3380CC4-5D6E-409C-BE32-E72D297353CC}">
                <c16:uniqueId val="{0000006D-F2AD-45E7-A3CE-D189610C077D}"/>
              </c:ext>
            </c:extLst>
          </c:dPt>
          <c:dPt>
            <c:idx val="66"/>
            <c:bubble3D val="0"/>
            <c:extLst>
              <c:ext xmlns:c16="http://schemas.microsoft.com/office/drawing/2014/chart" uri="{C3380CC4-5D6E-409C-BE32-E72D297353CC}">
                <c16:uniqueId val="{0000006E-F2AD-45E7-A3CE-D189610C077D}"/>
              </c:ext>
            </c:extLst>
          </c:dPt>
          <c:dPt>
            <c:idx val="67"/>
            <c:bubble3D val="0"/>
            <c:extLst>
              <c:ext xmlns:c16="http://schemas.microsoft.com/office/drawing/2014/chart" uri="{C3380CC4-5D6E-409C-BE32-E72D297353CC}">
                <c16:uniqueId val="{0000006F-F2AD-45E7-A3CE-D189610C077D}"/>
              </c:ext>
            </c:extLst>
          </c:dPt>
          <c:dPt>
            <c:idx val="68"/>
            <c:bubble3D val="0"/>
            <c:extLst>
              <c:ext xmlns:c16="http://schemas.microsoft.com/office/drawing/2014/chart" uri="{C3380CC4-5D6E-409C-BE32-E72D297353CC}">
                <c16:uniqueId val="{00000070-F2AD-45E7-A3CE-D189610C077D}"/>
              </c:ext>
            </c:extLst>
          </c:dPt>
          <c:dPt>
            <c:idx val="69"/>
            <c:bubble3D val="0"/>
            <c:extLst>
              <c:ext xmlns:c16="http://schemas.microsoft.com/office/drawing/2014/chart" uri="{C3380CC4-5D6E-409C-BE32-E72D297353CC}">
                <c16:uniqueId val="{00000071-F2AD-45E7-A3CE-D189610C077D}"/>
              </c:ext>
            </c:extLst>
          </c:dPt>
          <c:dPt>
            <c:idx val="70"/>
            <c:bubble3D val="0"/>
            <c:extLst>
              <c:ext xmlns:c16="http://schemas.microsoft.com/office/drawing/2014/chart" uri="{C3380CC4-5D6E-409C-BE32-E72D297353CC}">
                <c16:uniqueId val="{00000072-F2AD-45E7-A3CE-D189610C077D}"/>
              </c:ext>
            </c:extLst>
          </c:dPt>
          <c:dPt>
            <c:idx val="71"/>
            <c:bubble3D val="0"/>
            <c:extLst>
              <c:ext xmlns:c16="http://schemas.microsoft.com/office/drawing/2014/chart" uri="{C3380CC4-5D6E-409C-BE32-E72D297353CC}">
                <c16:uniqueId val="{00000073-F2AD-45E7-A3CE-D189610C077D}"/>
              </c:ext>
            </c:extLst>
          </c:dPt>
          <c:dPt>
            <c:idx val="72"/>
            <c:bubble3D val="0"/>
            <c:extLst>
              <c:ext xmlns:c16="http://schemas.microsoft.com/office/drawing/2014/chart" uri="{C3380CC4-5D6E-409C-BE32-E72D297353CC}">
                <c16:uniqueId val="{00000074-F2AD-45E7-A3CE-D189610C077D}"/>
              </c:ext>
            </c:extLst>
          </c:dPt>
          <c:dPt>
            <c:idx val="73"/>
            <c:bubble3D val="0"/>
            <c:extLst>
              <c:ext xmlns:c16="http://schemas.microsoft.com/office/drawing/2014/chart" uri="{C3380CC4-5D6E-409C-BE32-E72D297353CC}">
                <c16:uniqueId val="{00000075-F2AD-45E7-A3CE-D189610C077D}"/>
              </c:ext>
            </c:extLst>
          </c:dPt>
          <c:dPt>
            <c:idx val="74"/>
            <c:bubble3D val="0"/>
            <c:extLst>
              <c:ext xmlns:c16="http://schemas.microsoft.com/office/drawing/2014/chart" uri="{C3380CC4-5D6E-409C-BE32-E72D297353CC}">
                <c16:uniqueId val="{00000076-F2AD-45E7-A3CE-D189610C077D}"/>
              </c:ext>
            </c:extLst>
          </c:dPt>
          <c:dPt>
            <c:idx val="75"/>
            <c:bubble3D val="0"/>
            <c:extLst>
              <c:ext xmlns:c16="http://schemas.microsoft.com/office/drawing/2014/chart" uri="{C3380CC4-5D6E-409C-BE32-E72D297353CC}">
                <c16:uniqueId val="{00000077-F2AD-45E7-A3CE-D189610C077D}"/>
              </c:ext>
            </c:extLst>
          </c:dPt>
          <c:dPt>
            <c:idx val="76"/>
            <c:bubble3D val="0"/>
            <c:extLst>
              <c:ext xmlns:c16="http://schemas.microsoft.com/office/drawing/2014/chart" uri="{C3380CC4-5D6E-409C-BE32-E72D297353CC}">
                <c16:uniqueId val="{00000078-F2AD-45E7-A3CE-D189610C077D}"/>
              </c:ext>
            </c:extLst>
          </c:dPt>
          <c:dPt>
            <c:idx val="77"/>
            <c:bubble3D val="0"/>
            <c:extLst>
              <c:ext xmlns:c16="http://schemas.microsoft.com/office/drawing/2014/chart" uri="{C3380CC4-5D6E-409C-BE32-E72D297353CC}">
                <c16:uniqueId val="{00000079-F2AD-45E7-A3CE-D189610C077D}"/>
              </c:ext>
            </c:extLst>
          </c:dPt>
          <c:dPt>
            <c:idx val="78"/>
            <c:bubble3D val="0"/>
            <c:extLst>
              <c:ext xmlns:c16="http://schemas.microsoft.com/office/drawing/2014/chart" uri="{C3380CC4-5D6E-409C-BE32-E72D297353CC}">
                <c16:uniqueId val="{0000007A-F2AD-45E7-A3CE-D189610C077D}"/>
              </c:ext>
            </c:extLst>
          </c:dPt>
          <c:dPt>
            <c:idx val="79"/>
            <c:bubble3D val="0"/>
            <c:extLst>
              <c:ext xmlns:c16="http://schemas.microsoft.com/office/drawing/2014/chart" uri="{C3380CC4-5D6E-409C-BE32-E72D297353CC}">
                <c16:uniqueId val="{0000007B-F2AD-45E7-A3CE-D189610C077D}"/>
              </c:ext>
            </c:extLst>
          </c:dPt>
          <c:dPt>
            <c:idx val="80"/>
            <c:bubble3D val="0"/>
            <c:extLst>
              <c:ext xmlns:c16="http://schemas.microsoft.com/office/drawing/2014/chart" uri="{C3380CC4-5D6E-409C-BE32-E72D297353CC}">
                <c16:uniqueId val="{0000007C-F2AD-45E7-A3CE-D189610C077D}"/>
              </c:ext>
            </c:extLst>
          </c:dPt>
          <c:dPt>
            <c:idx val="81"/>
            <c:bubble3D val="0"/>
            <c:extLst>
              <c:ext xmlns:c16="http://schemas.microsoft.com/office/drawing/2014/chart" uri="{C3380CC4-5D6E-409C-BE32-E72D297353CC}">
                <c16:uniqueId val="{0000007D-F2AD-45E7-A3CE-D189610C077D}"/>
              </c:ext>
            </c:extLst>
          </c:dPt>
          <c:dPt>
            <c:idx val="82"/>
            <c:bubble3D val="0"/>
            <c:extLst>
              <c:ext xmlns:c16="http://schemas.microsoft.com/office/drawing/2014/chart" uri="{C3380CC4-5D6E-409C-BE32-E72D297353CC}">
                <c16:uniqueId val="{0000007E-F2AD-45E7-A3CE-D189610C077D}"/>
              </c:ext>
            </c:extLst>
          </c:dPt>
          <c:dPt>
            <c:idx val="83"/>
            <c:bubble3D val="0"/>
            <c:extLst>
              <c:ext xmlns:c16="http://schemas.microsoft.com/office/drawing/2014/chart" uri="{C3380CC4-5D6E-409C-BE32-E72D297353CC}">
                <c16:uniqueId val="{0000007F-F2AD-45E7-A3CE-D189610C077D}"/>
              </c:ext>
            </c:extLst>
          </c:dPt>
          <c:dPt>
            <c:idx val="84"/>
            <c:bubble3D val="0"/>
            <c:extLst>
              <c:ext xmlns:c16="http://schemas.microsoft.com/office/drawing/2014/chart" uri="{C3380CC4-5D6E-409C-BE32-E72D297353CC}">
                <c16:uniqueId val="{00000080-F2AD-45E7-A3CE-D189610C077D}"/>
              </c:ext>
            </c:extLst>
          </c:dPt>
          <c:dPt>
            <c:idx val="85"/>
            <c:bubble3D val="0"/>
            <c:extLst>
              <c:ext xmlns:c16="http://schemas.microsoft.com/office/drawing/2014/chart" uri="{C3380CC4-5D6E-409C-BE32-E72D297353CC}">
                <c16:uniqueId val="{00000081-F2AD-45E7-A3CE-D189610C077D}"/>
              </c:ext>
            </c:extLst>
          </c:dPt>
          <c:dPt>
            <c:idx val="86"/>
            <c:bubble3D val="0"/>
            <c:extLst>
              <c:ext xmlns:c16="http://schemas.microsoft.com/office/drawing/2014/chart" uri="{C3380CC4-5D6E-409C-BE32-E72D297353CC}">
                <c16:uniqueId val="{00000082-F2AD-45E7-A3CE-D189610C077D}"/>
              </c:ext>
            </c:extLst>
          </c:dPt>
          <c:dPt>
            <c:idx val="87"/>
            <c:bubble3D val="0"/>
            <c:extLst>
              <c:ext xmlns:c16="http://schemas.microsoft.com/office/drawing/2014/chart" uri="{C3380CC4-5D6E-409C-BE32-E72D297353CC}">
                <c16:uniqueId val="{00000083-F2AD-45E7-A3CE-D189610C077D}"/>
              </c:ext>
            </c:extLst>
          </c:dPt>
          <c:dPt>
            <c:idx val="88"/>
            <c:bubble3D val="0"/>
            <c:extLst>
              <c:ext xmlns:c16="http://schemas.microsoft.com/office/drawing/2014/chart" uri="{C3380CC4-5D6E-409C-BE32-E72D297353CC}">
                <c16:uniqueId val="{00000084-F2AD-45E7-A3CE-D189610C077D}"/>
              </c:ext>
            </c:extLst>
          </c:dPt>
          <c:dPt>
            <c:idx val="89"/>
            <c:bubble3D val="0"/>
            <c:extLst>
              <c:ext xmlns:c16="http://schemas.microsoft.com/office/drawing/2014/chart" uri="{C3380CC4-5D6E-409C-BE32-E72D297353CC}">
                <c16:uniqueId val="{00000085-F2AD-45E7-A3CE-D189610C077D}"/>
              </c:ext>
            </c:extLst>
          </c:dPt>
          <c:dPt>
            <c:idx val="90"/>
            <c:bubble3D val="0"/>
            <c:extLst>
              <c:ext xmlns:c16="http://schemas.microsoft.com/office/drawing/2014/chart" uri="{C3380CC4-5D6E-409C-BE32-E72D297353CC}">
                <c16:uniqueId val="{00000086-F2AD-45E7-A3CE-D189610C077D}"/>
              </c:ext>
            </c:extLst>
          </c:dPt>
          <c:dPt>
            <c:idx val="91"/>
            <c:bubble3D val="0"/>
            <c:extLst>
              <c:ext xmlns:c16="http://schemas.microsoft.com/office/drawing/2014/chart" uri="{C3380CC4-5D6E-409C-BE32-E72D297353CC}">
                <c16:uniqueId val="{00000087-F2AD-45E7-A3CE-D189610C077D}"/>
              </c:ext>
            </c:extLst>
          </c:dPt>
          <c:dPt>
            <c:idx val="92"/>
            <c:bubble3D val="0"/>
            <c:extLst>
              <c:ext xmlns:c16="http://schemas.microsoft.com/office/drawing/2014/chart" uri="{C3380CC4-5D6E-409C-BE32-E72D297353CC}">
                <c16:uniqueId val="{00000088-F2AD-45E7-A3CE-D189610C077D}"/>
              </c:ext>
            </c:extLst>
          </c:dPt>
          <c:dPt>
            <c:idx val="93"/>
            <c:bubble3D val="0"/>
            <c:extLst>
              <c:ext xmlns:c16="http://schemas.microsoft.com/office/drawing/2014/chart" uri="{C3380CC4-5D6E-409C-BE32-E72D297353CC}">
                <c16:uniqueId val="{00000089-F2AD-45E7-A3CE-D189610C077D}"/>
              </c:ext>
            </c:extLst>
          </c:dPt>
          <c:dPt>
            <c:idx val="94"/>
            <c:bubble3D val="0"/>
            <c:extLst>
              <c:ext xmlns:c16="http://schemas.microsoft.com/office/drawing/2014/chart" uri="{C3380CC4-5D6E-409C-BE32-E72D297353CC}">
                <c16:uniqueId val="{0000008A-F2AD-45E7-A3CE-D189610C077D}"/>
              </c:ext>
            </c:extLst>
          </c:dPt>
          <c:dPt>
            <c:idx val="95"/>
            <c:bubble3D val="0"/>
            <c:extLst>
              <c:ext xmlns:c16="http://schemas.microsoft.com/office/drawing/2014/chart" uri="{C3380CC4-5D6E-409C-BE32-E72D297353CC}">
                <c16:uniqueId val="{0000008B-F2AD-45E7-A3CE-D189610C077D}"/>
              </c:ext>
            </c:extLst>
          </c:dPt>
          <c:dPt>
            <c:idx val="96"/>
            <c:bubble3D val="0"/>
            <c:extLst>
              <c:ext xmlns:c16="http://schemas.microsoft.com/office/drawing/2014/chart" uri="{C3380CC4-5D6E-409C-BE32-E72D297353CC}">
                <c16:uniqueId val="{0000008C-F2AD-45E7-A3CE-D189610C077D}"/>
              </c:ext>
            </c:extLst>
          </c:dPt>
          <c:dPt>
            <c:idx val="97"/>
            <c:bubble3D val="0"/>
            <c:extLst>
              <c:ext xmlns:c16="http://schemas.microsoft.com/office/drawing/2014/chart" uri="{C3380CC4-5D6E-409C-BE32-E72D297353CC}">
                <c16:uniqueId val="{0000008D-F2AD-45E7-A3CE-D189610C077D}"/>
              </c:ext>
            </c:extLst>
          </c:dPt>
          <c:dPt>
            <c:idx val="98"/>
            <c:bubble3D val="0"/>
            <c:extLst>
              <c:ext xmlns:c16="http://schemas.microsoft.com/office/drawing/2014/chart" uri="{C3380CC4-5D6E-409C-BE32-E72D297353CC}">
                <c16:uniqueId val="{0000008E-F2AD-45E7-A3CE-D189610C077D}"/>
              </c:ext>
            </c:extLst>
          </c:dPt>
          <c:dPt>
            <c:idx val="99"/>
            <c:bubble3D val="0"/>
            <c:extLst>
              <c:ext xmlns:c16="http://schemas.microsoft.com/office/drawing/2014/chart" uri="{C3380CC4-5D6E-409C-BE32-E72D297353CC}">
                <c16:uniqueId val="{0000008F-F2AD-45E7-A3CE-D189610C077D}"/>
              </c:ext>
            </c:extLst>
          </c:dPt>
          <c:dPt>
            <c:idx val="100"/>
            <c:bubble3D val="0"/>
            <c:extLst>
              <c:ext xmlns:c16="http://schemas.microsoft.com/office/drawing/2014/chart" uri="{C3380CC4-5D6E-409C-BE32-E72D297353CC}">
                <c16:uniqueId val="{00000090-F2AD-45E7-A3CE-D189610C077D}"/>
              </c:ext>
            </c:extLst>
          </c:dPt>
          <c:dPt>
            <c:idx val="101"/>
            <c:bubble3D val="0"/>
            <c:extLst>
              <c:ext xmlns:c16="http://schemas.microsoft.com/office/drawing/2014/chart" uri="{C3380CC4-5D6E-409C-BE32-E72D297353CC}">
                <c16:uniqueId val="{00000091-F2AD-45E7-A3CE-D189610C077D}"/>
              </c:ext>
            </c:extLst>
          </c:dPt>
          <c:dPt>
            <c:idx val="102"/>
            <c:bubble3D val="0"/>
            <c:extLst>
              <c:ext xmlns:c16="http://schemas.microsoft.com/office/drawing/2014/chart" uri="{C3380CC4-5D6E-409C-BE32-E72D297353CC}">
                <c16:uniqueId val="{00000092-F2AD-45E7-A3CE-D189610C077D}"/>
              </c:ext>
            </c:extLst>
          </c:dPt>
          <c:dPt>
            <c:idx val="103"/>
            <c:bubble3D val="0"/>
            <c:extLst>
              <c:ext xmlns:c16="http://schemas.microsoft.com/office/drawing/2014/chart" uri="{C3380CC4-5D6E-409C-BE32-E72D297353CC}">
                <c16:uniqueId val="{00000093-F2AD-45E7-A3CE-D189610C077D}"/>
              </c:ext>
            </c:extLst>
          </c:dPt>
          <c:dPt>
            <c:idx val="104"/>
            <c:bubble3D val="0"/>
            <c:extLst>
              <c:ext xmlns:c16="http://schemas.microsoft.com/office/drawing/2014/chart" uri="{C3380CC4-5D6E-409C-BE32-E72D297353CC}">
                <c16:uniqueId val="{00000094-F2AD-45E7-A3CE-D189610C077D}"/>
              </c:ext>
            </c:extLst>
          </c:dPt>
          <c:dPt>
            <c:idx val="105"/>
            <c:bubble3D val="0"/>
            <c:extLst>
              <c:ext xmlns:c16="http://schemas.microsoft.com/office/drawing/2014/chart" uri="{C3380CC4-5D6E-409C-BE32-E72D297353CC}">
                <c16:uniqueId val="{00000095-F2AD-45E7-A3CE-D189610C077D}"/>
              </c:ext>
            </c:extLst>
          </c:dPt>
          <c:dPt>
            <c:idx val="106"/>
            <c:bubble3D val="0"/>
            <c:extLst>
              <c:ext xmlns:c16="http://schemas.microsoft.com/office/drawing/2014/chart" uri="{C3380CC4-5D6E-409C-BE32-E72D297353CC}">
                <c16:uniqueId val="{00000096-F2AD-45E7-A3CE-D189610C077D}"/>
              </c:ext>
            </c:extLst>
          </c:dPt>
          <c:dPt>
            <c:idx val="107"/>
            <c:bubble3D val="0"/>
            <c:extLst>
              <c:ext xmlns:c16="http://schemas.microsoft.com/office/drawing/2014/chart" uri="{C3380CC4-5D6E-409C-BE32-E72D297353CC}">
                <c16:uniqueId val="{00000097-F2AD-45E7-A3CE-D189610C077D}"/>
              </c:ext>
            </c:extLst>
          </c:dPt>
          <c:dPt>
            <c:idx val="108"/>
            <c:bubble3D val="0"/>
            <c:extLst>
              <c:ext xmlns:c16="http://schemas.microsoft.com/office/drawing/2014/chart" uri="{C3380CC4-5D6E-409C-BE32-E72D297353CC}">
                <c16:uniqueId val="{00000098-F2AD-45E7-A3CE-D189610C077D}"/>
              </c:ext>
            </c:extLst>
          </c:dPt>
          <c:dPt>
            <c:idx val="109"/>
            <c:bubble3D val="0"/>
            <c:extLst>
              <c:ext xmlns:c16="http://schemas.microsoft.com/office/drawing/2014/chart" uri="{C3380CC4-5D6E-409C-BE32-E72D297353CC}">
                <c16:uniqueId val="{00000099-F2AD-45E7-A3CE-D189610C077D}"/>
              </c:ext>
            </c:extLst>
          </c:dPt>
          <c:dPt>
            <c:idx val="110"/>
            <c:bubble3D val="0"/>
            <c:extLst>
              <c:ext xmlns:c16="http://schemas.microsoft.com/office/drawing/2014/chart" uri="{C3380CC4-5D6E-409C-BE32-E72D297353CC}">
                <c16:uniqueId val="{0000009A-F2AD-45E7-A3CE-D189610C077D}"/>
              </c:ext>
            </c:extLst>
          </c:dPt>
          <c:dPt>
            <c:idx val="111"/>
            <c:bubble3D val="0"/>
            <c:extLst>
              <c:ext xmlns:c16="http://schemas.microsoft.com/office/drawing/2014/chart" uri="{C3380CC4-5D6E-409C-BE32-E72D297353CC}">
                <c16:uniqueId val="{0000009B-F2AD-45E7-A3CE-D189610C077D}"/>
              </c:ext>
            </c:extLst>
          </c:dPt>
          <c:dPt>
            <c:idx val="112"/>
            <c:bubble3D val="0"/>
            <c:extLst>
              <c:ext xmlns:c16="http://schemas.microsoft.com/office/drawing/2014/chart" uri="{C3380CC4-5D6E-409C-BE32-E72D297353CC}">
                <c16:uniqueId val="{0000009C-F2AD-45E7-A3CE-D189610C077D}"/>
              </c:ext>
            </c:extLst>
          </c:dPt>
          <c:dPt>
            <c:idx val="113"/>
            <c:bubble3D val="0"/>
            <c:extLst>
              <c:ext xmlns:c16="http://schemas.microsoft.com/office/drawing/2014/chart" uri="{C3380CC4-5D6E-409C-BE32-E72D297353CC}">
                <c16:uniqueId val="{0000009D-F2AD-45E7-A3CE-D189610C077D}"/>
              </c:ext>
            </c:extLst>
          </c:dPt>
          <c:dPt>
            <c:idx val="114"/>
            <c:bubble3D val="0"/>
            <c:extLst>
              <c:ext xmlns:c16="http://schemas.microsoft.com/office/drawing/2014/chart" uri="{C3380CC4-5D6E-409C-BE32-E72D297353CC}">
                <c16:uniqueId val="{0000009E-F2AD-45E7-A3CE-D189610C077D}"/>
              </c:ext>
            </c:extLst>
          </c:dPt>
          <c:dPt>
            <c:idx val="115"/>
            <c:bubble3D val="0"/>
            <c:extLst>
              <c:ext xmlns:c16="http://schemas.microsoft.com/office/drawing/2014/chart" uri="{C3380CC4-5D6E-409C-BE32-E72D297353CC}">
                <c16:uniqueId val="{0000009F-F2AD-45E7-A3CE-D189610C077D}"/>
              </c:ext>
            </c:extLst>
          </c:dPt>
          <c:dPt>
            <c:idx val="116"/>
            <c:bubble3D val="0"/>
            <c:extLst>
              <c:ext xmlns:c16="http://schemas.microsoft.com/office/drawing/2014/chart" uri="{C3380CC4-5D6E-409C-BE32-E72D297353CC}">
                <c16:uniqueId val="{000000A0-F2AD-45E7-A3CE-D189610C077D}"/>
              </c:ext>
            </c:extLst>
          </c:dPt>
          <c:dPt>
            <c:idx val="117"/>
            <c:bubble3D val="0"/>
            <c:extLst>
              <c:ext xmlns:c16="http://schemas.microsoft.com/office/drawing/2014/chart" uri="{C3380CC4-5D6E-409C-BE32-E72D297353CC}">
                <c16:uniqueId val="{000000A1-F2AD-45E7-A3CE-D189610C077D}"/>
              </c:ext>
            </c:extLst>
          </c:dPt>
          <c:dPt>
            <c:idx val="118"/>
            <c:bubble3D val="0"/>
            <c:extLst>
              <c:ext xmlns:c16="http://schemas.microsoft.com/office/drawing/2014/chart" uri="{C3380CC4-5D6E-409C-BE32-E72D297353CC}">
                <c16:uniqueId val="{000000A2-F2AD-45E7-A3CE-D189610C077D}"/>
              </c:ext>
            </c:extLst>
          </c:dPt>
          <c:dPt>
            <c:idx val="119"/>
            <c:bubble3D val="0"/>
            <c:extLst>
              <c:ext xmlns:c16="http://schemas.microsoft.com/office/drawing/2014/chart" uri="{C3380CC4-5D6E-409C-BE32-E72D297353CC}">
                <c16:uniqueId val="{000000A3-F2AD-45E7-A3CE-D189610C077D}"/>
              </c:ext>
            </c:extLst>
          </c:dPt>
          <c:dPt>
            <c:idx val="120"/>
            <c:bubble3D val="0"/>
            <c:extLst>
              <c:ext xmlns:c16="http://schemas.microsoft.com/office/drawing/2014/chart" uri="{C3380CC4-5D6E-409C-BE32-E72D297353CC}">
                <c16:uniqueId val="{000000A4-F2AD-45E7-A3CE-D189610C077D}"/>
              </c:ext>
            </c:extLst>
          </c:dPt>
          <c:dPt>
            <c:idx val="121"/>
            <c:bubble3D val="0"/>
            <c:extLst>
              <c:ext xmlns:c16="http://schemas.microsoft.com/office/drawing/2014/chart" uri="{C3380CC4-5D6E-409C-BE32-E72D297353CC}">
                <c16:uniqueId val="{000000A5-F2AD-45E7-A3CE-D189610C077D}"/>
              </c:ext>
            </c:extLst>
          </c:dPt>
          <c:dPt>
            <c:idx val="122"/>
            <c:bubble3D val="0"/>
            <c:extLst>
              <c:ext xmlns:c16="http://schemas.microsoft.com/office/drawing/2014/chart" uri="{C3380CC4-5D6E-409C-BE32-E72D297353CC}">
                <c16:uniqueId val="{000000A6-F2AD-45E7-A3CE-D189610C077D}"/>
              </c:ext>
            </c:extLst>
          </c:dPt>
          <c:dPt>
            <c:idx val="123"/>
            <c:bubble3D val="0"/>
            <c:extLst>
              <c:ext xmlns:c16="http://schemas.microsoft.com/office/drawing/2014/chart" uri="{C3380CC4-5D6E-409C-BE32-E72D297353CC}">
                <c16:uniqueId val="{000000A7-F2AD-45E7-A3CE-D189610C077D}"/>
              </c:ext>
            </c:extLst>
          </c:dPt>
          <c:dPt>
            <c:idx val="124"/>
            <c:bubble3D val="0"/>
            <c:extLst>
              <c:ext xmlns:c16="http://schemas.microsoft.com/office/drawing/2014/chart" uri="{C3380CC4-5D6E-409C-BE32-E72D297353CC}">
                <c16:uniqueId val="{000000A8-F2AD-45E7-A3CE-D189610C077D}"/>
              </c:ext>
            </c:extLst>
          </c:dPt>
          <c:dPt>
            <c:idx val="125"/>
            <c:bubble3D val="0"/>
            <c:extLst>
              <c:ext xmlns:c16="http://schemas.microsoft.com/office/drawing/2014/chart" uri="{C3380CC4-5D6E-409C-BE32-E72D297353CC}">
                <c16:uniqueId val="{000000A9-F2AD-45E7-A3CE-D189610C077D}"/>
              </c:ext>
            </c:extLst>
          </c:dPt>
          <c:dPt>
            <c:idx val="126"/>
            <c:bubble3D val="0"/>
            <c:extLst>
              <c:ext xmlns:c16="http://schemas.microsoft.com/office/drawing/2014/chart" uri="{C3380CC4-5D6E-409C-BE32-E72D297353CC}">
                <c16:uniqueId val="{000000AA-F2AD-45E7-A3CE-D189610C077D}"/>
              </c:ext>
            </c:extLst>
          </c:dPt>
          <c:dPt>
            <c:idx val="127"/>
            <c:bubble3D val="0"/>
            <c:extLst>
              <c:ext xmlns:c16="http://schemas.microsoft.com/office/drawing/2014/chart" uri="{C3380CC4-5D6E-409C-BE32-E72D297353CC}">
                <c16:uniqueId val="{000000AB-F2AD-45E7-A3CE-D189610C077D}"/>
              </c:ext>
            </c:extLst>
          </c:dPt>
          <c:dPt>
            <c:idx val="128"/>
            <c:bubble3D val="0"/>
            <c:extLst>
              <c:ext xmlns:c16="http://schemas.microsoft.com/office/drawing/2014/chart" uri="{C3380CC4-5D6E-409C-BE32-E72D297353CC}">
                <c16:uniqueId val="{000000AC-F2AD-45E7-A3CE-D189610C077D}"/>
              </c:ext>
            </c:extLst>
          </c:dPt>
          <c:dPt>
            <c:idx val="129"/>
            <c:bubble3D val="0"/>
            <c:extLst>
              <c:ext xmlns:c16="http://schemas.microsoft.com/office/drawing/2014/chart" uri="{C3380CC4-5D6E-409C-BE32-E72D297353CC}">
                <c16:uniqueId val="{000000AD-F2AD-45E7-A3CE-D189610C077D}"/>
              </c:ext>
            </c:extLst>
          </c:dPt>
          <c:dPt>
            <c:idx val="130"/>
            <c:bubble3D val="0"/>
            <c:extLst>
              <c:ext xmlns:c16="http://schemas.microsoft.com/office/drawing/2014/chart" uri="{C3380CC4-5D6E-409C-BE32-E72D297353CC}">
                <c16:uniqueId val="{000000AE-F2AD-45E7-A3CE-D189610C077D}"/>
              </c:ext>
            </c:extLst>
          </c:dPt>
          <c:dPt>
            <c:idx val="131"/>
            <c:bubble3D val="0"/>
            <c:extLst>
              <c:ext xmlns:c16="http://schemas.microsoft.com/office/drawing/2014/chart" uri="{C3380CC4-5D6E-409C-BE32-E72D297353CC}">
                <c16:uniqueId val="{000000AF-F2AD-45E7-A3CE-D189610C077D}"/>
              </c:ext>
            </c:extLst>
          </c:dPt>
          <c:dPt>
            <c:idx val="132"/>
            <c:bubble3D val="0"/>
            <c:extLst>
              <c:ext xmlns:c16="http://schemas.microsoft.com/office/drawing/2014/chart" uri="{C3380CC4-5D6E-409C-BE32-E72D297353CC}">
                <c16:uniqueId val="{000000B0-F2AD-45E7-A3CE-D189610C077D}"/>
              </c:ext>
            </c:extLst>
          </c:dPt>
          <c:dPt>
            <c:idx val="133"/>
            <c:bubble3D val="0"/>
            <c:extLst>
              <c:ext xmlns:c16="http://schemas.microsoft.com/office/drawing/2014/chart" uri="{C3380CC4-5D6E-409C-BE32-E72D297353CC}">
                <c16:uniqueId val="{000000B1-F2AD-45E7-A3CE-D189610C077D}"/>
              </c:ext>
            </c:extLst>
          </c:dPt>
          <c:dPt>
            <c:idx val="134"/>
            <c:bubble3D val="0"/>
            <c:extLst>
              <c:ext xmlns:c16="http://schemas.microsoft.com/office/drawing/2014/chart" uri="{C3380CC4-5D6E-409C-BE32-E72D297353CC}">
                <c16:uniqueId val="{000000B2-F2AD-45E7-A3CE-D189610C077D}"/>
              </c:ext>
            </c:extLst>
          </c:dPt>
          <c:dPt>
            <c:idx val="135"/>
            <c:bubble3D val="0"/>
            <c:extLst>
              <c:ext xmlns:c16="http://schemas.microsoft.com/office/drawing/2014/chart" uri="{C3380CC4-5D6E-409C-BE32-E72D297353CC}">
                <c16:uniqueId val="{000000B3-F2AD-45E7-A3CE-D189610C077D}"/>
              </c:ext>
            </c:extLst>
          </c:dPt>
          <c:dPt>
            <c:idx val="136"/>
            <c:bubble3D val="0"/>
            <c:extLst>
              <c:ext xmlns:c16="http://schemas.microsoft.com/office/drawing/2014/chart" uri="{C3380CC4-5D6E-409C-BE32-E72D297353CC}">
                <c16:uniqueId val="{000000B4-F2AD-45E7-A3CE-D189610C077D}"/>
              </c:ext>
            </c:extLst>
          </c:dPt>
          <c:dPt>
            <c:idx val="137"/>
            <c:bubble3D val="0"/>
            <c:extLst>
              <c:ext xmlns:c16="http://schemas.microsoft.com/office/drawing/2014/chart" uri="{C3380CC4-5D6E-409C-BE32-E72D297353CC}">
                <c16:uniqueId val="{000000B5-F2AD-45E7-A3CE-D189610C077D}"/>
              </c:ext>
            </c:extLst>
          </c:dPt>
          <c:dPt>
            <c:idx val="138"/>
            <c:bubble3D val="0"/>
            <c:extLst>
              <c:ext xmlns:c16="http://schemas.microsoft.com/office/drawing/2014/chart" uri="{C3380CC4-5D6E-409C-BE32-E72D297353CC}">
                <c16:uniqueId val="{000000B6-F2AD-45E7-A3CE-D189610C077D}"/>
              </c:ext>
            </c:extLst>
          </c:dPt>
          <c:dPt>
            <c:idx val="139"/>
            <c:bubble3D val="0"/>
            <c:extLst>
              <c:ext xmlns:c16="http://schemas.microsoft.com/office/drawing/2014/chart" uri="{C3380CC4-5D6E-409C-BE32-E72D297353CC}">
                <c16:uniqueId val="{000000B7-F2AD-45E7-A3CE-D189610C077D}"/>
              </c:ext>
            </c:extLst>
          </c:dPt>
          <c:dPt>
            <c:idx val="140"/>
            <c:bubble3D val="0"/>
            <c:extLst>
              <c:ext xmlns:c16="http://schemas.microsoft.com/office/drawing/2014/chart" uri="{C3380CC4-5D6E-409C-BE32-E72D297353CC}">
                <c16:uniqueId val="{000000B8-F2AD-45E7-A3CE-D189610C077D}"/>
              </c:ext>
            </c:extLst>
          </c:dPt>
          <c:dPt>
            <c:idx val="141"/>
            <c:bubble3D val="0"/>
            <c:extLst>
              <c:ext xmlns:c16="http://schemas.microsoft.com/office/drawing/2014/chart" uri="{C3380CC4-5D6E-409C-BE32-E72D297353CC}">
                <c16:uniqueId val="{000000B9-F2AD-45E7-A3CE-D189610C077D}"/>
              </c:ext>
            </c:extLst>
          </c:dPt>
          <c:dPt>
            <c:idx val="142"/>
            <c:bubble3D val="0"/>
            <c:extLst>
              <c:ext xmlns:c16="http://schemas.microsoft.com/office/drawing/2014/chart" uri="{C3380CC4-5D6E-409C-BE32-E72D297353CC}">
                <c16:uniqueId val="{000000BA-F2AD-45E7-A3CE-D189610C077D}"/>
              </c:ext>
            </c:extLst>
          </c:dPt>
          <c:dPt>
            <c:idx val="143"/>
            <c:bubble3D val="0"/>
            <c:extLst>
              <c:ext xmlns:c16="http://schemas.microsoft.com/office/drawing/2014/chart" uri="{C3380CC4-5D6E-409C-BE32-E72D297353CC}">
                <c16:uniqueId val="{000000BB-F2AD-45E7-A3CE-D189610C077D}"/>
              </c:ext>
            </c:extLst>
          </c:dPt>
          <c:dPt>
            <c:idx val="144"/>
            <c:bubble3D val="0"/>
            <c:extLst>
              <c:ext xmlns:c16="http://schemas.microsoft.com/office/drawing/2014/chart" uri="{C3380CC4-5D6E-409C-BE32-E72D297353CC}">
                <c16:uniqueId val="{000000BC-F2AD-45E7-A3CE-D189610C077D}"/>
              </c:ext>
            </c:extLst>
          </c:dPt>
          <c:dPt>
            <c:idx val="145"/>
            <c:bubble3D val="0"/>
            <c:extLst>
              <c:ext xmlns:c16="http://schemas.microsoft.com/office/drawing/2014/chart" uri="{C3380CC4-5D6E-409C-BE32-E72D297353CC}">
                <c16:uniqueId val="{000000BD-F2AD-45E7-A3CE-D189610C077D}"/>
              </c:ext>
            </c:extLst>
          </c:dPt>
          <c:dPt>
            <c:idx val="146"/>
            <c:bubble3D val="0"/>
            <c:extLst>
              <c:ext xmlns:c16="http://schemas.microsoft.com/office/drawing/2014/chart" uri="{C3380CC4-5D6E-409C-BE32-E72D297353CC}">
                <c16:uniqueId val="{000000BE-F2AD-45E7-A3CE-D189610C077D}"/>
              </c:ext>
            </c:extLst>
          </c:dPt>
          <c:dPt>
            <c:idx val="147"/>
            <c:bubble3D val="0"/>
            <c:extLst>
              <c:ext xmlns:c16="http://schemas.microsoft.com/office/drawing/2014/chart" uri="{C3380CC4-5D6E-409C-BE32-E72D297353CC}">
                <c16:uniqueId val="{000000BF-F2AD-45E7-A3CE-D189610C077D}"/>
              </c:ext>
            </c:extLst>
          </c:dPt>
          <c:dPt>
            <c:idx val="148"/>
            <c:bubble3D val="0"/>
            <c:extLst>
              <c:ext xmlns:c16="http://schemas.microsoft.com/office/drawing/2014/chart" uri="{C3380CC4-5D6E-409C-BE32-E72D297353CC}">
                <c16:uniqueId val="{000000C0-F2AD-45E7-A3CE-D189610C077D}"/>
              </c:ext>
            </c:extLst>
          </c:dPt>
          <c:dPt>
            <c:idx val="149"/>
            <c:bubble3D val="0"/>
            <c:extLst>
              <c:ext xmlns:c16="http://schemas.microsoft.com/office/drawing/2014/chart" uri="{C3380CC4-5D6E-409C-BE32-E72D297353CC}">
                <c16:uniqueId val="{000000C1-F2AD-45E7-A3CE-D189610C077D}"/>
              </c:ext>
            </c:extLst>
          </c:dPt>
          <c:dPt>
            <c:idx val="150"/>
            <c:bubble3D val="0"/>
            <c:extLst>
              <c:ext xmlns:c16="http://schemas.microsoft.com/office/drawing/2014/chart" uri="{C3380CC4-5D6E-409C-BE32-E72D297353CC}">
                <c16:uniqueId val="{000000C2-F2AD-45E7-A3CE-D189610C077D}"/>
              </c:ext>
            </c:extLst>
          </c:dPt>
          <c:dPt>
            <c:idx val="151"/>
            <c:bubble3D val="0"/>
            <c:extLst>
              <c:ext xmlns:c16="http://schemas.microsoft.com/office/drawing/2014/chart" uri="{C3380CC4-5D6E-409C-BE32-E72D297353CC}">
                <c16:uniqueId val="{000000C3-F2AD-45E7-A3CE-D189610C077D}"/>
              </c:ext>
            </c:extLst>
          </c:dPt>
          <c:dPt>
            <c:idx val="152"/>
            <c:bubble3D val="0"/>
            <c:extLst>
              <c:ext xmlns:c16="http://schemas.microsoft.com/office/drawing/2014/chart" uri="{C3380CC4-5D6E-409C-BE32-E72D297353CC}">
                <c16:uniqueId val="{000000C4-F2AD-45E7-A3CE-D189610C077D}"/>
              </c:ext>
            </c:extLst>
          </c:dPt>
          <c:dPt>
            <c:idx val="153"/>
            <c:bubble3D val="0"/>
            <c:extLst>
              <c:ext xmlns:c16="http://schemas.microsoft.com/office/drawing/2014/chart" uri="{C3380CC4-5D6E-409C-BE32-E72D297353CC}">
                <c16:uniqueId val="{000000C5-F2AD-45E7-A3CE-D189610C077D}"/>
              </c:ext>
            </c:extLst>
          </c:dPt>
          <c:dPt>
            <c:idx val="154"/>
            <c:bubble3D val="0"/>
            <c:extLst>
              <c:ext xmlns:c16="http://schemas.microsoft.com/office/drawing/2014/chart" uri="{C3380CC4-5D6E-409C-BE32-E72D297353CC}">
                <c16:uniqueId val="{000000C6-F2AD-45E7-A3CE-D189610C077D}"/>
              </c:ext>
            </c:extLst>
          </c:dPt>
          <c:dPt>
            <c:idx val="155"/>
            <c:bubble3D val="0"/>
            <c:extLst>
              <c:ext xmlns:c16="http://schemas.microsoft.com/office/drawing/2014/chart" uri="{C3380CC4-5D6E-409C-BE32-E72D297353CC}">
                <c16:uniqueId val="{000000C7-F2AD-45E7-A3CE-D189610C077D}"/>
              </c:ext>
            </c:extLst>
          </c:dPt>
          <c:dPt>
            <c:idx val="156"/>
            <c:bubble3D val="0"/>
            <c:extLst>
              <c:ext xmlns:c16="http://schemas.microsoft.com/office/drawing/2014/chart" uri="{C3380CC4-5D6E-409C-BE32-E72D297353CC}">
                <c16:uniqueId val="{000000C8-F2AD-45E7-A3CE-D189610C077D}"/>
              </c:ext>
            </c:extLst>
          </c:dPt>
          <c:dPt>
            <c:idx val="157"/>
            <c:bubble3D val="0"/>
            <c:extLst>
              <c:ext xmlns:c16="http://schemas.microsoft.com/office/drawing/2014/chart" uri="{C3380CC4-5D6E-409C-BE32-E72D297353CC}">
                <c16:uniqueId val="{000000C9-F2AD-45E7-A3CE-D189610C077D}"/>
              </c:ext>
            </c:extLst>
          </c:dPt>
          <c:dPt>
            <c:idx val="158"/>
            <c:bubble3D val="0"/>
            <c:extLst>
              <c:ext xmlns:c16="http://schemas.microsoft.com/office/drawing/2014/chart" uri="{C3380CC4-5D6E-409C-BE32-E72D297353CC}">
                <c16:uniqueId val="{000000CA-F2AD-45E7-A3CE-D189610C077D}"/>
              </c:ext>
            </c:extLst>
          </c:dPt>
          <c:dPt>
            <c:idx val="159"/>
            <c:bubble3D val="0"/>
            <c:extLst>
              <c:ext xmlns:c16="http://schemas.microsoft.com/office/drawing/2014/chart" uri="{C3380CC4-5D6E-409C-BE32-E72D297353CC}">
                <c16:uniqueId val="{000000CB-F2AD-45E7-A3CE-D189610C077D}"/>
              </c:ext>
            </c:extLst>
          </c:dPt>
          <c:dPt>
            <c:idx val="160"/>
            <c:bubble3D val="0"/>
            <c:extLst>
              <c:ext xmlns:c16="http://schemas.microsoft.com/office/drawing/2014/chart" uri="{C3380CC4-5D6E-409C-BE32-E72D297353CC}">
                <c16:uniqueId val="{000000CC-F2AD-45E7-A3CE-D189610C077D}"/>
              </c:ext>
            </c:extLst>
          </c:dPt>
          <c:dPt>
            <c:idx val="161"/>
            <c:bubble3D val="0"/>
            <c:extLst>
              <c:ext xmlns:c16="http://schemas.microsoft.com/office/drawing/2014/chart" uri="{C3380CC4-5D6E-409C-BE32-E72D297353CC}">
                <c16:uniqueId val="{000000CD-F2AD-45E7-A3CE-D189610C077D}"/>
              </c:ext>
            </c:extLst>
          </c:dPt>
          <c:dPt>
            <c:idx val="162"/>
            <c:bubble3D val="0"/>
            <c:extLst>
              <c:ext xmlns:c16="http://schemas.microsoft.com/office/drawing/2014/chart" uri="{C3380CC4-5D6E-409C-BE32-E72D297353CC}">
                <c16:uniqueId val="{000000CE-F2AD-45E7-A3CE-D189610C077D}"/>
              </c:ext>
            </c:extLst>
          </c:dPt>
          <c:dPt>
            <c:idx val="163"/>
            <c:bubble3D val="0"/>
            <c:extLst>
              <c:ext xmlns:c16="http://schemas.microsoft.com/office/drawing/2014/chart" uri="{C3380CC4-5D6E-409C-BE32-E72D297353CC}">
                <c16:uniqueId val="{000000CF-F2AD-45E7-A3CE-D189610C077D}"/>
              </c:ext>
            </c:extLst>
          </c:dPt>
          <c:dPt>
            <c:idx val="164"/>
            <c:bubble3D val="0"/>
            <c:extLst>
              <c:ext xmlns:c16="http://schemas.microsoft.com/office/drawing/2014/chart" uri="{C3380CC4-5D6E-409C-BE32-E72D297353CC}">
                <c16:uniqueId val="{000000D0-F2AD-45E7-A3CE-D189610C077D}"/>
              </c:ext>
            </c:extLst>
          </c:dPt>
          <c:dPt>
            <c:idx val="165"/>
            <c:bubble3D val="0"/>
            <c:extLst>
              <c:ext xmlns:c16="http://schemas.microsoft.com/office/drawing/2014/chart" uri="{C3380CC4-5D6E-409C-BE32-E72D297353CC}">
                <c16:uniqueId val="{000000D1-F2AD-45E7-A3CE-D189610C077D}"/>
              </c:ext>
            </c:extLst>
          </c:dPt>
          <c:dPt>
            <c:idx val="166"/>
            <c:bubble3D val="0"/>
            <c:extLst>
              <c:ext xmlns:c16="http://schemas.microsoft.com/office/drawing/2014/chart" uri="{C3380CC4-5D6E-409C-BE32-E72D297353CC}">
                <c16:uniqueId val="{000000D2-F2AD-45E7-A3CE-D189610C077D}"/>
              </c:ext>
            </c:extLst>
          </c:dPt>
          <c:dPt>
            <c:idx val="167"/>
            <c:bubble3D val="0"/>
            <c:extLst>
              <c:ext xmlns:c16="http://schemas.microsoft.com/office/drawing/2014/chart" uri="{C3380CC4-5D6E-409C-BE32-E72D297353CC}">
                <c16:uniqueId val="{000000D3-F2AD-45E7-A3CE-D189610C077D}"/>
              </c:ext>
            </c:extLst>
          </c:dPt>
          <c:dPt>
            <c:idx val="168"/>
            <c:bubble3D val="0"/>
            <c:extLst>
              <c:ext xmlns:c16="http://schemas.microsoft.com/office/drawing/2014/chart" uri="{C3380CC4-5D6E-409C-BE32-E72D297353CC}">
                <c16:uniqueId val="{000000D4-F2AD-45E7-A3CE-D189610C077D}"/>
              </c:ext>
            </c:extLst>
          </c:dPt>
          <c:dPt>
            <c:idx val="169"/>
            <c:bubble3D val="0"/>
            <c:extLst>
              <c:ext xmlns:c16="http://schemas.microsoft.com/office/drawing/2014/chart" uri="{C3380CC4-5D6E-409C-BE32-E72D297353CC}">
                <c16:uniqueId val="{000000D5-F2AD-45E7-A3CE-D189610C077D}"/>
              </c:ext>
            </c:extLst>
          </c:dPt>
          <c:dPt>
            <c:idx val="170"/>
            <c:bubble3D val="0"/>
            <c:extLst>
              <c:ext xmlns:c16="http://schemas.microsoft.com/office/drawing/2014/chart" uri="{C3380CC4-5D6E-409C-BE32-E72D297353CC}">
                <c16:uniqueId val="{000000D6-F2AD-45E7-A3CE-D189610C077D}"/>
              </c:ext>
            </c:extLst>
          </c:dPt>
          <c:dPt>
            <c:idx val="171"/>
            <c:bubble3D val="0"/>
            <c:extLst>
              <c:ext xmlns:c16="http://schemas.microsoft.com/office/drawing/2014/chart" uri="{C3380CC4-5D6E-409C-BE32-E72D297353CC}">
                <c16:uniqueId val="{000000D7-F2AD-45E7-A3CE-D189610C077D}"/>
              </c:ext>
            </c:extLst>
          </c:dPt>
          <c:dPt>
            <c:idx val="172"/>
            <c:bubble3D val="0"/>
            <c:extLst>
              <c:ext xmlns:c16="http://schemas.microsoft.com/office/drawing/2014/chart" uri="{C3380CC4-5D6E-409C-BE32-E72D297353CC}">
                <c16:uniqueId val="{000000D8-F2AD-45E7-A3CE-D189610C077D}"/>
              </c:ext>
            </c:extLst>
          </c:dPt>
          <c:dPt>
            <c:idx val="173"/>
            <c:bubble3D val="0"/>
            <c:extLst>
              <c:ext xmlns:c16="http://schemas.microsoft.com/office/drawing/2014/chart" uri="{C3380CC4-5D6E-409C-BE32-E72D297353CC}">
                <c16:uniqueId val="{000000D9-F2AD-45E7-A3CE-D189610C077D}"/>
              </c:ext>
            </c:extLst>
          </c:dPt>
          <c:dPt>
            <c:idx val="174"/>
            <c:bubble3D val="0"/>
            <c:extLst>
              <c:ext xmlns:c16="http://schemas.microsoft.com/office/drawing/2014/chart" uri="{C3380CC4-5D6E-409C-BE32-E72D297353CC}">
                <c16:uniqueId val="{000000DA-F2AD-45E7-A3CE-D189610C077D}"/>
              </c:ext>
            </c:extLst>
          </c:dPt>
          <c:dPt>
            <c:idx val="175"/>
            <c:bubble3D val="0"/>
            <c:extLst>
              <c:ext xmlns:c16="http://schemas.microsoft.com/office/drawing/2014/chart" uri="{C3380CC4-5D6E-409C-BE32-E72D297353CC}">
                <c16:uniqueId val="{000000DB-F2AD-45E7-A3CE-D189610C077D}"/>
              </c:ext>
            </c:extLst>
          </c:dPt>
          <c:dPt>
            <c:idx val="176"/>
            <c:bubble3D val="0"/>
            <c:extLst>
              <c:ext xmlns:c16="http://schemas.microsoft.com/office/drawing/2014/chart" uri="{C3380CC4-5D6E-409C-BE32-E72D297353CC}">
                <c16:uniqueId val="{000000DC-F2AD-45E7-A3CE-D189610C077D}"/>
              </c:ext>
            </c:extLst>
          </c:dPt>
          <c:dPt>
            <c:idx val="177"/>
            <c:bubble3D val="0"/>
            <c:extLst>
              <c:ext xmlns:c16="http://schemas.microsoft.com/office/drawing/2014/chart" uri="{C3380CC4-5D6E-409C-BE32-E72D297353CC}">
                <c16:uniqueId val="{000000DD-F2AD-45E7-A3CE-D189610C077D}"/>
              </c:ext>
            </c:extLst>
          </c:dPt>
          <c:dPt>
            <c:idx val="178"/>
            <c:bubble3D val="0"/>
            <c:extLst>
              <c:ext xmlns:c16="http://schemas.microsoft.com/office/drawing/2014/chart" uri="{C3380CC4-5D6E-409C-BE32-E72D297353CC}">
                <c16:uniqueId val="{000000DE-F2AD-45E7-A3CE-D189610C077D}"/>
              </c:ext>
            </c:extLst>
          </c:dPt>
          <c:dPt>
            <c:idx val="179"/>
            <c:bubble3D val="0"/>
            <c:extLst>
              <c:ext xmlns:c16="http://schemas.microsoft.com/office/drawing/2014/chart" uri="{C3380CC4-5D6E-409C-BE32-E72D297353CC}">
                <c16:uniqueId val="{000000DF-F2AD-45E7-A3CE-D189610C077D}"/>
              </c:ext>
            </c:extLst>
          </c:dPt>
          <c:dPt>
            <c:idx val="180"/>
            <c:bubble3D val="0"/>
            <c:extLst>
              <c:ext xmlns:c16="http://schemas.microsoft.com/office/drawing/2014/chart" uri="{C3380CC4-5D6E-409C-BE32-E72D297353CC}">
                <c16:uniqueId val="{000000E0-F2AD-45E7-A3CE-D189610C077D}"/>
              </c:ext>
            </c:extLst>
          </c:dPt>
          <c:dPt>
            <c:idx val="181"/>
            <c:bubble3D val="0"/>
            <c:extLst>
              <c:ext xmlns:c16="http://schemas.microsoft.com/office/drawing/2014/chart" uri="{C3380CC4-5D6E-409C-BE32-E72D297353CC}">
                <c16:uniqueId val="{000000E1-F2AD-45E7-A3CE-D189610C077D}"/>
              </c:ext>
            </c:extLst>
          </c:dPt>
          <c:dPt>
            <c:idx val="182"/>
            <c:bubble3D val="0"/>
            <c:extLst>
              <c:ext xmlns:c16="http://schemas.microsoft.com/office/drawing/2014/chart" uri="{C3380CC4-5D6E-409C-BE32-E72D297353CC}">
                <c16:uniqueId val="{000000E2-F2AD-45E7-A3CE-D189610C077D}"/>
              </c:ext>
            </c:extLst>
          </c:dPt>
          <c:dPt>
            <c:idx val="183"/>
            <c:bubble3D val="0"/>
            <c:extLst>
              <c:ext xmlns:c16="http://schemas.microsoft.com/office/drawing/2014/chart" uri="{C3380CC4-5D6E-409C-BE32-E72D297353CC}">
                <c16:uniqueId val="{000000E3-F2AD-45E7-A3CE-D189610C077D}"/>
              </c:ext>
            </c:extLst>
          </c:dPt>
          <c:dPt>
            <c:idx val="184"/>
            <c:bubble3D val="0"/>
            <c:extLst>
              <c:ext xmlns:c16="http://schemas.microsoft.com/office/drawing/2014/chart" uri="{C3380CC4-5D6E-409C-BE32-E72D297353CC}">
                <c16:uniqueId val="{000000E4-F2AD-45E7-A3CE-D189610C077D}"/>
              </c:ext>
            </c:extLst>
          </c:dPt>
          <c:dPt>
            <c:idx val="185"/>
            <c:bubble3D val="0"/>
            <c:extLst>
              <c:ext xmlns:c16="http://schemas.microsoft.com/office/drawing/2014/chart" uri="{C3380CC4-5D6E-409C-BE32-E72D297353CC}">
                <c16:uniqueId val="{000000E5-F2AD-45E7-A3CE-D189610C077D}"/>
              </c:ext>
            </c:extLst>
          </c:dPt>
          <c:dPt>
            <c:idx val="186"/>
            <c:bubble3D val="0"/>
            <c:extLst>
              <c:ext xmlns:c16="http://schemas.microsoft.com/office/drawing/2014/chart" uri="{C3380CC4-5D6E-409C-BE32-E72D297353CC}">
                <c16:uniqueId val="{000000E6-F2AD-45E7-A3CE-D189610C077D}"/>
              </c:ext>
            </c:extLst>
          </c:dPt>
          <c:dPt>
            <c:idx val="187"/>
            <c:bubble3D val="0"/>
            <c:extLst>
              <c:ext xmlns:c16="http://schemas.microsoft.com/office/drawing/2014/chart" uri="{C3380CC4-5D6E-409C-BE32-E72D297353CC}">
                <c16:uniqueId val="{000000E7-F2AD-45E7-A3CE-D189610C077D}"/>
              </c:ext>
            </c:extLst>
          </c:dPt>
          <c:dPt>
            <c:idx val="188"/>
            <c:bubble3D val="0"/>
            <c:extLst>
              <c:ext xmlns:c16="http://schemas.microsoft.com/office/drawing/2014/chart" uri="{C3380CC4-5D6E-409C-BE32-E72D297353CC}">
                <c16:uniqueId val="{000000E8-F2AD-45E7-A3CE-D189610C077D}"/>
              </c:ext>
            </c:extLst>
          </c:dPt>
          <c:dPt>
            <c:idx val="189"/>
            <c:bubble3D val="0"/>
            <c:extLst>
              <c:ext xmlns:c16="http://schemas.microsoft.com/office/drawing/2014/chart" uri="{C3380CC4-5D6E-409C-BE32-E72D297353CC}">
                <c16:uniqueId val="{000000E9-F2AD-45E7-A3CE-D189610C077D}"/>
              </c:ext>
            </c:extLst>
          </c:dPt>
          <c:dPt>
            <c:idx val="190"/>
            <c:bubble3D val="0"/>
            <c:extLst>
              <c:ext xmlns:c16="http://schemas.microsoft.com/office/drawing/2014/chart" uri="{C3380CC4-5D6E-409C-BE32-E72D297353CC}">
                <c16:uniqueId val="{000000EA-F2AD-45E7-A3CE-D189610C077D}"/>
              </c:ext>
            </c:extLst>
          </c:dPt>
          <c:dPt>
            <c:idx val="191"/>
            <c:bubble3D val="0"/>
            <c:extLst>
              <c:ext xmlns:c16="http://schemas.microsoft.com/office/drawing/2014/chart" uri="{C3380CC4-5D6E-409C-BE32-E72D297353CC}">
                <c16:uniqueId val="{000000EB-F2AD-45E7-A3CE-D189610C077D}"/>
              </c:ext>
            </c:extLst>
          </c:dPt>
          <c:dPt>
            <c:idx val="192"/>
            <c:bubble3D val="0"/>
            <c:extLst>
              <c:ext xmlns:c16="http://schemas.microsoft.com/office/drawing/2014/chart" uri="{C3380CC4-5D6E-409C-BE32-E72D297353CC}">
                <c16:uniqueId val="{000000EC-F2AD-45E7-A3CE-D189610C077D}"/>
              </c:ext>
            </c:extLst>
          </c:dPt>
          <c:dPt>
            <c:idx val="193"/>
            <c:bubble3D val="0"/>
            <c:extLst>
              <c:ext xmlns:c16="http://schemas.microsoft.com/office/drawing/2014/chart" uri="{C3380CC4-5D6E-409C-BE32-E72D297353CC}">
                <c16:uniqueId val="{000000ED-F2AD-45E7-A3CE-D189610C077D}"/>
              </c:ext>
            </c:extLst>
          </c:dPt>
          <c:dPt>
            <c:idx val="194"/>
            <c:bubble3D val="0"/>
            <c:extLst>
              <c:ext xmlns:c16="http://schemas.microsoft.com/office/drawing/2014/chart" uri="{C3380CC4-5D6E-409C-BE32-E72D297353CC}">
                <c16:uniqueId val="{000000EE-F2AD-45E7-A3CE-D189610C077D}"/>
              </c:ext>
            </c:extLst>
          </c:dPt>
          <c:dPt>
            <c:idx val="195"/>
            <c:bubble3D val="0"/>
            <c:extLst>
              <c:ext xmlns:c16="http://schemas.microsoft.com/office/drawing/2014/chart" uri="{C3380CC4-5D6E-409C-BE32-E72D297353CC}">
                <c16:uniqueId val="{000000EF-F2AD-45E7-A3CE-D189610C077D}"/>
              </c:ext>
            </c:extLst>
          </c:dPt>
          <c:dPt>
            <c:idx val="196"/>
            <c:bubble3D val="0"/>
            <c:extLst>
              <c:ext xmlns:c16="http://schemas.microsoft.com/office/drawing/2014/chart" uri="{C3380CC4-5D6E-409C-BE32-E72D297353CC}">
                <c16:uniqueId val="{000000F0-F2AD-45E7-A3CE-D189610C077D}"/>
              </c:ext>
            </c:extLst>
          </c:dPt>
          <c:dPt>
            <c:idx val="197"/>
            <c:bubble3D val="0"/>
            <c:extLst>
              <c:ext xmlns:c16="http://schemas.microsoft.com/office/drawing/2014/chart" uri="{C3380CC4-5D6E-409C-BE32-E72D297353CC}">
                <c16:uniqueId val="{000000F1-F2AD-45E7-A3CE-D189610C077D}"/>
              </c:ext>
            </c:extLst>
          </c:dPt>
          <c:dPt>
            <c:idx val="198"/>
            <c:bubble3D val="0"/>
            <c:extLst>
              <c:ext xmlns:c16="http://schemas.microsoft.com/office/drawing/2014/chart" uri="{C3380CC4-5D6E-409C-BE32-E72D297353CC}">
                <c16:uniqueId val="{000000F2-F2AD-45E7-A3CE-D189610C077D}"/>
              </c:ext>
            </c:extLst>
          </c:dPt>
          <c:dPt>
            <c:idx val="199"/>
            <c:bubble3D val="0"/>
            <c:extLst>
              <c:ext xmlns:c16="http://schemas.microsoft.com/office/drawing/2014/chart" uri="{C3380CC4-5D6E-409C-BE32-E72D297353CC}">
                <c16:uniqueId val="{000000F3-F2AD-45E7-A3CE-D189610C077D}"/>
              </c:ext>
            </c:extLst>
          </c:dPt>
          <c:dPt>
            <c:idx val="200"/>
            <c:bubble3D val="0"/>
            <c:extLst>
              <c:ext xmlns:c16="http://schemas.microsoft.com/office/drawing/2014/chart" uri="{C3380CC4-5D6E-409C-BE32-E72D297353CC}">
                <c16:uniqueId val="{000000F4-F2AD-45E7-A3CE-D189610C077D}"/>
              </c:ext>
            </c:extLst>
          </c:dPt>
          <c:dPt>
            <c:idx val="201"/>
            <c:bubble3D val="0"/>
            <c:extLst>
              <c:ext xmlns:c16="http://schemas.microsoft.com/office/drawing/2014/chart" uri="{C3380CC4-5D6E-409C-BE32-E72D297353CC}">
                <c16:uniqueId val="{000000F5-F2AD-45E7-A3CE-D189610C077D}"/>
              </c:ext>
            </c:extLst>
          </c:dPt>
          <c:dPt>
            <c:idx val="202"/>
            <c:bubble3D val="0"/>
            <c:extLst>
              <c:ext xmlns:c16="http://schemas.microsoft.com/office/drawing/2014/chart" uri="{C3380CC4-5D6E-409C-BE32-E72D297353CC}">
                <c16:uniqueId val="{000000F6-F2AD-45E7-A3CE-D189610C077D}"/>
              </c:ext>
            </c:extLst>
          </c:dPt>
          <c:dPt>
            <c:idx val="203"/>
            <c:bubble3D val="0"/>
            <c:extLst>
              <c:ext xmlns:c16="http://schemas.microsoft.com/office/drawing/2014/chart" uri="{C3380CC4-5D6E-409C-BE32-E72D297353CC}">
                <c16:uniqueId val="{000000F7-F2AD-45E7-A3CE-D189610C077D}"/>
              </c:ext>
            </c:extLst>
          </c:dPt>
          <c:dPt>
            <c:idx val="204"/>
            <c:bubble3D val="0"/>
            <c:extLst>
              <c:ext xmlns:c16="http://schemas.microsoft.com/office/drawing/2014/chart" uri="{C3380CC4-5D6E-409C-BE32-E72D297353CC}">
                <c16:uniqueId val="{000000F8-F2AD-45E7-A3CE-D189610C077D}"/>
              </c:ext>
            </c:extLst>
          </c:dPt>
          <c:dPt>
            <c:idx val="205"/>
            <c:bubble3D val="0"/>
            <c:extLst>
              <c:ext xmlns:c16="http://schemas.microsoft.com/office/drawing/2014/chart" uri="{C3380CC4-5D6E-409C-BE32-E72D297353CC}">
                <c16:uniqueId val="{000000F9-F2AD-45E7-A3CE-D189610C077D}"/>
              </c:ext>
            </c:extLst>
          </c:dPt>
          <c:dPt>
            <c:idx val="206"/>
            <c:bubble3D val="0"/>
            <c:extLst>
              <c:ext xmlns:c16="http://schemas.microsoft.com/office/drawing/2014/chart" uri="{C3380CC4-5D6E-409C-BE32-E72D297353CC}">
                <c16:uniqueId val="{000000FA-F2AD-45E7-A3CE-D189610C077D}"/>
              </c:ext>
            </c:extLst>
          </c:dPt>
          <c:dPt>
            <c:idx val="207"/>
            <c:bubble3D val="0"/>
            <c:extLst>
              <c:ext xmlns:c16="http://schemas.microsoft.com/office/drawing/2014/chart" uri="{C3380CC4-5D6E-409C-BE32-E72D297353CC}">
                <c16:uniqueId val="{000000FB-F2AD-45E7-A3CE-D189610C077D}"/>
              </c:ext>
            </c:extLst>
          </c:dPt>
          <c:dPt>
            <c:idx val="208"/>
            <c:bubble3D val="0"/>
            <c:extLst>
              <c:ext xmlns:c16="http://schemas.microsoft.com/office/drawing/2014/chart" uri="{C3380CC4-5D6E-409C-BE32-E72D297353CC}">
                <c16:uniqueId val="{000000FC-F2AD-45E7-A3CE-D189610C077D}"/>
              </c:ext>
            </c:extLst>
          </c:dPt>
          <c:dPt>
            <c:idx val="209"/>
            <c:bubble3D val="0"/>
            <c:extLst>
              <c:ext xmlns:c16="http://schemas.microsoft.com/office/drawing/2014/chart" uri="{C3380CC4-5D6E-409C-BE32-E72D297353CC}">
                <c16:uniqueId val="{000000FD-F2AD-45E7-A3CE-D189610C077D}"/>
              </c:ext>
            </c:extLst>
          </c:dPt>
          <c:dPt>
            <c:idx val="210"/>
            <c:bubble3D val="0"/>
            <c:extLst>
              <c:ext xmlns:c16="http://schemas.microsoft.com/office/drawing/2014/chart" uri="{C3380CC4-5D6E-409C-BE32-E72D297353CC}">
                <c16:uniqueId val="{000000FE-F2AD-45E7-A3CE-D189610C077D}"/>
              </c:ext>
            </c:extLst>
          </c:dPt>
          <c:dPt>
            <c:idx val="211"/>
            <c:bubble3D val="0"/>
            <c:extLst>
              <c:ext xmlns:c16="http://schemas.microsoft.com/office/drawing/2014/chart" uri="{C3380CC4-5D6E-409C-BE32-E72D297353CC}">
                <c16:uniqueId val="{000000FF-F2AD-45E7-A3CE-D189610C077D}"/>
              </c:ext>
            </c:extLst>
          </c:dPt>
          <c:dPt>
            <c:idx val="212"/>
            <c:bubble3D val="0"/>
            <c:extLst>
              <c:ext xmlns:c16="http://schemas.microsoft.com/office/drawing/2014/chart" uri="{C3380CC4-5D6E-409C-BE32-E72D297353CC}">
                <c16:uniqueId val="{00000100-F2AD-45E7-A3CE-D189610C077D}"/>
              </c:ext>
            </c:extLst>
          </c:dPt>
          <c:dPt>
            <c:idx val="213"/>
            <c:bubble3D val="0"/>
            <c:extLst>
              <c:ext xmlns:c16="http://schemas.microsoft.com/office/drawing/2014/chart" uri="{C3380CC4-5D6E-409C-BE32-E72D297353CC}">
                <c16:uniqueId val="{00000101-F2AD-45E7-A3CE-D189610C077D}"/>
              </c:ext>
            </c:extLst>
          </c:dPt>
          <c:dPt>
            <c:idx val="214"/>
            <c:bubble3D val="0"/>
            <c:extLst>
              <c:ext xmlns:c16="http://schemas.microsoft.com/office/drawing/2014/chart" uri="{C3380CC4-5D6E-409C-BE32-E72D297353CC}">
                <c16:uniqueId val="{00000102-F2AD-45E7-A3CE-D189610C077D}"/>
              </c:ext>
            </c:extLst>
          </c:dPt>
          <c:dPt>
            <c:idx val="215"/>
            <c:bubble3D val="0"/>
            <c:extLst>
              <c:ext xmlns:c16="http://schemas.microsoft.com/office/drawing/2014/chart" uri="{C3380CC4-5D6E-409C-BE32-E72D297353CC}">
                <c16:uniqueId val="{00000103-F2AD-45E7-A3CE-D189610C077D}"/>
              </c:ext>
            </c:extLst>
          </c:dPt>
          <c:dPt>
            <c:idx val="216"/>
            <c:bubble3D val="0"/>
            <c:extLst>
              <c:ext xmlns:c16="http://schemas.microsoft.com/office/drawing/2014/chart" uri="{C3380CC4-5D6E-409C-BE32-E72D297353CC}">
                <c16:uniqueId val="{00000104-F2AD-45E7-A3CE-D189610C077D}"/>
              </c:ext>
            </c:extLst>
          </c:dPt>
          <c:dPt>
            <c:idx val="217"/>
            <c:bubble3D val="0"/>
            <c:extLst>
              <c:ext xmlns:c16="http://schemas.microsoft.com/office/drawing/2014/chart" uri="{C3380CC4-5D6E-409C-BE32-E72D297353CC}">
                <c16:uniqueId val="{00000105-F2AD-45E7-A3CE-D189610C077D}"/>
              </c:ext>
            </c:extLst>
          </c:dPt>
          <c:dPt>
            <c:idx val="218"/>
            <c:bubble3D val="0"/>
            <c:extLst>
              <c:ext xmlns:c16="http://schemas.microsoft.com/office/drawing/2014/chart" uri="{C3380CC4-5D6E-409C-BE32-E72D297353CC}">
                <c16:uniqueId val="{00000106-F2AD-45E7-A3CE-D189610C077D}"/>
              </c:ext>
            </c:extLst>
          </c:dPt>
          <c:dPt>
            <c:idx val="219"/>
            <c:bubble3D val="0"/>
            <c:extLst>
              <c:ext xmlns:c16="http://schemas.microsoft.com/office/drawing/2014/chart" uri="{C3380CC4-5D6E-409C-BE32-E72D297353CC}">
                <c16:uniqueId val="{00000107-F2AD-45E7-A3CE-D189610C077D}"/>
              </c:ext>
            </c:extLst>
          </c:dPt>
          <c:dPt>
            <c:idx val="220"/>
            <c:bubble3D val="0"/>
            <c:extLst>
              <c:ext xmlns:c16="http://schemas.microsoft.com/office/drawing/2014/chart" uri="{C3380CC4-5D6E-409C-BE32-E72D297353CC}">
                <c16:uniqueId val="{00000108-F2AD-45E7-A3CE-D189610C077D}"/>
              </c:ext>
            </c:extLst>
          </c:dPt>
          <c:dPt>
            <c:idx val="221"/>
            <c:bubble3D val="0"/>
            <c:extLst>
              <c:ext xmlns:c16="http://schemas.microsoft.com/office/drawing/2014/chart" uri="{C3380CC4-5D6E-409C-BE32-E72D297353CC}">
                <c16:uniqueId val="{00000109-F2AD-45E7-A3CE-D189610C077D}"/>
              </c:ext>
            </c:extLst>
          </c:dPt>
          <c:dPt>
            <c:idx val="222"/>
            <c:bubble3D val="0"/>
            <c:extLst>
              <c:ext xmlns:c16="http://schemas.microsoft.com/office/drawing/2014/chart" uri="{C3380CC4-5D6E-409C-BE32-E72D297353CC}">
                <c16:uniqueId val="{0000010A-F2AD-45E7-A3CE-D189610C077D}"/>
              </c:ext>
            </c:extLst>
          </c:dPt>
          <c:dPt>
            <c:idx val="223"/>
            <c:bubble3D val="0"/>
            <c:extLst>
              <c:ext xmlns:c16="http://schemas.microsoft.com/office/drawing/2014/chart" uri="{C3380CC4-5D6E-409C-BE32-E72D297353CC}">
                <c16:uniqueId val="{0000010B-F2AD-45E7-A3CE-D189610C077D}"/>
              </c:ext>
            </c:extLst>
          </c:dPt>
          <c:dPt>
            <c:idx val="224"/>
            <c:bubble3D val="0"/>
            <c:extLst>
              <c:ext xmlns:c16="http://schemas.microsoft.com/office/drawing/2014/chart" uri="{C3380CC4-5D6E-409C-BE32-E72D297353CC}">
                <c16:uniqueId val="{0000010C-F2AD-45E7-A3CE-D189610C077D}"/>
              </c:ext>
            </c:extLst>
          </c:dPt>
          <c:dPt>
            <c:idx val="225"/>
            <c:bubble3D val="0"/>
            <c:extLst>
              <c:ext xmlns:c16="http://schemas.microsoft.com/office/drawing/2014/chart" uri="{C3380CC4-5D6E-409C-BE32-E72D297353CC}">
                <c16:uniqueId val="{0000010D-F2AD-45E7-A3CE-D189610C077D}"/>
              </c:ext>
            </c:extLst>
          </c:dPt>
          <c:dPt>
            <c:idx val="226"/>
            <c:bubble3D val="0"/>
            <c:extLst>
              <c:ext xmlns:c16="http://schemas.microsoft.com/office/drawing/2014/chart" uri="{C3380CC4-5D6E-409C-BE32-E72D297353CC}">
                <c16:uniqueId val="{0000010E-F2AD-45E7-A3CE-D189610C077D}"/>
              </c:ext>
            </c:extLst>
          </c:dPt>
          <c:dPt>
            <c:idx val="227"/>
            <c:bubble3D val="0"/>
            <c:extLst>
              <c:ext xmlns:c16="http://schemas.microsoft.com/office/drawing/2014/chart" uri="{C3380CC4-5D6E-409C-BE32-E72D297353CC}">
                <c16:uniqueId val="{0000010F-F2AD-45E7-A3CE-D189610C077D}"/>
              </c:ext>
            </c:extLst>
          </c:dPt>
          <c:dPt>
            <c:idx val="228"/>
            <c:bubble3D val="0"/>
            <c:extLst>
              <c:ext xmlns:c16="http://schemas.microsoft.com/office/drawing/2014/chart" uri="{C3380CC4-5D6E-409C-BE32-E72D297353CC}">
                <c16:uniqueId val="{00000110-F2AD-45E7-A3CE-D189610C077D}"/>
              </c:ext>
            </c:extLst>
          </c:dPt>
          <c:dPt>
            <c:idx val="229"/>
            <c:bubble3D val="0"/>
            <c:extLst>
              <c:ext xmlns:c16="http://schemas.microsoft.com/office/drawing/2014/chart" uri="{C3380CC4-5D6E-409C-BE32-E72D297353CC}">
                <c16:uniqueId val="{00000111-F2AD-45E7-A3CE-D189610C077D}"/>
              </c:ext>
            </c:extLst>
          </c:dPt>
          <c:dPt>
            <c:idx val="230"/>
            <c:bubble3D val="0"/>
            <c:extLst>
              <c:ext xmlns:c16="http://schemas.microsoft.com/office/drawing/2014/chart" uri="{C3380CC4-5D6E-409C-BE32-E72D297353CC}">
                <c16:uniqueId val="{00000112-F2AD-45E7-A3CE-D189610C077D}"/>
              </c:ext>
            </c:extLst>
          </c:dPt>
          <c:dPt>
            <c:idx val="231"/>
            <c:bubble3D val="0"/>
            <c:extLst>
              <c:ext xmlns:c16="http://schemas.microsoft.com/office/drawing/2014/chart" uri="{C3380CC4-5D6E-409C-BE32-E72D297353CC}">
                <c16:uniqueId val="{00000113-F2AD-45E7-A3CE-D189610C077D}"/>
              </c:ext>
            </c:extLst>
          </c:dPt>
          <c:dPt>
            <c:idx val="232"/>
            <c:bubble3D val="0"/>
            <c:extLst>
              <c:ext xmlns:c16="http://schemas.microsoft.com/office/drawing/2014/chart" uri="{C3380CC4-5D6E-409C-BE32-E72D297353CC}">
                <c16:uniqueId val="{00000114-F2AD-45E7-A3CE-D189610C077D}"/>
              </c:ext>
            </c:extLst>
          </c:dPt>
          <c:dPt>
            <c:idx val="233"/>
            <c:bubble3D val="0"/>
            <c:extLst>
              <c:ext xmlns:c16="http://schemas.microsoft.com/office/drawing/2014/chart" uri="{C3380CC4-5D6E-409C-BE32-E72D297353CC}">
                <c16:uniqueId val="{00000115-F2AD-45E7-A3CE-D189610C077D}"/>
              </c:ext>
            </c:extLst>
          </c:dPt>
          <c:dPt>
            <c:idx val="234"/>
            <c:bubble3D val="0"/>
            <c:extLst>
              <c:ext xmlns:c16="http://schemas.microsoft.com/office/drawing/2014/chart" uri="{C3380CC4-5D6E-409C-BE32-E72D297353CC}">
                <c16:uniqueId val="{00000116-F2AD-45E7-A3CE-D189610C077D}"/>
              </c:ext>
            </c:extLst>
          </c:dPt>
          <c:dPt>
            <c:idx val="235"/>
            <c:bubble3D val="0"/>
            <c:extLst>
              <c:ext xmlns:c16="http://schemas.microsoft.com/office/drawing/2014/chart" uri="{C3380CC4-5D6E-409C-BE32-E72D297353CC}">
                <c16:uniqueId val="{00000117-F2AD-45E7-A3CE-D189610C077D}"/>
              </c:ext>
            </c:extLst>
          </c:dPt>
          <c:dPt>
            <c:idx val="236"/>
            <c:bubble3D val="0"/>
            <c:extLst>
              <c:ext xmlns:c16="http://schemas.microsoft.com/office/drawing/2014/chart" uri="{C3380CC4-5D6E-409C-BE32-E72D297353CC}">
                <c16:uniqueId val="{00000118-F2AD-45E7-A3CE-D189610C077D}"/>
              </c:ext>
            </c:extLst>
          </c:dPt>
          <c:dPt>
            <c:idx val="237"/>
            <c:bubble3D val="0"/>
            <c:extLst>
              <c:ext xmlns:c16="http://schemas.microsoft.com/office/drawing/2014/chart" uri="{C3380CC4-5D6E-409C-BE32-E72D297353CC}">
                <c16:uniqueId val="{00000119-F2AD-45E7-A3CE-D189610C077D}"/>
              </c:ext>
            </c:extLst>
          </c:dPt>
          <c:dPt>
            <c:idx val="238"/>
            <c:bubble3D val="0"/>
            <c:extLst>
              <c:ext xmlns:c16="http://schemas.microsoft.com/office/drawing/2014/chart" uri="{C3380CC4-5D6E-409C-BE32-E72D297353CC}">
                <c16:uniqueId val="{0000011A-F2AD-45E7-A3CE-D189610C077D}"/>
              </c:ext>
            </c:extLst>
          </c:dPt>
          <c:dPt>
            <c:idx val="239"/>
            <c:bubble3D val="0"/>
            <c:extLst>
              <c:ext xmlns:c16="http://schemas.microsoft.com/office/drawing/2014/chart" uri="{C3380CC4-5D6E-409C-BE32-E72D297353CC}">
                <c16:uniqueId val="{0000011B-F2AD-45E7-A3CE-D189610C077D}"/>
              </c:ext>
            </c:extLst>
          </c:dPt>
          <c:dPt>
            <c:idx val="240"/>
            <c:bubble3D val="0"/>
            <c:extLst>
              <c:ext xmlns:c16="http://schemas.microsoft.com/office/drawing/2014/chart" uri="{C3380CC4-5D6E-409C-BE32-E72D297353CC}">
                <c16:uniqueId val="{0000011C-F2AD-45E7-A3CE-D189610C077D}"/>
              </c:ext>
            </c:extLst>
          </c:dPt>
          <c:dPt>
            <c:idx val="241"/>
            <c:bubble3D val="0"/>
            <c:extLst>
              <c:ext xmlns:c16="http://schemas.microsoft.com/office/drawing/2014/chart" uri="{C3380CC4-5D6E-409C-BE32-E72D297353CC}">
                <c16:uniqueId val="{0000011D-F2AD-45E7-A3CE-D189610C077D}"/>
              </c:ext>
            </c:extLst>
          </c:dPt>
          <c:dPt>
            <c:idx val="242"/>
            <c:bubble3D val="0"/>
            <c:extLst>
              <c:ext xmlns:c16="http://schemas.microsoft.com/office/drawing/2014/chart" uri="{C3380CC4-5D6E-409C-BE32-E72D297353CC}">
                <c16:uniqueId val="{0000011E-F2AD-45E7-A3CE-D189610C077D}"/>
              </c:ext>
            </c:extLst>
          </c:dPt>
          <c:dPt>
            <c:idx val="243"/>
            <c:bubble3D val="0"/>
            <c:extLst>
              <c:ext xmlns:c16="http://schemas.microsoft.com/office/drawing/2014/chart" uri="{C3380CC4-5D6E-409C-BE32-E72D297353CC}">
                <c16:uniqueId val="{0000011F-F2AD-45E7-A3CE-D189610C077D}"/>
              </c:ext>
            </c:extLst>
          </c:dPt>
          <c:dPt>
            <c:idx val="244"/>
            <c:bubble3D val="0"/>
            <c:extLst>
              <c:ext xmlns:c16="http://schemas.microsoft.com/office/drawing/2014/chart" uri="{C3380CC4-5D6E-409C-BE32-E72D297353CC}">
                <c16:uniqueId val="{00000120-F2AD-45E7-A3CE-D189610C077D}"/>
              </c:ext>
            </c:extLst>
          </c:dPt>
          <c:dPt>
            <c:idx val="245"/>
            <c:bubble3D val="0"/>
            <c:extLst>
              <c:ext xmlns:c16="http://schemas.microsoft.com/office/drawing/2014/chart" uri="{C3380CC4-5D6E-409C-BE32-E72D297353CC}">
                <c16:uniqueId val="{00000121-F2AD-45E7-A3CE-D189610C077D}"/>
              </c:ext>
            </c:extLst>
          </c:dPt>
          <c:dPt>
            <c:idx val="246"/>
            <c:bubble3D val="0"/>
            <c:extLst>
              <c:ext xmlns:c16="http://schemas.microsoft.com/office/drawing/2014/chart" uri="{C3380CC4-5D6E-409C-BE32-E72D297353CC}">
                <c16:uniqueId val="{00000122-F2AD-45E7-A3CE-D189610C077D}"/>
              </c:ext>
            </c:extLst>
          </c:dPt>
          <c:dPt>
            <c:idx val="247"/>
            <c:bubble3D val="0"/>
            <c:extLst>
              <c:ext xmlns:c16="http://schemas.microsoft.com/office/drawing/2014/chart" uri="{C3380CC4-5D6E-409C-BE32-E72D297353CC}">
                <c16:uniqueId val="{00000123-F2AD-45E7-A3CE-D189610C077D}"/>
              </c:ext>
            </c:extLst>
          </c:dPt>
          <c:dPt>
            <c:idx val="248"/>
            <c:bubble3D val="0"/>
            <c:extLst>
              <c:ext xmlns:c16="http://schemas.microsoft.com/office/drawing/2014/chart" uri="{C3380CC4-5D6E-409C-BE32-E72D297353CC}">
                <c16:uniqueId val="{00000124-F2AD-45E7-A3CE-D189610C077D}"/>
              </c:ext>
            </c:extLst>
          </c:dPt>
          <c:dPt>
            <c:idx val="249"/>
            <c:bubble3D val="0"/>
            <c:extLst>
              <c:ext xmlns:c16="http://schemas.microsoft.com/office/drawing/2014/chart" uri="{C3380CC4-5D6E-409C-BE32-E72D297353CC}">
                <c16:uniqueId val="{00000125-F2AD-45E7-A3CE-D189610C077D}"/>
              </c:ext>
            </c:extLst>
          </c:dPt>
          <c:dPt>
            <c:idx val="250"/>
            <c:bubble3D val="0"/>
            <c:extLst>
              <c:ext xmlns:c16="http://schemas.microsoft.com/office/drawing/2014/chart" uri="{C3380CC4-5D6E-409C-BE32-E72D297353CC}">
                <c16:uniqueId val="{00000126-F2AD-45E7-A3CE-D189610C077D}"/>
              </c:ext>
            </c:extLst>
          </c:dPt>
          <c:dPt>
            <c:idx val="251"/>
            <c:bubble3D val="0"/>
            <c:extLst>
              <c:ext xmlns:c16="http://schemas.microsoft.com/office/drawing/2014/chart" uri="{C3380CC4-5D6E-409C-BE32-E72D297353CC}">
                <c16:uniqueId val="{00000127-F2AD-45E7-A3CE-D189610C077D}"/>
              </c:ext>
            </c:extLst>
          </c:dPt>
          <c:dPt>
            <c:idx val="252"/>
            <c:bubble3D val="0"/>
            <c:extLst>
              <c:ext xmlns:c16="http://schemas.microsoft.com/office/drawing/2014/chart" uri="{C3380CC4-5D6E-409C-BE32-E72D297353CC}">
                <c16:uniqueId val="{00000128-F2AD-45E7-A3CE-D189610C077D}"/>
              </c:ext>
            </c:extLst>
          </c:dPt>
          <c:dPt>
            <c:idx val="253"/>
            <c:bubble3D val="0"/>
            <c:extLst>
              <c:ext xmlns:c16="http://schemas.microsoft.com/office/drawing/2014/chart" uri="{C3380CC4-5D6E-409C-BE32-E72D297353CC}">
                <c16:uniqueId val="{00000129-F2AD-45E7-A3CE-D189610C077D}"/>
              </c:ext>
            </c:extLst>
          </c:dPt>
          <c:dPt>
            <c:idx val="254"/>
            <c:bubble3D val="0"/>
            <c:extLst>
              <c:ext xmlns:c16="http://schemas.microsoft.com/office/drawing/2014/chart" uri="{C3380CC4-5D6E-409C-BE32-E72D297353CC}">
                <c16:uniqueId val="{0000012A-F2AD-45E7-A3CE-D189610C077D}"/>
              </c:ext>
            </c:extLst>
          </c:dPt>
          <c:dPt>
            <c:idx val="255"/>
            <c:bubble3D val="0"/>
            <c:extLst>
              <c:ext xmlns:c16="http://schemas.microsoft.com/office/drawing/2014/chart" uri="{C3380CC4-5D6E-409C-BE32-E72D297353CC}">
                <c16:uniqueId val="{0000012B-F2AD-45E7-A3CE-D189610C077D}"/>
              </c:ext>
            </c:extLst>
          </c:dPt>
          <c:dPt>
            <c:idx val="256"/>
            <c:bubble3D val="0"/>
            <c:extLst>
              <c:ext xmlns:c16="http://schemas.microsoft.com/office/drawing/2014/chart" uri="{C3380CC4-5D6E-409C-BE32-E72D297353CC}">
                <c16:uniqueId val="{0000012C-F2AD-45E7-A3CE-D189610C077D}"/>
              </c:ext>
            </c:extLst>
          </c:dPt>
          <c:dPt>
            <c:idx val="257"/>
            <c:bubble3D val="0"/>
            <c:extLst>
              <c:ext xmlns:c16="http://schemas.microsoft.com/office/drawing/2014/chart" uri="{C3380CC4-5D6E-409C-BE32-E72D297353CC}">
                <c16:uniqueId val="{0000012D-F2AD-45E7-A3CE-D189610C077D}"/>
              </c:ext>
            </c:extLst>
          </c:dPt>
          <c:dPt>
            <c:idx val="258"/>
            <c:bubble3D val="0"/>
            <c:extLst>
              <c:ext xmlns:c16="http://schemas.microsoft.com/office/drawing/2014/chart" uri="{C3380CC4-5D6E-409C-BE32-E72D297353CC}">
                <c16:uniqueId val="{0000012E-F2AD-45E7-A3CE-D189610C077D}"/>
              </c:ext>
            </c:extLst>
          </c:dPt>
          <c:dPt>
            <c:idx val="259"/>
            <c:bubble3D val="0"/>
            <c:extLst>
              <c:ext xmlns:c16="http://schemas.microsoft.com/office/drawing/2014/chart" uri="{C3380CC4-5D6E-409C-BE32-E72D297353CC}">
                <c16:uniqueId val="{0000012F-F2AD-45E7-A3CE-D189610C077D}"/>
              </c:ext>
            </c:extLst>
          </c:dPt>
          <c:dPt>
            <c:idx val="260"/>
            <c:bubble3D val="0"/>
            <c:extLst>
              <c:ext xmlns:c16="http://schemas.microsoft.com/office/drawing/2014/chart" uri="{C3380CC4-5D6E-409C-BE32-E72D297353CC}">
                <c16:uniqueId val="{00000130-F2AD-45E7-A3CE-D189610C077D}"/>
              </c:ext>
            </c:extLst>
          </c:dPt>
          <c:dPt>
            <c:idx val="261"/>
            <c:bubble3D val="0"/>
            <c:extLst>
              <c:ext xmlns:c16="http://schemas.microsoft.com/office/drawing/2014/chart" uri="{C3380CC4-5D6E-409C-BE32-E72D297353CC}">
                <c16:uniqueId val="{00000131-F2AD-45E7-A3CE-D189610C077D}"/>
              </c:ext>
            </c:extLst>
          </c:dPt>
          <c:dPt>
            <c:idx val="262"/>
            <c:bubble3D val="0"/>
            <c:extLst>
              <c:ext xmlns:c16="http://schemas.microsoft.com/office/drawing/2014/chart" uri="{C3380CC4-5D6E-409C-BE32-E72D297353CC}">
                <c16:uniqueId val="{00000132-F2AD-45E7-A3CE-D189610C077D}"/>
              </c:ext>
            </c:extLst>
          </c:dPt>
          <c:dPt>
            <c:idx val="263"/>
            <c:bubble3D val="0"/>
            <c:extLst>
              <c:ext xmlns:c16="http://schemas.microsoft.com/office/drawing/2014/chart" uri="{C3380CC4-5D6E-409C-BE32-E72D297353CC}">
                <c16:uniqueId val="{00000133-F2AD-45E7-A3CE-D189610C077D}"/>
              </c:ext>
            </c:extLst>
          </c:dPt>
          <c:dPt>
            <c:idx val="264"/>
            <c:bubble3D val="0"/>
            <c:extLst>
              <c:ext xmlns:c16="http://schemas.microsoft.com/office/drawing/2014/chart" uri="{C3380CC4-5D6E-409C-BE32-E72D297353CC}">
                <c16:uniqueId val="{00000134-F2AD-45E7-A3CE-D189610C077D}"/>
              </c:ext>
            </c:extLst>
          </c:dPt>
          <c:dPt>
            <c:idx val="265"/>
            <c:bubble3D val="0"/>
            <c:extLst>
              <c:ext xmlns:c16="http://schemas.microsoft.com/office/drawing/2014/chart" uri="{C3380CC4-5D6E-409C-BE32-E72D297353CC}">
                <c16:uniqueId val="{00000135-F2AD-45E7-A3CE-D189610C077D}"/>
              </c:ext>
            </c:extLst>
          </c:dPt>
          <c:dPt>
            <c:idx val="266"/>
            <c:bubble3D val="0"/>
            <c:extLst>
              <c:ext xmlns:c16="http://schemas.microsoft.com/office/drawing/2014/chart" uri="{C3380CC4-5D6E-409C-BE32-E72D297353CC}">
                <c16:uniqueId val="{00000136-F2AD-45E7-A3CE-D189610C077D}"/>
              </c:ext>
            </c:extLst>
          </c:dPt>
          <c:dPt>
            <c:idx val="267"/>
            <c:bubble3D val="0"/>
            <c:extLst>
              <c:ext xmlns:c16="http://schemas.microsoft.com/office/drawing/2014/chart" uri="{C3380CC4-5D6E-409C-BE32-E72D297353CC}">
                <c16:uniqueId val="{00000137-F2AD-45E7-A3CE-D189610C077D}"/>
              </c:ext>
            </c:extLst>
          </c:dPt>
          <c:dPt>
            <c:idx val="268"/>
            <c:bubble3D val="0"/>
            <c:extLst>
              <c:ext xmlns:c16="http://schemas.microsoft.com/office/drawing/2014/chart" uri="{C3380CC4-5D6E-409C-BE32-E72D297353CC}">
                <c16:uniqueId val="{00000138-F2AD-45E7-A3CE-D189610C077D}"/>
              </c:ext>
            </c:extLst>
          </c:dPt>
          <c:dPt>
            <c:idx val="269"/>
            <c:bubble3D val="0"/>
            <c:extLst>
              <c:ext xmlns:c16="http://schemas.microsoft.com/office/drawing/2014/chart" uri="{C3380CC4-5D6E-409C-BE32-E72D297353CC}">
                <c16:uniqueId val="{00000139-F2AD-45E7-A3CE-D189610C077D}"/>
              </c:ext>
            </c:extLst>
          </c:dPt>
          <c:dPt>
            <c:idx val="270"/>
            <c:bubble3D val="0"/>
            <c:extLst>
              <c:ext xmlns:c16="http://schemas.microsoft.com/office/drawing/2014/chart" uri="{C3380CC4-5D6E-409C-BE32-E72D297353CC}">
                <c16:uniqueId val="{0000013A-F2AD-45E7-A3CE-D189610C077D}"/>
              </c:ext>
            </c:extLst>
          </c:dPt>
          <c:dPt>
            <c:idx val="271"/>
            <c:bubble3D val="0"/>
            <c:extLst>
              <c:ext xmlns:c16="http://schemas.microsoft.com/office/drawing/2014/chart" uri="{C3380CC4-5D6E-409C-BE32-E72D297353CC}">
                <c16:uniqueId val="{0000013B-F2AD-45E7-A3CE-D189610C077D}"/>
              </c:ext>
            </c:extLst>
          </c:dPt>
          <c:dPt>
            <c:idx val="272"/>
            <c:bubble3D val="0"/>
            <c:extLst>
              <c:ext xmlns:c16="http://schemas.microsoft.com/office/drawing/2014/chart" uri="{C3380CC4-5D6E-409C-BE32-E72D297353CC}">
                <c16:uniqueId val="{0000013C-F2AD-45E7-A3CE-D189610C077D}"/>
              </c:ext>
            </c:extLst>
          </c:dPt>
          <c:dPt>
            <c:idx val="273"/>
            <c:bubble3D val="0"/>
            <c:extLst>
              <c:ext xmlns:c16="http://schemas.microsoft.com/office/drawing/2014/chart" uri="{C3380CC4-5D6E-409C-BE32-E72D297353CC}">
                <c16:uniqueId val="{0000013D-F2AD-45E7-A3CE-D189610C077D}"/>
              </c:ext>
            </c:extLst>
          </c:dPt>
          <c:dPt>
            <c:idx val="274"/>
            <c:bubble3D val="0"/>
            <c:extLst>
              <c:ext xmlns:c16="http://schemas.microsoft.com/office/drawing/2014/chart" uri="{C3380CC4-5D6E-409C-BE32-E72D297353CC}">
                <c16:uniqueId val="{0000013E-F2AD-45E7-A3CE-D189610C077D}"/>
              </c:ext>
            </c:extLst>
          </c:dPt>
          <c:dPt>
            <c:idx val="275"/>
            <c:bubble3D val="0"/>
            <c:extLst>
              <c:ext xmlns:c16="http://schemas.microsoft.com/office/drawing/2014/chart" uri="{C3380CC4-5D6E-409C-BE32-E72D297353CC}">
                <c16:uniqueId val="{0000013F-F2AD-45E7-A3CE-D189610C077D}"/>
              </c:ext>
            </c:extLst>
          </c:dPt>
          <c:dPt>
            <c:idx val="276"/>
            <c:bubble3D val="0"/>
            <c:extLst>
              <c:ext xmlns:c16="http://schemas.microsoft.com/office/drawing/2014/chart" uri="{C3380CC4-5D6E-409C-BE32-E72D297353CC}">
                <c16:uniqueId val="{00000140-F2AD-45E7-A3CE-D189610C077D}"/>
              </c:ext>
            </c:extLst>
          </c:dPt>
          <c:dPt>
            <c:idx val="277"/>
            <c:bubble3D val="0"/>
            <c:extLst>
              <c:ext xmlns:c16="http://schemas.microsoft.com/office/drawing/2014/chart" uri="{C3380CC4-5D6E-409C-BE32-E72D297353CC}">
                <c16:uniqueId val="{00000141-F2AD-45E7-A3CE-D189610C077D}"/>
              </c:ext>
            </c:extLst>
          </c:dPt>
          <c:dPt>
            <c:idx val="278"/>
            <c:bubble3D val="0"/>
            <c:extLst>
              <c:ext xmlns:c16="http://schemas.microsoft.com/office/drawing/2014/chart" uri="{C3380CC4-5D6E-409C-BE32-E72D297353CC}">
                <c16:uniqueId val="{00000142-F2AD-45E7-A3CE-D189610C077D}"/>
              </c:ext>
            </c:extLst>
          </c:dPt>
          <c:dPt>
            <c:idx val="279"/>
            <c:bubble3D val="0"/>
            <c:extLst>
              <c:ext xmlns:c16="http://schemas.microsoft.com/office/drawing/2014/chart" uri="{C3380CC4-5D6E-409C-BE32-E72D297353CC}">
                <c16:uniqueId val="{00000143-F2AD-45E7-A3CE-D189610C077D}"/>
              </c:ext>
            </c:extLst>
          </c:dPt>
          <c:dPt>
            <c:idx val="280"/>
            <c:bubble3D val="0"/>
            <c:extLst>
              <c:ext xmlns:c16="http://schemas.microsoft.com/office/drawing/2014/chart" uri="{C3380CC4-5D6E-409C-BE32-E72D297353CC}">
                <c16:uniqueId val="{00000144-F2AD-45E7-A3CE-D189610C077D}"/>
              </c:ext>
            </c:extLst>
          </c:dPt>
          <c:dPt>
            <c:idx val="281"/>
            <c:bubble3D val="0"/>
            <c:extLst>
              <c:ext xmlns:c16="http://schemas.microsoft.com/office/drawing/2014/chart" uri="{C3380CC4-5D6E-409C-BE32-E72D297353CC}">
                <c16:uniqueId val="{00000145-F2AD-45E7-A3CE-D189610C077D}"/>
              </c:ext>
            </c:extLst>
          </c:dPt>
          <c:dPt>
            <c:idx val="282"/>
            <c:bubble3D val="0"/>
            <c:extLst>
              <c:ext xmlns:c16="http://schemas.microsoft.com/office/drawing/2014/chart" uri="{C3380CC4-5D6E-409C-BE32-E72D297353CC}">
                <c16:uniqueId val="{00000146-F2AD-45E7-A3CE-D189610C077D}"/>
              </c:ext>
            </c:extLst>
          </c:dPt>
          <c:dPt>
            <c:idx val="283"/>
            <c:bubble3D val="0"/>
            <c:extLst>
              <c:ext xmlns:c16="http://schemas.microsoft.com/office/drawing/2014/chart" uri="{C3380CC4-5D6E-409C-BE32-E72D297353CC}">
                <c16:uniqueId val="{00000147-F2AD-45E7-A3CE-D189610C077D}"/>
              </c:ext>
            </c:extLst>
          </c:dPt>
          <c:dPt>
            <c:idx val="284"/>
            <c:bubble3D val="0"/>
            <c:extLst>
              <c:ext xmlns:c16="http://schemas.microsoft.com/office/drawing/2014/chart" uri="{C3380CC4-5D6E-409C-BE32-E72D297353CC}">
                <c16:uniqueId val="{00000148-F2AD-45E7-A3CE-D189610C077D}"/>
              </c:ext>
            </c:extLst>
          </c:dPt>
          <c:dPt>
            <c:idx val="285"/>
            <c:bubble3D val="0"/>
            <c:extLst>
              <c:ext xmlns:c16="http://schemas.microsoft.com/office/drawing/2014/chart" uri="{C3380CC4-5D6E-409C-BE32-E72D297353CC}">
                <c16:uniqueId val="{00000149-F2AD-45E7-A3CE-D189610C077D}"/>
              </c:ext>
            </c:extLst>
          </c:dPt>
          <c:dPt>
            <c:idx val="286"/>
            <c:bubble3D val="0"/>
            <c:extLst>
              <c:ext xmlns:c16="http://schemas.microsoft.com/office/drawing/2014/chart" uri="{C3380CC4-5D6E-409C-BE32-E72D297353CC}">
                <c16:uniqueId val="{0000014A-F2AD-45E7-A3CE-D189610C077D}"/>
              </c:ext>
            </c:extLst>
          </c:dPt>
          <c:dPt>
            <c:idx val="287"/>
            <c:bubble3D val="0"/>
            <c:extLst>
              <c:ext xmlns:c16="http://schemas.microsoft.com/office/drawing/2014/chart" uri="{C3380CC4-5D6E-409C-BE32-E72D297353CC}">
                <c16:uniqueId val="{0000014B-F2AD-45E7-A3CE-D189610C077D}"/>
              </c:ext>
            </c:extLst>
          </c:dPt>
          <c:dPt>
            <c:idx val="288"/>
            <c:bubble3D val="0"/>
            <c:extLst>
              <c:ext xmlns:c16="http://schemas.microsoft.com/office/drawing/2014/chart" uri="{C3380CC4-5D6E-409C-BE32-E72D297353CC}">
                <c16:uniqueId val="{0000014C-F2AD-45E7-A3CE-D189610C077D}"/>
              </c:ext>
            </c:extLst>
          </c:dPt>
          <c:dPt>
            <c:idx val="289"/>
            <c:bubble3D val="0"/>
            <c:extLst>
              <c:ext xmlns:c16="http://schemas.microsoft.com/office/drawing/2014/chart" uri="{C3380CC4-5D6E-409C-BE32-E72D297353CC}">
                <c16:uniqueId val="{0000014D-F2AD-45E7-A3CE-D189610C077D}"/>
              </c:ext>
            </c:extLst>
          </c:dPt>
          <c:dPt>
            <c:idx val="290"/>
            <c:bubble3D val="0"/>
            <c:extLst>
              <c:ext xmlns:c16="http://schemas.microsoft.com/office/drawing/2014/chart" uri="{C3380CC4-5D6E-409C-BE32-E72D297353CC}">
                <c16:uniqueId val="{0000014E-F2AD-45E7-A3CE-D189610C077D}"/>
              </c:ext>
            </c:extLst>
          </c:dPt>
          <c:dPt>
            <c:idx val="291"/>
            <c:bubble3D val="0"/>
            <c:extLst>
              <c:ext xmlns:c16="http://schemas.microsoft.com/office/drawing/2014/chart" uri="{C3380CC4-5D6E-409C-BE32-E72D297353CC}">
                <c16:uniqueId val="{0000014F-F2AD-45E7-A3CE-D189610C077D}"/>
              </c:ext>
            </c:extLst>
          </c:dPt>
          <c:dPt>
            <c:idx val="292"/>
            <c:bubble3D val="0"/>
            <c:extLst>
              <c:ext xmlns:c16="http://schemas.microsoft.com/office/drawing/2014/chart" uri="{C3380CC4-5D6E-409C-BE32-E72D297353CC}">
                <c16:uniqueId val="{00000150-F2AD-45E7-A3CE-D189610C077D}"/>
              </c:ext>
            </c:extLst>
          </c:dPt>
          <c:dPt>
            <c:idx val="293"/>
            <c:bubble3D val="0"/>
            <c:extLst>
              <c:ext xmlns:c16="http://schemas.microsoft.com/office/drawing/2014/chart" uri="{C3380CC4-5D6E-409C-BE32-E72D297353CC}">
                <c16:uniqueId val="{00000151-F2AD-45E7-A3CE-D189610C077D}"/>
              </c:ext>
            </c:extLst>
          </c:dPt>
          <c:dPt>
            <c:idx val="294"/>
            <c:bubble3D val="0"/>
            <c:extLst>
              <c:ext xmlns:c16="http://schemas.microsoft.com/office/drawing/2014/chart" uri="{C3380CC4-5D6E-409C-BE32-E72D297353CC}">
                <c16:uniqueId val="{00000152-F2AD-45E7-A3CE-D189610C077D}"/>
              </c:ext>
            </c:extLst>
          </c:dPt>
          <c:dPt>
            <c:idx val="295"/>
            <c:bubble3D val="0"/>
            <c:extLst>
              <c:ext xmlns:c16="http://schemas.microsoft.com/office/drawing/2014/chart" uri="{C3380CC4-5D6E-409C-BE32-E72D297353CC}">
                <c16:uniqueId val="{00000153-F2AD-45E7-A3CE-D189610C077D}"/>
              </c:ext>
            </c:extLst>
          </c:dPt>
          <c:dPt>
            <c:idx val="296"/>
            <c:bubble3D val="0"/>
            <c:extLst>
              <c:ext xmlns:c16="http://schemas.microsoft.com/office/drawing/2014/chart" uri="{C3380CC4-5D6E-409C-BE32-E72D297353CC}">
                <c16:uniqueId val="{00000154-F2AD-45E7-A3CE-D189610C077D}"/>
              </c:ext>
            </c:extLst>
          </c:dPt>
          <c:dPt>
            <c:idx val="297"/>
            <c:bubble3D val="0"/>
            <c:extLst>
              <c:ext xmlns:c16="http://schemas.microsoft.com/office/drawing/2014/chart" uri="{C3380CC4-5D6E-409C-BE32-E72D297353CC}">
                <c16:uniqueId val="{00000155-F2AD-45E7-A3CE-D189610C077D}"/>
              </c:ext>
            </c:extLst>
          </c:dPt>
          <c:dPt>
            <c:idx val="298"/>
            <c:bubble3D val="0"/>
            <c:extLst>
              <c:ext xmlns:c16="http://schemas.microsoft.com/office/drawing/2014/chart" uri="{C3380CC4-5D6E-409C-BE32-E72D297353CC}">
                <c16:uniqueId val="{00000156-F2AD-45E7-A3CE-D189610C077D}"/>
              </c:ext>
            </c:extLst>
          </c:dPt>
          <c:dPt>
            <c:idx val="299"/>
            <c:bubble3D val="0"/>
            <c:extLst>
              <c:ext xmlns:c16="http://schemas.microsoft.com/office/drawing/2014/chart" uri="{C3380CC4-5D6E-409C-BE32-E72D297353CC}">
                <c16:uniqueId val="{00000157-F2AD-45E7-A3CE-D189610C077D}"/>
              </c:ext>
            </c:extLst>
          </c:dPt>
          <c:dPt>
            <c:idx val="300"/>
            <c:bubble3D val="0"/>
            <c:extLst>
              <c:ext xmlns:c16="http://schemas.microsoft.com/office/drawing/2014/chart" uri="{C3380CC4-5D6E-409C-BE32-E72D297353CC}">
                <c16:uniqueId val="{00000158-F2AD-45E7-A3CE-D189610C077D}"/>
              </c:ext>
            </c:extLst>
          </c:dPt>
          <c:dPt>
            <c:idx val="301"/>
            <c:bubble3D val="0"/>
            <c:extLst>
              <c:ext xmlns:c16="http://schemas.microsoft.com/office/drawing/2014/chart" uri="{C3380CC4-5D6E-409C-BE32-E72D297353CC}">
                <c16:uniqueId val="{00000159-F2AD-45E7-A3CE-D189610C077D}"/>
              </c:ext>
            </c:extLst>
          </c:dPt>
          <c:dPt>
            <c:idx val="302"/>
            <c:bubble3D val="0"/>
            <c:extLst>
              <c:ext xmlns:c16="http://schemas.microsoft.com/office/drawing/2014/chart" uri="{C3380CC4-5D6E-409C-BE32-E72D297353CC}">
                <c16:uniqueId val="{0000015A-F2AD-45E7-A3CE-D189610C077D}"/>
              </c:ext>
            </c:extLst>
          </c:dPt>
          <c:dPt>
            <c:idx val="303"/>
            <c:bubble3D val="0"/>
            <c:extLst>
              <c:ext xmlns:c16="http://schemas.microsoft.com/office/drawing/2014/chart" uri="{C3380CC4-5D6E-409C-BE32-E72D297353CC}">
                <c16:uniqueId val="{0000015B-F2AD-45E7-A3CE-D189610C077D}"/>
              </c:ext>
            </c:extLst>
          </c:dPt>
          <c:dPt>
            <c:idx val="304"/>
            <c:bubble3D val="0"/>
            <c:extLst>
              <c:ext xmlns:c16="http://schemas.microsoft.com/office/drawing/2014/chart" uri="{C3380CC4-5D6E-409C-BE32-E72D297353CC}">
                <c16:uniqueId val="{0000015C-F2AD-45E7-A3CE-D189610C077D}"/>
              </c:ext>
            </c:extLst>
          </c:dPt>
          <c:dPt>
            <c:idx val="305"/>
            <c:bubble3D val="0"/>
            <c:extLst>
              <c:ext xmlns:c16="http://schemas.microsoft.com/office/drawing/2014/chart" uri="{C3380CC4-5D6E-409C-BE32-E72D297353CC}">
                <c16:uniqueId val="{0000015D-F2AD-45E7-A3CE-D189610C077D}"/>
              </c:ext>
            </c:extLst>
          </c:dPt>
          <c:dPt>
            <c:idx val="306"/>
            <c:bubble3D val="0"/>
            <c:extLst>
              <c:ext xmlns:c16="http://schemas.microsoft.com/office/drawing/2014/chart" uri="{C3380CC4-5D6E-409C-BE32-E72D297353CC}">
                <c16:uniqueId val="{0000015E-F2AD-45E7-A3CE-D189610C077D}"/>
              </c:ext>
            </c:extLst>
          </c:dPt>
          <c:dPt>
            <c:idx val="307"/>
            <c:bubble3D val="0"/>
            <c:extLst>
              <c:ext xmlns:c16="http://schemas.microsoft.com/office/drawing/2014/chart" uri="{C3380CC4-5D6E-409C-BE32-E72D297353CC}">
                <c16:uniqueId val="{0000015F-F2AD-45E7-A3CE-D189610C077D}"/>
              </c:ext>
            </c:extLst>
          </c:dPt>
          <c:dPt>
            <c:idx val="308"/>
            <c:bubble3D val="0"/>
            <c:extLst>
              <c:ext xmlns:c16="http://schemas.microsoft.com/office/drawing/2014/chart" uri="{C3380CC4-5D6E-409C-BE32-E72D297353CC}">
                <c16:uniqueId val="{00000160-F2AD-45E7-A3CE-D189610C077D}"/>
              </c:ext>
            </c:extLst>
          </c:dPt>
          <c:dPt>
            <c:idx val="309"/>
            <c:bubble3D val="0"/>
            <c:extLst>
              <c:ext xmlns:c16="http://schemas.microsoft.com/office/drawing/2014/chart" uri="{C3380CC4-5D6E-409C-BE32-E72D297353CC}">
                <c16:uniqueId val="{00000161-F2AD-45E7-A3CE-D189610C077D}"/>
              </c:ext>
            </c:extLst>
          </c:dPt>
          <c:dPt>
            <c:idx val="310"/>
            <c:bubble3D val="0"/>
            <c:extLst>
              <c:ext xmlns:c16="http://schemas.microsoft.com/office/drawing/2014/chart" uri="{C3380CC4-5D6E-409C-BE32-E72D297353CC}">
                <c16:uniqueId val="{00000162-F2AD-45E7-A3CE-D189610C077D}"/>
              </c:ext>
            </c:extLst>
          </c:dPt>
          <c:dPt>
            <c:idx val="311"/>
            <c:bubble3D val="0"/>
            <c:extLst>
              <c:ext xmlns:c16="http://schemas.microsoft.com/office/drawing/2014/chart" uri="{C3380CC4-5D6E-409C-BE32-E72D297353CC}">
                <c16:uniqueId val="{00000163-F2AD-45E7-A3CE-D189610C077D}"/>
              </c:ext>
            </c:extLst>
          </c:dPt>
          <c:dPt>
            <c:idx val="312"/>
            <c:bubble3D val="0"/>
            <c:extLst>
              <c:ext xmlns:c16="http://schemas.microsoft.com/office/drawing/2014/chart" uri="{C3380CC4-5D6E-409C-BE32-E72D297353CC}">
                <c16:uniqueId val="{00000164-F2AD-45E7-A3CE-D189610C077D}"/>
              </c:ext>
            </c:extLst>
          </c:dPt>
          <c:dPt>
            <c:idx val="313"/>
            <c:bubble3D val="0"/>
            <c:extLst>
              <c:ext xmlns:c16="http://schemas.microsoft.com/office/drawing/2014/chart" uri="{C3380CC4-5D6E-409C-BE32-E72D297353CC}">
                <c16:uniqueId val="{00000165-F2AD-45E7-A3CE-D189610C077D}"/>
              </c:ext>
            </c:extLst>
          </c:dPt>
          <c:dPt>
            <c:idx val="314"/>
            <c:bubble3D val="0"/>
            <c:extLst>
              <c:ext xmlns:c16="http://schemas.microsoft.com/office/drawing/2014/chart" uri="{C3380CC4-5D6E-409C-BE32-E72D297353CC}">
                <c16:uniqueId val="{00000166-F2AD-45E7-A3CE-D189610C077D}"/>
              </c:ext>
            </c:extLst>
          </c:dPt>
          <c:dPt>
            <c:idx val="315"/>
            <c:bubble3D val="0"/>
            <c:extLst>
              <c:ext xmlns:c16="http://schemas.microsoft.com/office/drawing/2014/chart" uri="{C3380CC4-5D6E-409C-BE32-E72D297353CC}">
                <c16:uniqueId val="{00000167-F2AD-45E7-A3CE-D189610C077D}"/>
              </c:ext>
            </c:extLst>
          </c:dPt>
          <c:dPt>
            <c:idx val="316"/>
            <c:bubble3D val="0"/>
            <c:extLst>
              <c:ext xmlns:c16="http://schemas.microsoft.com/office/drawing/2014/chart" uri="{C3380CC4-5D6E-409C-BE32-E72D297353CC}">
                <c16:uniqueId val="{00000168-F2AD-45E7-A3CE-D189610C077D}"/>
              </c:ext>
            </c:extLst>
          </c:dPt>
          <c:dPt>
            <c:idx val="317"/>
            <c:bubble3D val="0"/>
            <c:extLst>
              <c:ext xmlns:c16="http://schemas.microsoft.com/office/drawing/2014/chart" uri="{C3380CC4-5D6E-409C-BE32-E72D297353CC}">
                <c16:uniqueId val="{00000169-F2AD-45E7-A3CE-D189610C077D}"/>
              </c:ext>
            </c:extLst>
          </c:dPt>
          <c:dPt>
            <c:idx val="318"/>
            <c:bubble3D val="0"/>
            <c:extLst>
              <c:ext xmlns:c16="http://schemas.microsoft.com/office/drawing/2014/chart" uri="{C3380CC4-5D6E-409C-BE32-E72D297353CC}">
                <c16:uniqueId val="{0000016A-F2AD-45E7-A3CE-D189610C077D}"/>
              </c:ext>
            </c:extLst>
          </c:dPt>
          <c:dPt>
            <c:idx val="319"/>
            <c:bubble3D val="0"/>
            <c:extLst>
              <c:ext xmlns:c16="http://schemas.microsoft.com/office/drawing/2014/chart" uri="{C3380CC4-5D6E-409C-BE32-E72D297353CC}">
                <c16:uniqueId val="{0000016B-F2AD-45E7-A3CE-D189610C077D}"/>
              </c:ext>
            </c:extLst>
          </c:dPt>
          <c:dPt>
            <c:idx val="320"/>
            <c:bubble3D val="0"/>
            <c:extLst>
              <c:ext xmlns:c16="http://schemas.microsoft.com/office/drawing/2014/chart" uri="{C3380CC4-5D6E-409C-BE32-E72D297353CC}">
                <c16:uniqueId val="{0000016C-F2AD-45E7-A3CE-D189610C077D}"/>
              </c:ext>
            </c:extLst>
          </c:dPt>
          <c:dPt>
            <c:idx val="321"/>
            <c:bubble3D val="0"/>
            <c:extLst>
              <c:ext xmlns:c16="http://schemas.microsoft.com/office/drawing/2014/chart" uri="{C3380CC4-5D6E-409C-BE32-E72D297353CC}">
                <c16:uniqueId val="{0000016D-F2AD-45E7-A3CE-D189610C077D}"/>
              </c:ext>
            </c:extLst>
          </c:dPt>
          <c:dPt>
            <c:idx val="322"/>
            <c:bubble3D val="0"/>
            <c:extLst>
              <c:ext xmlns:c16="http://schemas.microsoft.com/office/drawing/2014/chart" uri="{C3380CC4-5D6E-409C-BE32-E72D297353CC}">
                <c16:uniqueId val="{0000016E-F2AD-45E7-A3CE-D189610C077D}"/>
              </c:ext>
            </c:extLst>
          </c:dPt>
          <c:dPt>
            <c:idx val="323"/>
            <c:bubble3D val="0"/>
            <c:extLst>
              <c:ext xmlns:c16="http://schemas.microsoft.com/office/drawing/2014/chart" uri="{C3380CC4-5D6E-409C-BE32-E72D297353CC}">
                <c16:uniqueId val="{0000016F-F2AD-45E7-A3CE-D189610C077D}"/>
              </c:ext>
            </c:extLst>
          </c:dPt>
          <c:dPt>
            <c:idx val="324"/>
            <c:bubble3D val="0"/>
            <c:extLst>
              <c:ext xmlns:c16="http://schemas.microsoft.com/office/drawing/2014/chart" uri="{C3380CC4-5D6E-409C-BE32-E72D297353CC}">
                <c16:uniqueId val="{00000170-F2AD-45E7-A3CE-D189610C077D}"/>
              </c:ext>
            </c:extLst>
          </c:dPt>
          <c:dPt>
            <c:idx val="325"/>
            <c:bubble3D val="0"/>
            <c:extLst>
              <c:ext xmlns:c16="http://schemas.microsoft.com/office/drawing/2014/chart" uri="{C3380CC4-5D6E-409C-BE32-E72D297353CC}">
                <c16:uniqueId val="{00000171-F2AD-45E7-A3CE-D189610C077D}"/>
              </c:ext>
            </c:extLst>
          </c:dPt>
          <c:dPt>
            <c:idx val="326"/>
            <c:bubble3D val="0"/>
            <c:extLst>
              <c:ext xmlns:c16="http://schemas.microsoft.com/office/drawing/2014/chart" uri="{C3380CC4-5D6E-409C-BE32-E72D297353CC}">
                <c16:uniqueId val="{00000172-F2AD-45E7-A3CE-D189610C077D}"/>
              </c:ext>
            </c:extLst>
          </c:dPt>
          <c:dPt>
            <c:idx val="327"/>
            <c:bubble3D val="0"/>
            <c:extLst>
              <c:ext xmlns:c16="http://schemas.microsoft.com/office/drawing/2014/chart" uri="{C3380CC4-5D6E-409C-BE32-E72D297353CC}">
                <c16:uniqueId val="{00000173-F2AD-45E7-A3CE-D189610C077D}"/>
              </c:ext>
            </c:extLst>
          </c:dPt>
          <c:dPt>
            <c:idx val="328"/>
            <c:bubble3D val="0"/>
            <c:extLst>
              <c:ext xmlns:c16="http://schemas.microsoft.com/office/drawing/2014/chart" uri="{C3380CC4-5D6E-409C-BE32-E72D297353CC}">
                <c16:uniqueId val="{00000174-F2AD-45E7-A3CE-D189610C077D}"/>
              </c:ext>
            </c:extLst>
          </c:dPt>
          <c:dPt>
            <c:idx val="329"/>
            <c:bubble3D val="0"/>
            <c:extLst>
              <c:ext xmlns:c16="http://schemas.microsoft.com/office/drawing/2014/chart" uri="{C3380CC4-5D6E-409C-BE32-E72D297353CC}">
                <c16:uniqueId val="{00000175-F2AD-45E7-A3CE-D189610C077D}"/>
              </c:ext>
            </c:extLst>
          </c:dPt>
          <c:dPt>
            <c:idx val="330"/>
            <c:bubble3D val="0"/>
            <c:extLst>
              <c:ext xmlns:c16="http://schemas.microsoft.com/office/drawing/2014/chart" uri="{C3380CC4-5D6E-409C-BE32-E72D297353CC}">
                <c16:uniqueId val="{00000176-F2AD-45E7-A3CE-D189610C077D}"/>
              </c:ext>
            </c:extLst>
          </c:dPt>
          <c:dPt>
            <c:idx val="331"/>
            <c:bubble3D val="0"/>
            <c:extLst>
              <c:ext xmlns:c16="http://schemas.microsoft.com/office/drawing/2014/chart" uri="{C3380CC4-5D6E-409C-BE32-E72D297353CC}">
                <c16:uniqueId val="{00000177-F2AD-45E7-A3CE-D189610C077D}"/>
              </c:ext>
            </c:extLst>
          </c:dPt>
          <c:dPt>
            <c:idx val="332"/>
            <c:bubble3D val="0"/>
            <c:extLst>
              <c:ext xmlns:c16="http://schemas.microsoft.com/office/drawing/2014/chart" uri="{C3380CC4-5D6E-409C-BE32-E72D297353CC}">
                <c16:uniqueId val="{00000178-F2AD-45E7-A3CE-D189610C077D}"/>
              </c:ext>
            </c:extLst>
          </c:dPt>
          <c:dPt>
            <c:idx val="333"/>
            <c:bubble3D val="0"/>
            <c:extLst>
              <c:ext xmlns:c16="http://schemas.microsoft.com/office/drawing/2014/chart" uri="{C3380CC4-5D6E-409C-BE32-E72D297353CC}">
                <c16:uniqueId val="{00000179-F2AD-45E7-A3CE-D189610C077D}"/>
              </c:ext>
            </c:extLst>
          </c:dPt>
          <c:dPt>
            <c:idx val="334"/>
            <c:bubble3D val="0"/>
            <c:extLst>
              <c:ext xmlns:c16="http://schemas.microsoft.com/office/drawing/2014/chart" uri="{C3380CC4-5D6E-409C-BE32-E72D297353CC}">
                <c16:uniqueId val="{0000017A-F2AD-45E7-A3CE-D189610C077D}"/>
              </c:ext>
            </c:extLst>
          </c:dPt>
          <c:dPt>
            <c:idx val="335"/>
            <c:bubble3D val="0"/>
            <c:extLst>
              <c:ext xmlns:c16="http://schemas.microsoft.com/office/drawing/2014/chart" uri="{C3380CC4-5D6E-409C-BE32-E72D297353CC}">
                <c16:uniqueId val="{0000017B-F2AD-45E7-A3CE-D189610C077D}"/>
              </c:ext>
            </c:extLst>
          </c:dPt>
          <c:dPt>
            <c:idx val="336"/>
            <c:bubble3D val="0"/>
            <c:extLst>
              <c:ext xmlns:c16="http://schemas.microsoft.com/office/drawing/2014/chart" uri="{C3380CC4-5D6E-409C-BE32-E72D297353CC}">
                <c16:uniqueId val="{0000017C-F2AD-45E7-A3CE-D189610C077D}"/>
              </c:ext>
            </c:extLst>
          </c:dPt>
          <c:dPt>
            <c:idx val="337"/>
            <c:bubble3D val="0"/>
            <c:extLst>
              <c:ext xmlns:c16="http://schemas.microsoft.com/office/drawing/2014/chart" uri="{C3380CC4-5D6E-409C-BE32-E72D297353CC}">
                <c16:uniqueId val="{0000017D-F2AD-45E7-A3CE-D189610C077D}"/>
              </c:ext>
            </c:extLst>
          </c:dPt>
          <c:dPt>
            <c:idx val="338"/>
            <c:bubble3D val="0"/>
            <c:extLst>
              <c:ext xmlns:c16="http://schemas.microsoft.com/office/drawing/2014/chart" uri="{C3380CC4-5D6E-409C-BE32-E72D297353CC}">
                <c16:uniqueId val="{0000017E-F2AD-45E7-A3CE-D189610C077D}"/>
              </c:ext>
            </c:extLst>
          </c:dPt>
          <c:dPt>
            <c:idx val="339"/>
            <c:bubble3D val="0"/>
            <c:extLst>
              <c:ext xmlns:c16="http://schemas.microsoft.com/office/drawing/2014/chart" uri="{C3380CC4-5D6E-409C-BE32-E72D297353CC}">
                <c16:uniqueId val="{0000017F-F2AD-45E7-A3CE-D189610C077D}"/>
              </c:ext>
            </c:extLst>
          </c:dPt>
          <c:dPt>
            <c:idx val="340"/>
            <c:bubble3D val="0"/>
            <c:extLst>
              <c:ext xmlns:c16="http://schemas.microsoft.com/office/drawing/2014/chart" uri="{C3380CC4-5D6E-409C-BE32-E72D297353CC}">
                <c16:uniqueId val="{00000180-F2AD-45E7-A3CE-D189610C077D}"/>
              </c:ext>
            </c:extLst>
          </c:dPt>
          <c:dPt>
            <c:idx val="341"/>
            <c:bubble3D val="0"/>
            <c:extLst>
              <c:ext xmlns:c16="http://schemas.microsoft.com/office/drawing/2014/chart" uri="{C3380CC4-5D6E-409C-BE32-E72D297353CC}">
                <c16:uniqueId val="{00000181-F2AD-45E7-A3CE-D189610C077D}"/>
              </c:ext>
            </c:extLst>
          </c:dPt>
          <c:dPt>
            <c:idx val="342"/>
            <c:bubble3D val="0"/>
            <c:extLst>
              <c:ext xmlns:c16="http://schemas.microsoft.com/office/drawing/2014/chart" uri="{C3380CC4-5D6E-409C-BE32-E72D297353CC}">
                <c16:uniqueId val="{00000182-F2AD-45E7-A3CE-D189610C077D}"/>
              </c:ext>
            </c:extLst>
          </c:dPt>
          <c:dPt>
            <c:idx val="343"/>
            <c:bubble3D val="0"/>
            <c:extLst>
              <c:ext xmlns:c16="http://schemas.microsoft.com/office/drawing/2014/chart" uri="{C3380CC4-5D6E-409C-BE32-E72D297353CC}">
                <c16:uniqueId val="{00000183-F2AD-45E7-A3CE-D189610C077D}"/>
              </c:ext>
            </c:extLst>
          </c:dPt>
          <c:dPt>
            <c:idx val="344"/>
            <c:bubble3D val="0"/>
            <c:extLst>
              <c:ext xmlns:c16="http://schemas.microsoft.com/office/drawing/2014/chart" uri="{C3380CC4-5D6E-409C-BE32-E72D297353CC}">
                <c16:uniqueId val="{00000184-F2AD-45E7-A3CE-D189610C077D}"/>
              </c:ext>
            </c:extLst>
          </c:dPt>
          <c:dPt>
            <c:idx val="345"/>
            <c:bubble3D val="0"/>
            <c:extLst>
              <c:ext xmlns:c16="http://schemas.microsoft.com/office/drawing/2014/chart" uri="{C3380CC4-5D6E-409C-BE32-E72D297353CC}">
                <c16:uniqueId val="{00000185-F2AD-45E7-A3CE-D189610C077D}"/>
              </c:ext>
            </c:extLst>
          </c:dPt>
          <c:dPt>
            <c:idx val="346"/>
            <c:bubble3D val="0"/>
            <c:extLst>
              <c:ext xmlns:c16="http://schemas.microsoft.com/office/drawing/2014/chart" uri="{C3380CC4-5D6E-409C-BE32-E72D297353CC}">
                <c16:uniqueId val="{00000186-F2AD-45E7-A3CE-D189610C077D}"/>
              </c:ext>
            </c:extLst>
          </c:dPt>
          <c:dPt>
            <c:idx val="347"/>
            <c:bubble3D val="0"/>
            <c:extLst>
              <c:ext xmlns:c16="http://schemas.microsoft.com/office/drawing/2014/chart" uri="{C3380CC4-5D6E-409C-BE32-E72D297353CC}">
                <c16:uniqueId val="{00000187-F2AD-45E7-A3CE-D189610C077D}"/>
              </c:ext>
            </c:extLst>
          </c:dPt>
          <c:dPt>
            <c:idx val="348"/>
            <c:bubble3D val="0"/>
            <c:extLst>
              <c:ext xmlns:c16="http://schemas.microsoft.com/office/drawing/2014/chart" uri="{C3380CC4-5D6E-409C-BE32-E72D297353CC}">
                <c16:uniqueId val="{00000188-F2AD-45E7-A3CE-D189610C077D}"/>
              </c:ext>
            </c:extLst>
          </c:dPt>
          <c:dPt>
            <c:idx val="349"/>
            <c:bubble3D val="0"/>
            <c:extLst>
              <c:ext xmlns:c16="http://schemas.microsoft.com/office/drawing/2014/chart" uri="{C3380CC4-5D6E-409C-BE32-E72D297353CC}">
                <c16:uniqueId val="{00000189-F2AD-45E7-A3CE-D189610C077D}"/>
              </c:ext>
            </c:extLst>
          </c:dPt>
          <c:dPt>
            <c:idx val="350"/>
            <c:bubble3D val="0"/>
            <c:extLst>
              <c:ext xmlns:c16="http://schemas.microsoft.com/office/drawing/2014/chart" uri="{C3380CC4-5D6E-409C-BE32-E72D297353CC}">
                <c16:uniqueId val="{0000018A-F2AD-45E7-A3CE-D189610C077D}"/>
              </c:ext>
            </c:extLst>
          </c:dPt>
          <c:dPt>
            <c:idx val="351"/>
            <c:bubble3D val="0"/>
            <c:extLst>
              <c:ext xmlns:c16="http://schemas.microsoft.com/office/drawing/2014/chart" uri="{C3380CC4-5D6E-409C-BE32-E72D297353CC}">
                <c16:uniqueId val="{0000018B-F2AD-45E7-A3CE-D189610C077D}"/>
              </c:ext>
            </c:extLst>
          </c:dPt>
          <c:dPt>
            <c:idx val="352"/>
            <c:bubble3D val="0"/>
            <c:extLst>
              <c:ext xmlns:c16="http://schemas.microsoft.com/office/drawing/2014/chart" uri="{C3380CC4-5D6E-409C-BE32-E72D297353CC}">
                <c16:uniqueId val="{0000018C-F2AD-45E7-A3CE-D189610C077D}"/>
              </c:ext>
            </c:extLst>
          </c:dPt>
          <c:dPt>
            <c:idx val="353"/>
            <c:bubble3D val="0"/>
            <c:extLst>
              <c:ext xmlns:c16="http://schemas.microsoft.com/office/drawing/2014/chart" uri="{C3380CC4-5D6E-409C-BE32-E72D297353CC}">
                <c16:uniqueId val="{0000018D-F2AD-45E7-A3CE-D189610C077D}"/>
              </c:ext>
            </c:extLst>
          </c:dPt>
          <c:dPt>
            <c:idx val="354"/>
            <c:bubble3D val="0"/>
            <c:extLst>
              <c:ext xmlns:c16="http://schemas.microsoft.com/office/drawing/2014/chart" uri="{C3380CC4-5D6E-409C-BE32-E72D297353CC}">
                <c16:uniqueId val="{0000018E-F2AD-45E7-A3CE-D189610C077D}"/>
              </c:ext>
            </c:extLst>
          </c:dPt>
          <c:dPt>
            <c:idx val="355"/>
            <c:bubble3D val="0"/>
            <c:extLst>
              <c:ext xmlns:c16="http://schemas.microsoft.com/office/drawing/2014/chart" uri="{C3380CC4-5D6E-409C-BE32-E72D297353CC}">
                <c16:uniqueId val="{0000018F-F2AD-45E7-A3CE-D189610C077D}"/>
              </c:ext>
            </c:extLst>
          </c:dPt>
          <c:dPt>
            <c:idx val="356"/>
            <c:bubble3D val="0"/>
            <c:extLst>
              <c:ext xmlns:c16="http://schemas.microsoft.com/office/drawing/2014/chart" uri="{C3380CC4-5D6E-409C-BE32-E72D297353CC}">
                <c16:uniqueId val="{00000190-F2AD-45E7-A3CE-D189610C077D}"/>
              </c:ext>
            </c:extLst>
          </c:dPt>
          <c:dPt>
            <c:idx val="357"/>
            <c:bubble3D val="0"/>
            <c:extLst>
              <c:ext xmlns:c16="http://schemas.microsoft.com/office/drawing/2014/chart" uri="{C3380CC4-5D6E-409C-BE32-E72D297353CC}">
                <c16:uniqueId val="{00000191-F2AD-45E7-A3CE-D189610C077D}"/>
              </c:ext>
            </c:extLst>
          </c:dPt>
          <c:dPt>
            <c:idx val="358"/>
            <c:bubble3D val="0"/>
            <c:extLst>
              <c:ext xmlns:c16="http://schemas.microsoft.com/office/drawing/2014/chart" uri="{C3380CC4-5D6E-409C-BE32-E72D297353CC}">
                <c16:uniqueId val="{00000192-F2AD-45E7-A3CE-D189610C077D}"/>
              </c:ext>
            </c:extLst>
          </c:dPt>
          <c:dPt>
            <c:idx val="359"/>
            <c:bubble3D val="0"/>
            <c:extLst>
              <c:ext xmlns:c16="http://schemas.microsoft.com/office/drawing/2014/chart" uri="{C3380CC4-5D6E-409C-BE32-E72D297353CC}">
                <c16:uniqueId val="{00000193-F2AD-45E7-A3CE-D189610C077D}"/>
              </c:ext>
            </c:extLst>
          </c:dPt>
          <c:dPt>
            <c:idx val="360"/>
            <c:bubble3D val="0"/>
            <c:extLst>
              <c:ext xmlns:c16="http://schemas.microsoft.com/office/drawing/2014/chart" uri="{C3380CC4-5D6E-409C-BE32-E72D297353CC}">
                <c16:uniqueId val="{00000194-F2AD-45E7-A3CE-D189610C077D}"/>
              </c:ext>
            </c:extLst>
          </c:dPt>
          <c:dPt>
            <c:idx val="361"/>
            <c:bubble3D val="0"/>
            <c:extLst>
              <c:ext xmlns:c16="http://schemas.microsoft.com/office/drawing/2014/chart" uri="{C3380CC4-5D6E-409C-BE32-E72D297353CC}">
                <c16:uniqueId val="{00000195-F2AD-45E7-A3CE-D189610C077D}"/>
              </c:ext>
            </c:extLst>
          </c:dPt>
          <c:dPt>
            <c:idx val="362"/>
            <c:bubble3D val="0"/>
            <c:extLst>
              <c:ext xmlns:c16="http://schemas.microsoft.com/office/drawing/2014/chart" uri="{C3380CC4-5D6E-409C-BE32-E72D297353CC}">
                <c16:uniqueId val="{00000196-F2AD-45E7-A3CE-D189610C077D}"/>
              </c:ext>
            </c:extLst>
          </c:dPt>
          <c:dPt>
            <c:idx val="363"/>
            <c:bubble3D val="0"/>
            <c:extLst>
              <c:ext xmlns:c16="http://schemas.microsoft.com/office/drawing/2014/chart" uri="{C3380CC4-5D6E-409C-BE32-E72D297353CC}">
                <c16:uniqueId val="{00000197-F2AD-45E7-A3CE-D189610C077D}"/>
              </c:ext>
            </c:extLst>
          </c:dPt>
          <c:dPt>
            <c:idx val="364"/>
            <c:bubble3D val="0"/>
            <c:extLst>
              <c:ext xmlns:c16="http://schemas.microsoft.com/office/drawing/2014/chart" uri="{C3380CC4-5D6E-409C-BE32-E72D297353CC}">
                <c16:uniqueId val="{00000198-F2AD-45E7-A3CE-D189610C077D}"/>
              </c:ext>
            </c:extLst>
          </c:dPt>
          <c:dPt>
            <c:idx val="365"/>
            <c:bubble3D val="0"/>
            <c:extLst>
              <c:ext xmlns:c16="http://schemas.microsoft.com/office/drawing/2014/chart" uri="{C3380CC4-5D6E-409C-BE32-E72D297353CC}">
                <c16:uniqueId val="{00000199-F2AD-45E7-A3CE-D189610C077D}"/>
              </c:ext>
            </c:extLst>
          </c:dPt>
          <c:dPt>
            <c:idx val="366"/>
            <c:bubble3D val="0"/>
            <c:extLst>
              <c:ext xmlns:c16="http://schemas.microsoft.com/office/drawing/2014/chart" uri="{C3380CC4-5D6E-409C-BE32-E72D297353CC}">
                <c16:uniqueId val="{0000019A-F2AD-45E7-A3CE-D189610C077D}"/>
              </c:ext>
            </c:extLst>
          </c:dPt>
          <c:dPt>
            <c:idx val="367"/>
            <c:bubble3D val="0"/>
            <c:extLst>
              <c:ext xmlns:c16="http://schemas.microsoft.com/office/drawing/2014/chart" uri="{C3380CC4-5D6E-409C-BE32-E72D297353CC}">
                <c16:uniqueId val="{0000019B-F2AD-45E7-A3CE-D189610C077D}"/>
              </c:ext>
            </c:extLst>
          </c:dPt>
          <c:dPt>
            <c:idx val="368"/>
            <c:bubble3D val="0"/>
            <c:extLst>
              <c:ext xmlns:c16="http://schemas.microsoft.com/office/drawing/2014/chart" uri="{C3380CC4-5D6E-409C-BE32-E72D297353CC}">
                <c16:uniqueId val="{0000019C-F2AD-45E7-A3CE-D189610C077D}"/>
              </c:ext>
            </c:extLst>
          </c:dPt>
          <c:dPt>
            <c:idx val="369"/>
            <c:bubble3D val="0"/>
            <c:extLst>
              <c:ext xmlns:c16="http://schemas.microsoft.com/office/drawing/2014/chart" uri="{C3380CC4-5D6E-409C-BE32-E72D297353CC}">
                <c16:uniqueId val="{0000019D-F2AD-45E7-A3CE-D189610C077D}"/>
              </c:ext>
            </c:extLst>
          </c:dPt>
          <c:dPt>
            <c:idx val="370"/>
            <c:bubble3D val="0"/>
            <c:extLst>
              <c:ext xmlns:c16="http://schemas.microsoft.com/office/drawing/2014/chart" uri="{C3380CC4-5D6E-409C-BE32-E72D297353CC}">
                <c16:uniqueId val="{0000019E-F2AD-45E7-A3CE-D189610C077D}"/>
              </c:ext>
            </c:extLst>
          </c:dPt>
          <c:dPt>
            <c:idx val="371"/>
            <c:bubble3D val="0"/>
            <c:extLst>
              <c:ext xmlns:c16="http://schemas.microsoft.com/office/drawing/2014/chart" uri="{C3380CC4-5D6E-409C-BE32-E72D297353CC}">
                <c16:uniqueId val="{0000019F-F2AD-45E7-A3CE-D189610C077D}"/>
              </c:ext>
            </c:extLst>
          </c:dPt>
          <c:dPt>
            <c:idx val="372"/>
            <c:bubble3D val="0"/>
            <c:extLst>
              <c:ext xmlns:c16="http://schemas.microsoft.com/office/drawing/2014/chart" uri="{C3380CC4-5D6E-409C-BE32-E72D297353CC}">
                <c16:uniqueId val="{000001A0-F2AD-45E7-A3CE-D189610C077D}"/>
              </c:ext>
            </c:extLst>
          </c:dPt>
          <c:dPt>
            <c:idx val="373"/>
            <c:bubble3D val="0"/>
            <c:extLst>
              <c:ext xmlns:c16="http://schemas.microsoft.com/office/drawing/2014/chart" uri="{C3380CC4-5D6E-409C-BE32-E72D297353CC}">
                <c16:uniqueId val="{000001A1-F2AD-45E7-A3CE-D189610C077D}"/>
              </c:ext>
            </c:extLst>
          </c:dPt>
          <c:dPt>
            <c:idx val="374"/>
            <c:bubble3D val="0"/>
            <c:extLst>
              <c:ext xmlns:c16="http://schemas.microsoft.com/office/drawing/2014/chart" uri="{C3380CC4-5D6E-409C-BE32-E72D297353CC}">
                <c16:uniqueId val="{000001A2-F2AD-45E7-A3CE-D189610C077D}"/>
              </c:ext>
            </c:extLst>
          </c:dPt>
          <c:dPt>
            <c:idx val="375"/>
            <c:bubble3D val="0"/>
            <c:extLst>
              <c:ext xmlns:c16="http://schemas.microsoft.com/office/drawing/2014/chart" uri="{C3380CC4-5D6E-409C-BE32-E72D297353CC}">
                <c16:uniqueId val="{000001A3-F2AD-45E7-A3CE-D189610C077D}"/>
              </c:ext>
            </c:extLst>
          </c:dPt>
          <c:dPt>
            <c:idx val="376"/>
            <c:bubble3D val="0"/>
            <c:extLst>
              <c:ext xmlns:c16="http://schemas.microsoft.com/office/drawing/2014/chart" uri="{C3380CC4-5D6E-409C-BE32-E72D297353CC}">
                <c16:uniqueId val="{000001A4-F2AD-45E7-A3CE-D189610C077D}"/>
              </c:ext>
            </c:extLst>
          </c:dPt>
          <c:dPt>
            <c:idx val="377"/>
            <c:bubble3D val="0"/>
            <c:extLst>
              <c:ext xmlns:c16="http://schemas.microsoft.com/office/drawing/2014/chart" uri="{C3380CC4-5D6E-409C-BE32-E72D297353CC}">
                <c16:uniqueId val="{000001A5-F2AD-45E7-A3CE-D189610C077D}"/>
              </c:ext>
            </c:extLst>
          </c:dPt>
          <c:dPt>
            <c:idx val="378"/>
            <c:bubble3D val="0"/>
            <c:extLst>
              <c:ext xmlns:c16="http://schemas.microsoft.com/office/drawing/2014/chart" uri="{C3380CC4-5D6E-409C-BE32-E72D297353CC}">
                <c16:uniqueId val="{000001A6-F2AD-45E7-A3CE-D189610C077D}"/>
              </c:ext>
            </c:extLst>
          </c:dPt>
          <c:dPt>
            <c:idx val="379"/>
            <c:bubble3D val="0"/>
            <c:extLst>
              <c:ext xmlns:c16="http://schemas.microsoft.com/office/drawing/2014/chart" uri="{C3380CC4-5D6E-409C-BE32-E72D297353CC}">
                <c16:uniqueId val="{000001A7-F2AD-45E7-A3CE-D189610C077D}"/>
              </c:ext>
            </c:extLst>
          </c:dPt>
          <c:dPt>
            <c:idx val="380"/>
            <c:bubble3D val="0"/>
            <c:extLst>
              <c:ext xmlns:c16="http://schemas.microsoft.com/office/drawing/2014/chart" uri="{C3380CC4-5D6E-409C-BE32-E72D297353CC}">
                <c16:uniqueId val="{000001A8-F2AD-45E7-A3CE-D189610C077D}"/>
              </c:ext>
            </c:extLst>
          </c:dPt>
          <c:dPt>
            <c:idx val="381"/>
            <c:bubble3D val="0"/>
            <c:extLst>
              <c:ext xmlns:c16="http://schemas.microsoft.com/office/drawing/2014/chart" uri="{C3380CC4-5D6E-409C-BE32-E72D297353CC}">
                <c16:uniqueId val="{000001A9-F2AD-45E7-A3CE-D189610C077D}"/>
              </c:ext>
            </c:extLst>
          </c:dPt>
          <c:dPt>
            <c:idx val="382"/>
            <c:bubble3D val="0"/>
            <c:extLst>
              <c:ext xmlns:c16="http://schemas.microsoft.com/office/drawing/2014/chart" uri="{C3380CC4-5D6E-409C-BE32-E72D297353CC}">
                <c16:uniqueId val="{000001AA-F2AD-45E7-A3CE-D189610C077D}"/>
              </c:ext>
            </c:extLst>
          </c:dPt>
          <c:dPt>
            <c:idx val="383"/>
            <c:bubble3D val="0"/>
            <c:extLst>
              <c:ext xmlns:c16="http://schemas.microsoft.com/office/drawing/2014/chart" uri="{C3380CC4-5D6E-409C-BE32-E72D297353CC}">
                <c16:uniqueId val="{000001AB-F2AD-45E7-A3CE-D189610C077D}"/>
              </c:ext>
            </c:extLst>
          </c:dPt>
          <c:dPt>
            <c:idx val="384"/>
            <c:bubble3D val="0"/>
            <c:extLst>
              <c:ext xmlns:c16="http://schemas.microsoft.com/office/drawing/2014/chart" uri="{C3380CC4-5D6E-409C-BE32-E72D297353CC}">
                <c16:uniqueId val="{000001AC-F2AD-45E7-A3CE-D189610C077D}"/>
              </c:ext>
            </c:extLst>
          </c:dPt>
          <c:dPt>
            <c:idx val="385"/>
            <c:bubble3D val="0"/>
            <c:extLst>
              <c:ext xmlns:c16="http://schemas.microsoft.com/office/drawing/2014/chart" uri="{C3380CC4-5D6E-409C-BE32-E72D297353CC}">
                <c16:uniqueId val="{000001AD-F2AD-45E7-A3CE-D189610C077D}"/>
              </c:ext>
            </c:extLst>
          </c:dPt>
          <c:dPt>
            <c:idx val="386"/>
            <c:bubble3D val="0"/>
            <c:extLst>
              <c:ext xmlns:c16="http://schemas.microsoft.com/office/drawing/2014/chart" uri="{C3380CC4-5D6E-409C-BE32-E72D297353CC}">
                <c16:uniqueId val="{000001AE-F2AD-45E7-A3CE-D189610C077D}"/>
              </c:ext>
            </c:extLst>
          </c:dPt>
          <c:dPt>
            <c:idx val="387"/>
            <c:bubble3D val="0"/>
            <c:extLst>
              <c:ext xmlns:c16="http://schemas.microsoft.com/office/drawing/2014/chart" uri="{C3380CC4-5D6E-409C-BE32-E72D297353CC}">
                <c16:uniqueId val="{000001AF-F2AD-45E7-A3CE-D189610C077D}"/>
              </c:ext>
            </c:extLst>
          </c:dPt>
          <c:dPt>
            <c:idx val="388"/>
            <c:bubble3D val="0"/>
            <c:extLst>
              <c:ext xmlns:c16="http://schemas.microsoft.com/office/drawing/2014/chart" uri="{C3380CC4-5D6E-409C-BE32-E72D297353CC}">
                <c16:uniqueId val="{000001B0-F2AD-45E7-A3CE-D189610C077D}"/>
              </c:ext>
            </c:extLst>
          </c:dPt>
          <c:dPt>
            <c:idx val="389"/>
            <c:bubble3D val="0"/>
            <c:extLst>
              <c:ext xmlns:c16="http://schemas.microsoft.com/office/drawing/2014/chart" uri="{C3380CC4-5D6E-409C-BE32-E72D297353CC}">
                <c16:uniqueId val="{000001B1-F2AD-45E7-A3CE-D189610C077D}"/>
              </c:ext>
            </c:extLst>
          </c:dPt>
          <c:dPt>
            <c:idx val="390"/>
            <c:bubble3D val="0"/>
            <c:extLst>
              <c:ext xmlns:c16="http://schemas.microsoft.com/office/drawing/2014/chart" uri="{C3380CC4-5D6E-409C-BE32-E72D297353CC}">
                <c16:uniqueId val="{000001B2-F2AD-45E7-A3CE-D189610C077D}"/>
              </c:ext>
            </c:extLst>
          </c:dPt>
          <c:dPt>
            <c:idx val="391"/>
            <c:bubble3D val="0"/>
            <c:extLst>
              <c:ext xmlns:c16="http://schemas.microsoft.com/office/drawing/2014/chart" uri="{C3380CC4-5D6E-409C-BE32-E72D297353CC}">
                <c16:uniqueId val="{000001B3-F2AD-45E7-A3CE-D189610C077D}"/>
              </c:ext>
            </c:extLst>
          </c:dPt>
          <c:dPt>
            <c:idx val="392"/>
            <c:bubble3D val="0"/>
            <c:extLst>
              <c:ext xmlns:c16="http://schemas.microsoft.com/office/drawing/2014/chart" uri="{C3380CC4-5D6E-409C-BE32-E72D297353CC}">
                <c16:uniqueId val="{000001B4-F2AD-45E7-A3CE-D189610C077D}"/>
              </c:ext>
            </c:extLst>
          </c:dPt>
          <c:dPt>
            <c:idx val="393"/>
            <c:bubble3D val="0"/>
            <c:extLst>
              <c:ext xmlns:c16="http://schemas.microsoft.com/office/drawing/2014/chart" uri="{C3380CC4-5D6E-409C-BE32-E72D297353CC}">
                <c16:uniqueId val="{000001B5-F2AD-45E7-A3CE-D189610C077D}"/>
              </c:ext>
            </c:extLst>
          </c:dPt>
          <c:dPt>
            <c:idx val="394"/>
            <c:bubble3D val="0"/>
            <c:extLst>
              <c:ext xmlns:c16="http://schemas.microsoft.com/office/drawing/2014/chart" uri="{C3380CC4-5D6E-409C-BE32-E72D297353CC}">
                <c16:uniqueId val="{000001B6-F2AD-45E7-A3CE-D189610C077D}"/>
              </c:ext>
            </c:extLst>
          </c:dPt>
          <c:dPt>
            <c:idx val="395"/>
            <c:bubble3D val="0"/>
            <c:extLst>
              <c:ext xmlns:c16="http://schemas.microsoft.com/office/drawing/2014/chart" uri="{C3380CC4-5D6E-409C-BE32-E72D297353CC}">
                <c16:uniqueId val="{000001B7-F2AD-45E7-A3CE-D189610C077D}"/>
              </c:ext>
            </c:extLst>
          </c:dPt>
          <c:dPt>
            <c:idx val="396"/>
            <c:bubble3D val="0"/>
            <c:extLst>
              <c:ext xmlns:c16="http://schemas.microsoft.com/office/drawing/2014/chart" uri="{C3380CC4-5D6E-409C-BE32-E72D297353CC}">
                <c16:uniqueId val="{000001B8-F2AD-45E7-A3CE-D189610C077D}"/>
              </c:ext>
            </c:extLst>
          </c:dPt>
          <c:dPt>
            <c:idx val="397"/>
            <c:bubble3D val="0"/>
            <c:extLst>
              <c:ext xmlns:c16="http://schemas.microsoft.com/office/drawing/2014/chart" uri="{C3380CC4-5D6E-409C-BE32-E72D297353CC}">
                <c16:uniqueId val="{000001B9-F2AD-45E7-A3CE-D189610C077D}"/>
              </c:ext>
            </c:extLst>
          </c:dPt>
          <c:dPt>
            <c:idx val="398"/>
            <c:bubble3D val="0"/>
            <c:extLst>
              <c:ext xmlns:c16="http://schemas.microsoft.com/office/drawing/2014/chart" uri="{C3380CC4-5D6E-409C-BE32-E72D297353CC}">
                <c16:uniqueId val="{000001BA-F2AD-45E7-A3CE-D189610C077D}"/>
              </c:ext>
            </c:extLst>
          </c:dPt>
          <c:dPt>
            <c:idx val="399"/>
            <c:bubble3D val="0"/>
            <c:extLst>
              <c:ext xmlns:c16="http://schemas.microsoft.com/office/drawing/2014/chart" uri="{C3380CC4-5D6E-409C-BE32-E72D297353CC}">
                <c16:uniqueId val="{000001BB-F2AD-45E7-A3CE-D189610C077D}"/>
              </c:ext>
            </c:extLst>
          </c:dPt>
          <c:dPt>
            <c:idx val="400"/>
            <c:bubble3D val="0"/>
            <c:extLst>
              <c:ext xmlns:c16="http://schemas.microsoft.com/office/drawing/2014/chart" uri="{C3380CC4-5D6E-409C-BE32-E72D297353CC}">
                <c16:uniqueId val="{000001BC-F2AD-45E7-A3CE-D189610C077D}"/>
              </c:ext>
            </c:extLst>
          </c:dPt>
          <c:dPt>
            <c:idx val="401"/>
            <c:bubble3D val="0"/>
            <c:extLst>
              <c:ext xmlns:c16="http://schemas.microsoft.com/office/drawing/2014/chart" uri="{C3380CC4-5D6E-409C-BE32-E72D297353CC}">
                <c16:uniqueId val="{000001BD-F2AD-45E7-A3CE-D189610C077D}"/>
              </c:ext>
            </c:extLst>
          </c:dPt>
          <c:dPt>
            <c:idx val="402"/>
            <c:bubble3D val="0"/>
            <c:extLst>
              <c:ext xmlns:c16="http://schemas.microsoft.com/office/drawing/2014/chart" uri="{C3380CC4-5D6E-409C-BE32-E72D297353CC}">
                <c16:uniqueId val="{000001BE-F2AD-45E7-A3CE-D189610C077D}"/>
              </c:ext>
            </c:extLst>
          </c:dPt>
          <c:dPt>
            <c:idx val="403"/>
            <c:bubble3D val="0"/>
            <c:extLst>
              <c:ext xmlns:c16="http://schemas.microsoft.com/office/drawing/2014/chart" uri="{C3380CC4-5D6E-409C-BE32-E72D297353CC}">
                <c16:uniqueId val="{000001BF-F2AD-45E7-A3CE-D189610C077D}"/>
              </c:ext>
            </c:extLst>
          </c:dPt>
          <c:dPt>
            <c:idx val="404"/>
            <c:bubble3D val="0"/>
            <c:extLst>
              <c:ext xmlns:c16="http://schemas.microsoft.com/office/drawing/2014/chart" uri="{C3380CC4-5D6E-409C-BE32-E72D297353CC}">
                <c16:uniqueId val="{000001C0-F2AD-45E7-A3CE-D189610C077D}"/>
              </c:ext>
            </c:extLst>
          </c:dPt>
          <c:dPt>
            <c:idx val="405"/>
            <c:bubble3D val="0"/>
            <c:extLst>
              <c:ext xmlns:c16="http://schemas.microsoft.com/office/drawing/2014/chart" uri="{C3380CC4-5D6E-409C-BE32-E72D297353CC}">
                <c16:uniqueId val="{000001C1-F2AD-45E7-A3CE-D189610C077D}"/>
              </c:ext>
            </c:extLst>
          </c:dPt>
          <c:dPt>
            <c:idx val="406"/>
            <c:bubble3D val="0"/>
            <c:extLst>
              <c:ext xmlns:c16="http://schemas.microsoft.com/office/drawing/2014/chart" uri="{C3380CC4-5D6E-409C-BE32-E72D297353CC}">
                <c16:uniqueId val="{000001C2-F2AD-45E7-A3CE-D189610C077D}"/>
              </c:ext>
            </c:extLst>
          </c:dPt>
          <c:dPt>
            <c:idx val="407"/>
            <c:bubble3D val="0"/>
            <c:extLst>
              <c:ext xmlns:c16="http://schemas.microsoft.com/office/drawing/2014/chart" uri="{C3380CC4-5D6E-409C-BE32-E72D297353CC}">
                <c16:uniqueId val="{000001C3-F2AD-45E7-A3CE-D189610C077D}"/>
              </c:ext>
            </c:extLst>
          </c:dPt>
          <c:dPt>
            <c:idx val="408"/>
            <c:bubble3D val="0"/>
            <c:extLst>
              <c:ext xmlns:c16="http://schemas.microsoft.com/office/drawing/2014/chart" uri="{C3380CC4-5D6E-409C-BE32-E72D297353CC}">
                <c16:uniqueId val="{000001C4-F2AD-45E7-A3CE-D189610C077D}"/>
              </c:ext>
            </c:extLst>
          </c:dPt>
          <c:dPt>
            <c:idx val="409"/>
            <c:bubble3D val="0"/>
            <c:extLst>
              <c:ext xmlns:c16="http://schemas.microsoft.com/office/drawing/2014/chart" uri="{C3380CC4-5D6E-409C-BE32-E72D297353CC}">
                <c16:uniqueId val="{000001C5-F2AD-45E7-A3CE-D189610C077D}"/>
              </c:ext>
            </c:extLst>
          </c:dPt>
          <c:dPt>
            <c:idx val="410"/>
            <c:bubble3D val="0"/>
            <c:extLst>
              <c:ext xmlns:c16="http://schemas.microsoft.com/office/drawing/2014/chart" uri="{C3380CC4-5D6E-409C-BE32-E72D297353CC}">
                <c16:uniqueId val="{000001C6-F2AD-45E7-A3CE-D189610C077D}"/>
              </c:ext>
            </c:extLst>
          </c:dPt>
          <c:dPt>
            <c:idx val="411"/>
            <c:bubble3D val="0"/>
            <c:extLst>
              <c:ext xmlns:c16="http://schemas.microsoft.com/office/drawing/2014/chart" uri="{C3380CC4-5D6E-409C-BE32-E72D297353CC}">
                <c16:uniqueId val="{000001C7-F2AD-45E7-A3CE-D189610C077D}"/>
              </c:ext>
            </c:extLst>
          </c:dPt>
          <c:dPt>
            <c:idx val="412"/>
            <c:bubble3D val="0"/>
            <c:extLst>
              <c:ext xmlns:c16="http://schemas.microsoft.com/office/drawing/2014/chart" uri="{C3380CC4-5D6E-409C-BE32-E72D297353CC}">
                <c16:uniqueId val="{000001C8-F2AD-45E7-A3CE-D189610C077D}"/>
              </c:ext>
            </c:extLst>
          </c:dPt>
          <c:dPt>
            <c:idx val="413"/>
            <c:bubble3D val="0"/>
            <c:extLst>
              <c:ext xmlns:c16="http://schemas.microsoft.com/office/drawing/2014/chart" uri="{C3380CC4-5D6E-409C-BE32-E72D297353CC}">
                <c16:uniqueId val="{000001C9-F2AD-45E7-A3CE-D189610C077D}"/>
              </c:ext>
            </c:extLst>
          </c:dPt>
          <c:dPt>
            <c:idx val="414"/>
            <c:bubble3D val="0"/>
            <c:extLst>
              <c:ext xmlns:c16="http://schemas.microsoft.com/office/drawing/2014/chart" uri="{C3380CC4-5D6E-409C-BE32-E72D297353CC}">
                <c16:uniqueId val="{000001CA-F2AD-45E7-A3CE-D189610C077D}"/>
              </c:ext>
            </c:extLst>
          </c:dPt>
          <c:dPt>
            <c:idx val="415"/>
            <c:bubble3D val="0"/>
            <c:extLst>
              <c:ext xmlns:c16="http://schemas.microsoft.com/office/drawing/2014/chart" uri="{C3380CC4-5D6E-409C-BE32-E72D297353CC}">
                <c16:uniqueId val="{000001CB-F2AD-45E7-A3CE-D189610C077D}"/>
              </c:ext>
            </c:extLst>
          </c:dPt>
          <c:dPt>
            <c:idx val="416"/>
            <c:bubble3D val="0"/>
            <c:extLst>
              <c:ext xmlns:c16="http://schemas.microsoft.com/office/drawing/2014/chart" uri="{C3380CC4-5D6E-409C-BE32-E72D297353CC}">
                <c16:uniqueId val="{000001CC-F2AD-45E7-A3CE-D189610C077D}"/>
              </c:ext>
            </c:extLst>
          </c:dPt>
          <c:dPt>
            <c:idx val="417"/>
            <c:bubble3D val="0"/>
            <c:extLst>
              <c:ext xmlns:c16="http://schemas.microsoft.com/office/drawing/2014/chart" uri="{C3380CC4-5D6E-409C-BE32-E72D297353CC}">
                <c16:uniqueId val="{000001CD-F2AD-45E7-A3CE-D189610C077D}"/>
              </c:ext>
            </c:extLst>
          </c:dPt>
          <c:dPt>
            <c:idx val="418"/>
            <c:bubble3D val="0"/>
            <c:extLst>
              <c:ext xmlns:c16="http://schemas.microsoft.com/office/drawing/2014/chart" uri="{C3380CC4-5D6E-409C-BE32-E72D297353CC}">
                <c16:uniqueId val="{000001CE-F2AD-45E7-A3CE-D189610C077D}"/>
              </c:ext>
            </c:extLst>
          </c:dPt>
          <c:dPt>
            <c:idx val="419"/>
            <c:bubble3D val="0"/>
            <c:extLst>
              <c:ext xmlns:c16="http://schemas.microsoft.com/office/drawing/2014/chart" uri="{C3380CC4-5D6E-409C-BE32-E72D297353CC}">
                <c16:uniqueId val="{000001CF-F2AD-45E7-A3CE-D189610C077D}"/>
              </c:ext>
            </c:extLst>
          </c:dPt>
          <c:dPt>
            <c:idx val="420"/>
            <c:bubble3D val="0"/>
            <c:extLst>
              <c:ext xmlns:c16="http://schemas.microsoft.com/office/drawing/2014/chart" uri="{C3380CC4-5D6E-409C-BE32-E72D297353CC}">
                <c16:uniqueId val="{000001D0-F2AD-45E7-A3CE-D189610C077D}"/>
              </c:ext>
            </c:extLst>
          </c:dPt>
          <c:dPt>
            <c:idx val="421"/>
            <c:bubble3D val="0"/>
            <c:extLst>
              <c:ext xmlns:c16="http://schemas.microsoft.com/office/drawing/2014/chart" uri="{C3380CC4-5D6E-409C-BE32-E72D297353CC}">
                <c16:uniqueId val="{000001D1-F2AD-45E7-A3CE-D189610C077D}"/>
              </c:ext>
            </c:extLst>
          </c:dPt>
          <c:dPt>
            <c:idx val="422"/>
            <c:bubble3D val="0"/>
            <c:extLst>
              <c:ext xmlns:c16="http://schemas.microsoft.com/office/drawing/2014/chart" uri="{C3380CC4-5D6E-409C-BE32-E72D297353CC}">
                <c16:uniqueId val="{000001D2-F2AD-45E7-A3CE-D189610C077D}"/>
              </c:ext>
            </c:extLst>
          </c:dPt>
          <c:dPt>
            <c:idx val="423"/>
            <c:bubble3D val="0"/>
            <c:extLst>
              <c:ext xmlns:c16="http://schemas.microsoft.com/office/drawing/2014/chart" uri="{C3380CC4-5D6E-409C-BE32-E72D297353CC}">
                <c16:uniqueId val="{000001D3-F2AD-45E7-A3CE-D189610C077D}"/>
              </c:ext>
            </c:extLst>
          </c:dPt>
          <c:dPt>
            <c:idx val="424"/>
            <c:bubble3D val="0"/>
            <c:extLst>
              <c:ext xmlns:c16="http://schemas.microsoft.com/office/drawing/2014/chart" uri="{C3380CC4-5D6E-409C-BE32-E72D297353CC}">
                <c16:uniqueId val="{000001D4-F2AD-45E7-A3CE-D189610C077D}"/>
              </c:ext>
            </c:extLst>
          </c:dPt>
          <c:dPt>
            <c:idx val="425"/>
            <c:bubble3D val="0"/>
            <c:extLst>
              <c:ext xmlns:c16="http://schemas.microsoft.com/office/drawing/2014/chart" uri="{C3380CC4-5D6E-409C-BE32-E72D297353CC}">
                <c16:uniqueId val="{000001D5-F2AD-45E7-A3CE-D189610C077D}"/>
              </c:ext>
            </c:extLst>
          </c:dPt>
          <c:dPt>
            <c:idx val="426"/>
            <c:bubble3D val="0"/>
            <c:extLst>
              <c:ext xmlns:c16="http://schemas.microsoft.com/office/drawing/2014/chart" uri="{C3380CC4-5D6E-409C-BE32-E72D297353CC}">
                <c16:uniqueId val="{000001D6-F2AD-45E7-A3CE-D189610C077D}"/>
              </c:ext>
            </c:extLst>
          </c:dPt>
          <c:dPt>
            <c:idx val="427"/>
            <c:bubble3D val="0"/>
            <c:extLst>
              <c:ext xmlns:c16="http://schemas.microsoft.com/office/drawing/2014/chart" uri="{C3380CC4-5D6E-409C-BE32-E72D297353CC}">
                <c16:uniqueId val="{000001D7-F2AD-45E7-A3CE-D189610C077D}"/>
              </c:ext>
            </c:extLst>
          </c:dPt>
          <c:dPt>
            <c:idx val="428"/>
            <c:bubble3D val="0"/>
            <c:extLst>
              <c:ext xmlns:c16="http://schemas.microsoft.com/office/drawing/2014/chart" uri="{C3380CC4-5D6E-409C-BE32-E72D297353CC}">
                <c16:uniqueId val="{000001D8-F2AD-45E7-A3CE-D189610C077D}"/>
              </c:ext>
            </c:extLst>
          </c:dPt>
          <c:dPt>
            <c:idx val="429"/>
            <c:bubble3D val="0"/>
            <c:extLst>
              <c:ext xmlns:c16="http://schemas.microsoft.com/office/drawing/2014/chart" uri="{C3380CC4-5D6E-409C-BE32-E72D297353CC}">
                <c16:uniqueId val="{000001D9-F2AD-45E7-A3CE-D189610C077D}"/>
              </c:ext>
            </c:extLst>
          </c:dPt>
          <c:dPt>
            <c:idx val="430"/>
            <c:bubble3D val="0"/>
            <c:extLst>
              <c:ext xmlns:c16="http://schemas.microsoft.com/office/drawing/2014/chart" uri="{C3380CC4-5D6E-409C-BE32-E72D297353CC}">
                <c16:uniqueId val="{000001DA-F2AD-45E7-A3CE-D189610C077D}"/>
              </c:ext>
            </c:extLst>
          </c:dPt>
          <c:dPt>
            <c:idx val="431"/>
            <c:bubble3D val="0"/>
            <c:extLst>
              <c:ext xmlns:c16="http://schemas.microsoft.com/office/drawing/2014/chart" uri="{C3380CC4-5D6E-409C-BE32-E72D297353CC}">
                <c16:uniqueId val="{000001DB-F2AD-45E7-A3CE-D189610C077D}"/>
              </c:ext>
            </c:extLst>
          </c:dPt>
          <c:dPt>
            <c:idx val="432"/>
            <c:bubble3D val="0"/>
            <c:extLst>
              <c:ext xmlns:c16="http://schemas.microsoft.com/office/drawing/2014/chart" uri="{C3380CC4-5D6E-409C-BE32-E72D297353CC}">
                <c16:uniqueId val="{000001DC-F2AD-45E7-A3CE-D189610C077D}"/>
              </c:ext>
            </c:extLst>
          </c:dPt>
          <c:dPt>
            <c:idx val="433"/>
            <c:bubble3D val="0"/>
            <c:extLst>
              <c:ext xmlns:c16="http://schemas.microsoft.com/office/drawing/2014/chart" uri="{C3380CC4-5D6E-409C-BE32-E72D297353CC}">
                <c16:uniqueId val="{000001DD-F2AD-45E7-A3CE-D189610C077D}"/>
              </c:ext>
            </c:extLst>
          </c:dPt>
          <c:dPt>
            <c:idx val="434"/>
            <c:bubble3D val="0"/>
            <c:extLst>
              <c:ext xmlns:c16="http://schemas.microsoft.com/office/drawing/2014/chart" uri="{C3380CC4-5D6E-409C-BE32-E72D297353CC}">
                <c16:uniqueId val="{000001DE-F2AD-45E7-A3CE-D189610C077D}"/>
              </c:ext>
            </c:extLst>
          </c:dPt>
          <c:dPt>
            <c:idx val="435"/>
            <c:bubble3D val="0"/>
            <c:extLst>
              <c:ext xmlns:c16="http://schemas.microsoft.com/office/drawing/2014/chart" uri="{C3380CC4-5D6E-409C-BE32-E72D297353CC}">
                <c16:uniqueId val="{000001DF-F2AD-45E7-A3CE-D189610C077D}"/>
              </c:ext>
            </c:extLst>
          </c:dPt>
          <c:dPt>
            <c:idx val="436"/>
            <c:bubble3D val="0"/>
            <c:extLst>
              <c:ext xmlns:c16="http://schemas.microsoft.com/office/drawing/2014/chart" uri="{C3380CC4-5D6E-409C-BE32-E72D297353CC}">
                <c16:uniqueId val="{000001E0-F2AD-45E7-A3CE-D189610C077D}"/>
              </c:ext>
            </c:extLst>
          </c:dPt>
          <c:dPt>
            <c:idx val="437"/>
            <c:bubble3D val="0"/>
            <c:extLst>
              <c:ext xmlns:c16="http://schemas.microsoft.com/office/drawing/2014/chart" uri="{C3380CC4-5D6E-409C-BE32-E72D297353CC}">
                <c16:uniqueId val="{000001E1-F2AD-45E7-A3CE-D189610C077D}"/>
              </c:ext>
            </c:extLst>
          </c:dPt>
          <c:dPt>
            <c:idx val="438"/>
            <c:bubble3D val="0"/>
            <c:extLst>
              <c:ext xmlns:c16="http://schemas.microsoft.com/office/drawing/2014/chart" uri="{C3380CC4-5D6E-409C-BE32-E72D297353CC}">
                <c16:uniqueId val="{000001E2-F2AD-45E7-A3CE-D189610C077D}"/>
              </c:ext>
            </c:extLst>
          </c:dPt>
          <c:dPt>
            <c:idx val="439"/>
            <c:bubble3D val="0"/>
            <c:extLst>
              <c:ext xmlns:c16="http://schemas.microsoft.com/office/drawing/2014/chart" uri="{C3380CC4-5D6E-409C-BE32-E72D297353CC}">
                <c16:uniqueId val="{000001E3-F2AD-45E7-A3CE-D189610C077D}"/>
              </c:ext>
            </c:extLst>
          </c:dPt>
          <c:dPt>
            <c:idx val="440"/>
            <c:bubble3D val="0"/>
            <c:extLst>
              <c:ext xmlns:c16="http://schemas.microsoft.com/office/drawing/2014/chart" uri="{C3380CC4-5D6E-409C-BE32-E72D297353CC}">
                <c16:uniqueId val="{000001E4-F2AD-45E7-A3CE-D189610C077D}"/>
              </c:ext>
            </c:extLst>
          </c:dPt>
          <c:dPt>
            <c:idx val="441"/>
            <c:bubble3D val="0"/>
            <c:extLst>
              <c:ext xmlns:c16="http://schemas.microsoft.com/office/drawing/2014/chart" uri="{C3380CC4-5D6E-409C-BE32-E72D297353CC}">
                <c16:uniqueId val="{000001E5-F2AD-45E7-A3CE-D189610C077D}"/>
              </c:ext>
            </c:extLst>
          </c:dPt>
          <c:dPt>
            <c:idx val="442"/>
            <c:bubble3D val="0"/>
            <c:extLst>
              <c:ext xmlns:c16="http://schemas.microsoft.com/office/drawing/2014/chart" uri="{C3380CC4-5D6E-409C-BE32-E72D297353CC}">
                <c16:uniqueId val="{000001E6-F2AD-45E7-A3CE-D189610C077D}"/>
              </c:ext>
            </c:extLst>
          </c:dPt>
          <c:dPt>
            <c:idx val="443"/>
            <c:bubble3D val="0"/>
            <c:extLst>
              <c:ext xmlns:c16="http://schemas.microsoft.com/office/drawing/2014/chart" uri="{C3380CC4-5D6E-409C-BE32-E72D297353CC}">
                <c16:uniqueId val="{000001E7-F2AD-45E7-A3CE-D189610C077D}"/>
              </c:ext>
            </c:extLst>
          </c:dPt>
          <c:dPt>
            <c:idx val="444"/>
            <c:bubble3D val="0"/>
            <c:extLst>
              <c:ext xmlns:c16="http://schemas.microsoft.com/office/drawing/2014/chart" uri="{C3380CC4-5D6E-409C-BE32-E72D297353CC}">
                <c16:uniqueId val="{000001E8-F2AD-45E7-A3CE-D189610C077D}"/>
              </c:ext>
            </c:extLst>
          </c:dPt>
          <c:dPt>
            <c:idx val="445"/>
            <c:bubble3D val="0"/>
            <c:extLst>
              <c:ext xmlns:c16="http://schemas.microsoft.com/office/drawing/2014/chart" uri="{C3380CC4-5D6E-409C-BE32-E72D297353CC}">
                <c16:uniqueId val="{000001E9-F2AD-45E7-A3CE-D189610C077D}"/>
              </c:ext>
            </c:extLst>
          </c:dPt>
          <c:dPt>
            <c:idx val="446"/>
            <c:bubble3D val="0"/>
            <c:extLst>
              <c:ext xmlns:c16="http://schemas.microsoft.com/office/drawing/2014/chart" uri="{C3380CC4-5D6E-409C-BE32-E72D297353CC}">
                <c16:uniqueId val="{000001EA-F2AD-45E7-A3CE-D189610C077D}"/>
              </c:ext>
            </c:extLst>
          </c:dPt>
          <c:dPt>
            <c:idx val="447"/>
            <c:bubble3D val="0"/>
            <c:extLst>
              <c:ext xmlns:c16="http://schemas.microsoft.com/office/drawing/2014/chart" uri="{C3380CC4-5D6E-409C-BE32-E72D297353CC}">
                <c16:uniqueId val="{000001EB-F2AD-45E7-A3CE-D189610C077D}"/>
              </c:ext>
            </c:extLst>
          </c:dPt>
          <c:dPt>
            <c:idx val="448"/>
            <c:bubble3D val="0"/>
            <c:extLst>
              <c:ext xmlns:c16="http://schemas.microsoft.com/office/drawing/2014/chart" uri="{C3380CC4-5D6E-409C-BE32-E72D297353CC}">
                <c16:uniqueId val="{000001EC-F2AD-45E7-A3CE-D189610C077D}"/>
              </c:ext>
            </c:extLst>
          </c:dPt>
          <c:dPt>
            <c:idx val="449"/>
            <c:bubble3D val="0"/>
            <c:extLst>
              <c:ext xmlns:c16="http://schemas.microsoft.com/office/drawing/2014/chart" uri="{C3380CC4-5D6E-409C-BE32-E72D297353CC}">
                <c16:uniqueId val="{000001ED-F2AD-45E7-A3CE-D189610C077D}"/>
              </c:ext>
            </c:extLst>
          </c:dPt>
          <c:dPt>
            <c:idx val="450"/>
            <c:bubble3D val="0"/>
            <c:extLst>
              <c:ext xmlns:c16="http://schemas.microsoft.com/office/drawing/2014/chart" uri="{C3380CC4-5D6E-409C-BE32-E72D297353CC}">
                <c16:uniqueId val="{000001EE-F2AD-45E7-A3CE-D189610C077D}"/>
              </c:ext>
            </c:extLst>
          </c:dPt>
          <c:dPt>
            <c:idx val="451"/>
            <c:bubble3D val="0"/>
            <c:extLst>
              <c:ext xmlns:c16="http://schemas.microsoft.com/office/drawing/2014/chart" uri="{C3380CC4-5D6E-409C-BE32-E72D297353CC}">
                <c16:uniqueId val="{000001EF-F2AD-45E7-A3CE-D189610C077D}"/>
              </c:ext>
            </c:extLst>
          </c:dPt>
          <c:dPt>
            <c:idx val="452"/>
            <c:bubble3D val="0"/>
            <c:extLst>
              <c:ext xmlns:c16="http://schemas.microsoft.com/office/drawing/2014/chart" uri="{C3380CC4-5D6E-409C-BE32-E72D297353CC}">
                <c16:uniqueId val="{000001F0-F2AD-45E7-A3CE-D189610C077D}"/>
              </c:ext>
            </c:extLst>
          </c:dPt>
          <c:dPt>
            <c:idx val="453"/>
            <c:bubble3D val="0"/>
            <c:extLst>
              <c:ext xmlns:c16="http://schemas.microsoft.com/office/drawing/2014/chart" uri="{C3380CC4-5D6E-409C-BE32-E72D297353CC}">
                <c16:uniqueId val="{000001F1-F2AD-45E7-A3CE-D189610C077D}"/>
              </c:ext>
            </c:extLst>
          </c:dPt>
          <c:dPt>
            <c:idx val="454"/>
            <c:bubble3D val="0"/>
            <c:extLst>
              <c:ext xmlns:c16="http://schemas.microsoft.com/office/drawing/2014/chart" uri="{C3380CC4-5D6E-409C-BE32-E72D297353CC}">
                <c16:uniqueId val="{000001F2-F2AD-45E7-A3CE-D189610C077D}"/>
              </c:ext>
            </c:extLst>
          </c:dPt>
          <c:dPt>
            <c:idx val="455"/>
            <c:bubble3D val="0"/>
            <c:extLst>
              <c:ext xmlns:c16="http://schemas.microsoft.com/office/drawing/2014/chart" uri="{C3380CC4-5D6E-409C-BE32-E72D297353CC}">
                <c16:uniqueId val="{000001F3-F2AD-45E7-A3CE-D189610C077D}"/>
              </c:ext>
            </c:extLst>
          </c:dPt>
          <c:dPt>
            <c:idx val="456"/>
            <c:bubble3D val="0"/>
            <c:extLst>
              <c:ext xmlns:c16="http://schemas.microsoft.com/office/drawing/2014/chart" uri="{C3380CC4-5D6E-409C-BE32-E72D297353CC}">
                <c16:uniqueId val="{000001F4-F2AD-45E7-A3CE-D189610C077D}"/>
              </c:ext>
            </c:extLst>
          </c:dPt>
          <c:dPt>
            <c:idx val="457"/>
            <c:bubble3D val="0"/>
            <c:extLst>
              <c:ext xmlns:c16="http://schemas.microsoft.com/office/drawing/2014/chart" uri="{C3380CC4-5D6E-409C-BE32-E72D297353CC}">
                <c16:uniqueId val="{000001F5-F2AD-45E7-A3CE-D189610C077D}"/>
              </c:ext>
            </c:extLst>
          </c:dPt>
          <c:dPt>
            <c:idx val="458"/>
            <c:bubble3D val="0"/>
            <c:extLst>
              <c:ext xmlns:c16="http://schemas.microsoft.com/office/drawing/2014/chart" uri="{C3380CC4-5D6E-409C-BE32-E72D297353CC}">
                <c16:uniqueId val="{000001F6-F2AD-45E7-A3CE-D189610C077D}"/>
              </c:ext>
            </c:extLst>
          </c:dPt>
          <c:dPt>
            <c:idx val="459"/>
            <c:bubble3D val="0"/>
            <c:extLst>
              <c:ext xmlns:c16="http://schemas.microsoft.com/office/drawing/2014/chart" uri="{C3380CC4-5D6E-409C-BE32-E72D297353CC}">
                <c16:uniqueId val="{000001F7-F2AD-45E7-A3CE-D189610C077D}"/>
              </c:ext>
            </c:extLst>
          </c:dPt>
          <c:dPt>
            <c:idx val="460"/>
            <c:bubble3D val="0"/>
            <c:extLst>
              <c:ext xmlns:c16="http://schemas.microsoft.com/office/drawing/2014/chart" uri="{C3380CC4-5D6E-409C-BE32-E72D297353CC}">
                <c16:uniqueId val="{000001F8-F2AD-45E7-A3CE-D189610C077D}"/>
              </c:ext>
            </c:extLst>
          </c:dPt>
          <c:dPt>
            <c:idx val="461"/>
            <c:bubble3D val="0"/>
            <c:extLst>
              <c:ext xmlns:c16="http://schemas.microsoft.com/office/drawing/2014/chart" uri="{C3380CC4-5D6E-409C-BE32-E72D297353CC}">
                <c16:uniqueId val="{000001F9-F2AD-45E7-A3CE-D189610C077D}"/>
              </c:ext>
            </c:extLst>
          </c:dPt>
          <c:dPt>
            <c:idx val="462"/>
            <c:bubble3D val="0"/>
            <c:extLst>
              <c:ext xmlns:c16="http://schemas.microsoft.com/office/drawing/2014/chart" uri="{C3380CC4-5D6E-409C-BE32-E72D297353CC}">
                <c16:uniqueId val="{000001FA-F2AD-45E7-A3CE-D189610C077D}"/>
              </c:ext>
            </c:extLst>
          </c:dPt>
          <c:dPt>
            <c:idx val="463"/>
            <c:bubble3D val="0"/>
            <c:extLst>
              <c:ext xmlns:c16="http://schemas.microsoft.com/office/drawing/2014/chart" uri="{C3380CC4-5D6E-409C-BE32-E72D297353CC}">
                <c16:uniqueId val="{000001FB-F2AD-45E7-A3CE-D189610C077D}"/>
              </c:ext>
            </c:extLst>
          </c:dPt>
          <c:dPt>
            <c:idx val="464"/>
            <c:bubble3D val="0"/>
            <c:extLst>
              <c:ext xmlns:c16="http://schemas.microsoft.com/office/drawing/2014/chart" uri="{C3380CC4-5D6E-409C-BE32-E72D297353CC}">
                <c16:uniqueId val="{000001FC-F2AD-45E7-A3CE-D189610C077D}"/>
              </c:ext>
            </c:extLst>
          </c:dPt>
          <c:dPt>
            <c:idx val="465"/>
            <c:bubble3D val="0"/>
            <c:extLst>
              <c:ext xmlns:c16="http://schemas.microsoft.com/office/drawing/2014/chart" uri="{C3380CC4-5D6E-409C-BE32-E72D297353CC}">
                <c16:uniqueId val="{000001FD-F2AD-45E7-A3CE-D189610C077D}"/>
              </c:ext>
            </c:extLst>
          </c:dPt>
          <c:dPt>
            <c:idx val="466"/>
            <c:bubble3D val="0"/>
            <c:extLst>
              <c:ext xmlns:c16="http://schemas.microsoft.com/office/drawing/2014/chart" uri="{C3380CC4-5D6E-409C-BE32-E72D297353CC}">
                <c16:uniqueId val="{000001FE-F2AD-45E7-A3CE-D189610C077D}"/>
              </c:ext>
            </c:extLst>
          </c:dPt>
          <c:dPt>
            <c:idx val="467"/>
            <c:bubble3D val="0"/>
            <c:extLst>
              <c:ext xmlns:c16="http://schemas.microsoft.com/office/drawing/2014/chart" uri="{C3380CC4-5D6E-409C-BE32-E72D297353CC}">
                <c16:uniqueId val="{000001FF-F2AD-45E7-A3CE-D189610C077D}"/>
              </c:ext>
            </c:extLst>
          </c:dPt>
          <c:dPt>
            <c:idx val="468"/>
            <c:bubble3D val="0"/>
            <c:extLst>
              <c:ext xmlns:c16="http://schemas.microsoft.com/office/drawing/2014/chart" uri="{C3380CC4-5D6E-409C-BE32-E72D297353CC}">
                <c16:uniqueId val="{00000200-F2AD-45E7-A3CE-D189610C077D}"/>
              </c:ext>
            </c:extLst>
          </c:dPt>
          <c:dPt>
            <c:idx val="469"/>
            <c:bubble3D val="0"/>
            <c:extLst>
              <c:ext xmlns:c16="http://schemas.microsoft.com/office/drawing/2014/chart" uri="{C3380CC4-5D6E-409C-BE32-E72D297353CC}">
                <c16:uniqueId val="{00000201-F2AD-45E7-A3CE-D189610C077D}"/>
              </c:ext>
            </c:extLst>
          </c:dPt>
          <c:dPt>
            <c:idx val="470"/>
            <c:bubble3D val="0"/>
            <c:extLst>
              <c:ext xmlns:c16="http://schemas.microsoft.com/office/drawing/2014/chart" uri="{C3380CC4-5D6E-409C-BE32-E72D297353CC}">
                <c16:uniqueId val="{00000202-F2AD-45E7-A3CE-D189610C077D}"/>
              </c:ext>
            </c:extLst>
          </c:dPt>
          <c:dPt>
            <c:idx val="471"/>
            <c:bubble3D val="0"/>
            <c:extLst>
              <c:ext xmlns:c16="http://schemas.microsoft.com/office/drawing/2014/chart" uri="{C3380CC4-5D6E-409C-BE32-E72D297353CC}">
                <c16:uniqueId val="{00000203-F2AD-45E7-A3CE-D189610C077D}"/>
              </c:ext>
            </c:extLst>
          </c:dPt>
          <c:dPt>
            <c:idx val="472"/>
            <c:bubble3D val="0"/>
            <c:extLst>
              <c:ext xmlns:c16="http://schemas.microsoft.com/office/drawing/2014/chart" uri="{C3380CC4-5D6E-409C-BE32-E72D297353CC}">
                <c16:uniqueId val="{00000204-F2AD-45E7-A3CE-D189610C077D}"/>
              </c:ext>
            </c:extLst>
          </c:dPt>
          <c:dPt>
            <c:idx val="473"/>
            <c:bubble3D val="0"/>
            <c:extLst>
              <c:ext xmlns:c16="http://schemas.microsoft.com/office/drawing/2014/chart" uri="{C3380CC4-5D6E-409C-BE32-E72D297353CC}">
                <c16:uniqueId val="{00000205-F2AD-45E7-A3CE-D189610C077D}"/>
              </c:ext>
            </c:extLst>
          </c:dPt>
          <c:dPt>
            <c:idx val="474"/>
            <c:bubble3D val="0"/>
            <c:extLst>
              <c:ext xmlns:c16="http://schemas.microsoft.com/office/drawing/2014/chart" uri="{C3380CC4-5D6E-409C-BE32-E72D297353CC}">
                <c16:uniqueId val="{00000206-F2AD-45E7-A3CE-D189610C077D}"/>
              </c:ext>
            </c:extLst>
          </c:dPt>
          <c:dPt>
            <c:idx val="475"/>
            <c:bubble3D val="0"/>
            <c:extLst>
              <c:ext xmlns:c16="http://schemas.microsoft.com/office/drawing/2014/chart" uri="{C3380CC4-5D6E-409C-BE32-E72D297353CC}">
                <c16:uniqueId val="{00000207-F2AD-45E7-A3CE-D189610C077D}"/>
              </c:ext>
            </c:extLst>
          </c:dPt>
          <c:dPt>
            <c:idx val="476"/>
            <c:bubble3D val="0"/>
            <c:extLst>
              <c:ext xmlns:c16="http://schemas.microsoft.com/office/drawing/2014/chart" uri="{C3380CC4-5D6E-409C-BE32-E72D297353CC}">
                <c16:uniqueId val="{00000208-F2AD-45E7-A3CE-D189610C077D}"/>
              </c:ext>
            </c:extLst>
          </c:dPt>
          <c:dPt>
            <c:idx val="477"/>
            <c:bubble3D val="0"/>
            <c:extLst>
              <c:ext xmlns:c16="http://schemas.microsoft.com/office/drawing/2014/chart" uri="{C3380CC4-5D6E-409C-BE32-E72D297353CC}">
                <c16:uniqueId val="{00000209-F2AD-45E7-A3CE-D189610C077D}"/>
              </c:ext>
            </c:extLst>
          </c:dPt>
          <c:dPt>
            <c:idx val="478"/>
            <c:bubble3D val="0"/>
            <c:extLst>
              <c:ext xmlns:c16="http://schemas.microsoft.com/office/drawing/2014/chart" uri="{C3380CC4-5D6E-409C-BE32-E72D297353CC}">
                <c16:uniqueId val="{0000020A-F2AD-45E7-A3CE-D189610C077D}"/>
              </c:ext>
            </c:extLst>
          </c:dPt>
          <c:dPt>
            <c:idx val="479"/>
            <c:bubble3D val="0"/>
            <c:extLst>
              <c:ext xmlns:c16="http://schemas.microsoft.com/office/drawing/2014/chart" uri="{C3380CC4-5D6E-409C-BE32-E72D297353CC}">
                <c16:uniqueId val="{0000020B-F2AD-45E7-A3CE-D189610C077D}"/>
              </c:ext>
            </c:extLst>
          </c:dPt>
          <c:dPt>
            <c:idx val="480"/>
            <c:bubble3D val="0"/>
            <c:extLst>
              <c:ext xmlns:c16="http://schemas.microsoft.com/office/drawing/2014/chart" uri="{C3380CC4-5D6E-409C-BE32-E72D297353CC}">
                <c16:uniqueId val="{0000020C-F2AD-45E7-A3CE-D189610C077D}"/>
              </c:ext>
            </c:extLst>
          </c:dPt>
          <c:dPt>
            <c:idx val="481"/>
            <c:bubble3D val="0"/>
            <c:extLst>
              <c:ext xmlns:c16="http://schemas.microsoft.com/office/drawing/2014/chart" uri="{C3380CC4-5D6E-409C-BE32-E72D297353CC}">
                <c16:uniqueId val="{0000020D-F2AD-45E7-A3CE-D189610C077D}"/>
              </c:ext>
            </c:extLst>
          </c:dPt>
          <c:dPt>
            <c:idx val="482"/>
            <c:bubble3D val="0"/>
            <c:extLst>
              <c:ext xmlns:c16="http://schemas.microsoft.com/office/drawing/2014/chart" uri="{C3380CC4-5D6E-409C-BE32-E72D297353CC}">
                <c16:uniqueId val="{0000020E-F2AD-45E7-A3CE-D189610C077D}"/>
              </c:ext>
            </c:extLst>
          </c:dPt>
          <c:dPt>
            <c:idx val="483"/>
            <c:bubble3D val="0"/>
            <c:extLst>
              <c:ext xmlns:c16="http://schemas.microsoft.com/office/drawing/2014/chart" uri="{C3380CC4-5D6E-409C-BE32-E72D297353CC}">
                <c16:uniqueId val="{0000020F-F2AD-45E7-A3CE-D189610C077D}"/>
              </c:ext>
            </c:extLst>
          </c:dPt>
          <c:dPt>
            <c:idx val="484"/>
            <c:bubble3D val="0"/>
            <c:extLst>
              <c:ext xmlns:c16="http://schemas.microsoft.com/office/drawing/2014/chart" uri="{C3380CC4-5D6E-409C-BE32-E72D297353CC}">
                <c16:uniqueId val="{00000210-F2AD-45E7-A3CE-D189610C077D}"/>
              </c:ext>
            </c:extLst>
          </c:dPt>
          <c:dPt>
            <c:idx val="485"/>
            <c:bubble3D val="0"/>
            <c:extLst>
              <c:ext xmlns:c16="http://schemas.microsoft.com/office/drawing/2014/chart" uri="{C3380CC4-5D6E-409C-BE32-E72D297353CC}">
                <c16:uniqueId val="{00000211-F2AD-45E7-A3CE-D189610C077D}"/>
              </c:ext>
            </c:extLst>
          </c:dPt>
          <c:dPt>
            <c:idx val="486"/>
            <c:bubble3D val="0"/>
            <c:extLst>
              <c:ext xmlns:c16="http://schemas.microsoft.com/office/drawing/2014/chart" uri="{C3380CC4-5D6E-409C-BE32-E72D297353CC}">
                <c16:uniqueId val="{00000212-F2AD-45E7-A3CE-D189610C077D}"/>
              </c:ext>
            </c:extLst>
          </c:dPt>
          <c:dPt>
            <c:idx val="487"/>
            <c:bubble3D val="0"/>
            <c:extLst>
              <c:ext xmlns:c16="http://schemas.microsoft.com/office/drawing/2014/chart" uri="{C3380CC4-5D6E-409C-BE32-E72D297353CC}">
                <c16:uniqueId val="{00000213-F2AD-45E7-A3CE-D189610C077D}"/>
              </c:ext>
            </c:extLst>
          </c:dPt>
          <c:dPt>
            <c:idx val="488"/>
            <c:bubble3D val="0"/>
            <c:extLst>
              <c:ext xmlns:c16="http://schemas.microsoft.com/office/drawing/2014/chart" uri="{C3380CC4-5D6E-409C-BE32-E72D297353CC}">
                <c16:uniqueId val="{00000214-F2AD-45E7-A3CE-D189610C077D}"/>
              </c:ext>
            </c:extLst>
          </c:dPt>
          <c:dPt>
            <c:idx val="489"/>
            <c:bubble3D val="0"/>
            <c:extLst>
              <c:ext xmlns:c16="http://schemas.microsoft.com/office/drawing/2014/chart" uri="{C3380CC4-5D6E-409C-BE32-E72D297353CC}">
                <c16:uniqueId val="{00000215-F2AD-45E7-A3CE-D189610C077D}"/>
              </c:ext>
            </c:extLst>
          </c:dPt>
          <c:dPt>
            <c:idx val="490"/>
            <c:bubble3D val="0"/>
            <c:extLst>
              <c:ext xmlns:c16="http://schemas.microsoft.com/office/drawing/2014/chart" uri="{C3380CC4-5D6E-409C-BE32-E72D297353CC}">
                <c16:uniqueId val="{00000216-F2AD-45E7-A3CE-D189610C077D}"/>
              </c:ext>
            </c:extLst>
          </c:dPt>
          <c:dPt>
            <c:idx val="491"/>
            <c:bubble3D val="0"/>
            <c:extLst>
              <c:ext xmlns:c16="http://schemas.microsoft.com/office/drawing/2014/chart" uri="{C3380CC4-5D6E-409C-BE32-E72D297353CC}">
                <c16:uniqueId val="{00000217-F2AD-45E7-A3CE-D189610C077D}"/>
              </c:ext>
            </c:extLst>
          </c:dPt>
          <c:dPt>
            <c:idx val="492"/>
            <c:bubble3D val="0"/>
            <c:extLst>
              <c:ext xmlns:c16="http://schemas.microsoft.com/office/drawing/2014/chart" uri="{C3380CC4-5D6E-409C-BE32-E72D297353CC}">
                <c16:uniqueId val="{00000218-F2AD-45E7-A3CE-D189610C077D}"/>
              </c:ext>
            </c:extLst>
          </c:dPt>
          <c:dPt>
            <c:idx val="493"/>
            <c:bubble3D val="0"/>
            <c:extLst>
              <c:ext xmlns:c16="http://schemas.microsoft.com/office/drawing/2014/chart" uri="{C3380CC4-5D6E-409C-BE32-E72D297353CC}">
                <c16:uniqueId val="{00000219-F2AD-45E7-A3CE-D189610C077D}"/>
              </c:ext>
            </c:extLst>
          </c:dPt>
          <c:dPt>
            <c:idx val="494"/>
            <c:bubble3D val="0"/>
            <c:extLst>
              <c:ext xmlns:c16="http://schemas.microsoft.com/office/drawing/2014/chart" uri="{C3380CC4-5D6E-409C-BE32-E72D297353CC}">
                <c16:uniqueId val="{0000021A-F2AD-45E7-A3CE-D189610C077D}"/>
              </c:ext>
            </c:extLst>
          </c:dPt>
          <c:dPt>
            <c:idx val="495"/>
            <c:bubble3D val="0"/>
            <c:extLst>
              <c:ext xmlns:c16="http://schemas.microsoft.com/office/drawing/2014/chart" uri="{C3380CC4-5D6E-409C-BE32-E72D297353CC}">
                <c16:uniqueId val="{0000021B-F2AD-45E7-A3CE-D189610C077D}"/>
              </c:ext>
            </c:extLst>
          </c:dPt>
          <c:dPt>
            <c:idx val="496"/>
            <c:bubble3D val="0"/>
            <c:extLst>
              <c:ext xmlns:c16="http://schemas.microsoft.com/office/drawing/2014/chart" uri="{C3380CC4-5D6E-409C-BE32-E72D297353CC}">
                <c16:uniqueId val="{0000021C-F2AD-45E7-A3CE-D189610C077D}"/>
              </c:ext>
            </c:extLst>
          </c:dPt>
          <c:dPt>
            <c:idx val="497"/>
            <c:bubble3D val="0"/>
            <c:extLst>
              <c:ext xmlns:c16="http://schemas.microsoft.com/office/drawing/2014/chart" uri="{C3380CC4-5D6E-409C-BE32-E72D297353CC}">
                <c16:uniqueId val="{0000021D-F2AD-45E7-A3CE-D189610C077D}"/>
              </c:ext>
            </c:extLst>
          </c:dPt>
          <c:dPt>
            <c:idx val="498"/>
            <c:bubble3D val="0"/>
            <c:extLst>
              <c:ext xmlns:c16="http://schemas.microsoft.com/office/drawing/2014/chart" uri="{C3380CC4-5D6E-409C-BE32-E72D297353CC}">
                <c16:uniqueId val="{0000021E-F2AD-45E7-A3CE-D189610C077D}"/>
              </c:ext>
            </c:extLst>
          </c:dPt>
          <c:dPt>
            <c:idx val="499"/>
            <c:bubble3D val="0"/>
            <c:extLst>
              <c:ext xmlns:c16="http://schemas.microsoft.com/office/drawing/2014/chart" uri="{C3380CC4-5D6E-409C-BE32-E72D297353CC}">
                <c16:uniqueId val="{0000021F-F2AD-45E7-A3CE-D189610C077D}"/>
              </c:ext>
            </c:extLst>
          </c:dPt>
          <c:dPt>
            <c:idx val="500"/>
            <c:bubble3D val="0"/>
            <c:extLst>
              <c:ext xmlns:c16="http://schemas.microsoft.com/office/drawing/2014/chart" uri="{C3380CC4-5D6E-409C-BE32-E72D297353CC}">
                <c16:uniqueId val="{00000220-F2AD-45E7-A3CE-D189610C077D}"/>
              </c:ext>
            </c:extLst>
          </c:dPt>
          <c:dPt>
            <c:idx val="501"/>
            <c:bubble3D val="0"/>
            <c:extLst>
              <c:ext xmlns:c16="http://schemas.microsoft.com/office/drawing/2014/chart" uri="{C3380CC4-5D6E-409C-BE32-E72D297353CC}">
                <c16:uniqueId val="{00000221-F2AD-45E7-A3CE-D189610C077D}"/>
              </c:ext>
            </c:extLst>
          </c:dPt>
          <c:dPt>
            <c:idx val="502"/>
            <c:bubble3D val="0"/>
            <c:extLst>
              <c:ext xmlns:c16="http://schemas.microsoft.com/office/drawing/2014/chart" uri="{C3380CC4-5D6E-409C-BE32-E72D297353CC}">
                <c16:uniqueId val="{00000222-F2AD-45E7-A3CE-D189610C077D}"/>
              </c:ext>
            </c:extLst>
          </c:dPt>
          <c:dPt>
            <c:idx val="503"/>
            <c:bubble3D val="0"/>
            <c:extLst>
              <c:ext xmlns:c16="http://schemas.microsoft.com/office/drawing/2014/chart" uri="{C3380CC4-5D6E-409C-BE32-E72D297353CC}">
                <c16:uniqueId val="{00000223-F2AD-45E7-A3CE-D189610C077D}"/>
              </c:ext>
            </c:extLst>
          </c:dPt>
          <c:dPt>
            <c:idx val="504"/>
            <c:bubble3D val="0"/>
            <c:extLst>
              <c:ext xmlns:c16="http://schemas.microsoft.com/office/drawing/2014/chart" uri="{C3380CC4-5D6E-409C-BE32-E72D297353CC}">
                <c16:uniqueId val="{00000224-F2AD-45E7-A3CE-D189610C077D}"/>
              </c:ext>
            </c:extLst>
          </c:dPt>
          <c:dPt>
            <c:idx val="505"/>
            <c:bubble3D val="0"/>
            <c:extLst>
              <c:ext xmlns:c16="http://schemas.microsoft.com/office/drawing/2014/chart" uri="{C3380CC4-5D6E-409C-BE32-E72D297353CC}">
                <c16:uniqueId val="{00000225-F2AD-45E7-A3CE-D189610C077D}"/>
              </c:ext>
            </c:extLst>
          </c:dPt>
          <c:dPt>
            <c:idx val="506"/>
            <c:bubble3D val="0"/>
            <c:extLst>
              <c:ext xmlns:c16="http://schemas.microsoft.com/office/drawing/2014/chart" uri="{C3380CC4-5D6E-409C-BE32-E72D297353CC}">
                <c16:uniqueId val="{00000226-F2AD-45E7-A3CE-D189610C077D}"/>
              </c:ext>
            </c:extLst>
          </c:dPt>
          <c:dPt>
            <c:idx val="507"/>
            <c:bubble3D val="0"/>
            <c:extLst>
              <c:ext xmlns:c16="http://schemas.microsoft.com/office/drawing/2014/chart" uri="{C3380CC4-5D6E-409C-BE32-E72D297353CC}">
                <c16:uniqueId val="{00000227-F2AD-45E7-A3CE-D189610C077D}"/>
              </c:ext>
            </c:extLst>
          </c:dPt>
          <c:dPt>
            <c:idx val="508"/>
            <c:bubble3D val="0"/>
            <c:extLst>
              <c:ext xmlns:c16="http://schemas.microsoft.com/office/drawing/2014/chart" uri="{C3380CC4-5D6E-409C-BE32-E72D297353CC}">
                <c16:uniqueId val="{00000228-F2AD-45E7-A3CE-D189610C077D}"/>
              </c:ext>
            </c:extLst>
          </c:dPt>
          <c:dPt>
            <c:idx val="509"/>
            <c:bubble3D val="0"/>
            <c:extLst>
              <c:ext xmlns:c16="http://schemas.microsoft.com/office/drawing/2014/chart" uri="{C3380CC4-5D6E-409C-BE32-E72D297353CC}">
                <c16:uniqueId val="{00000229-F2AD-45E7-A3CE-D189610C077D}"/>
              </c:ext>
            </c:extLst>
          </c:dPt>
          <c:dPt>
            <c:idx val="510"/>
            <c:bubble3D val="0"/>
            <c:extLst>
              <c:ext xmlns:c16="http://schemas.microsoft.com/office/drawing/2014/chart" uri="{C3380CC4-5D6E-409C-BE32-E72D297353CC}">
                <c16:uniqueId val="{0000022A-F2AD-45E7-A3CE-D189610C077D}"/>
              </c:ext>
            </c:extLst>
          </c:dPt>
          <c:dPt>
            <c:idx val="511"/>
            <c:bubble3D val="0"/>
            <c:extLst>
              <c:ext xmlns:c16="http://schemas.microsoft.com/office/drawing/2014/chart" uri="{C3380CC4-5D6E-409C-BE32-E72D297353CC}">
                <c16:uniqueId val="{0000022B-F2AD-45E7-A3CE-D189610C077D}"/>
              </c:ext>
            </c:extLst>
          </c:dPt>
          <c:dPt>
            <c:idx val="512"/>
            <c:bubble3D val="0"/>
            <c:extLst>
              <c:ext xmlns:c16="http://schemas.microsoft.com/office/drawing/2014/chart" uri="{C3380CC4-5D6E-409C-BE32-E72D297353CC}">
                <c16:uniqueId val="{0000022C-F2AD-45E7-A3CE-D189610C077D}"/>
              </c:ext>
            </c:extLst>
          </c:dPt>
          <c:dPt>
            <c:idx val="513"/>
            <c:bubble3D val="0"/>
            <c:extLst>
              <c:ext xmlns:c16="http://schemas.microsoft.com/office/drawing/2014/chart" uri="{C3380CC4-5D6E-409C-BE32-E72D297353CC}">
                <c16:uniqueId val="{0000022D-F2AD-45E7-A3CE-D189610C077D}"/>
              </c:ext>
            </c:extLst>
          </c:dPt>
          <c:dPt>
            <c:idx val="514"/>
            <c:bubble3D val="0"/>
            <c:extLst>
              <c:ext xmlns:c16="http://schemas.microsoft.com/office/drawing/2014/chart" uri="{C3380CC4-5D6E-409C-BE32-E72D297353CC}">
                <c16:uniqueId val="{0000022E-F2AD-45E7-A3CE-D189610C077D}"/>
              </c:ext>
            </c:extLst>
          </c:dPt>
          <c:dPt>
            <c:idx val="515"/>
            <c:bubble3D val="0"/>
            <c:extLst>
              <c:ext xmlns:c16="http://schemas.microsoft.com/office/drawing/2014/chart" uri="{C3380CC4-5D6E-409C-BE32-E72D297353CC}">
                <c16:uniqueId val="{0000022F-F2AD-45E7-A3CE-D189610C077D}"/>
              </c:ext>
            </c:extLst>
          </c:dPt>
          <c:dPt>
            <c:idx val="516"/>
            <c:bubble3D val="0"/>
            <c:extLst>
              <c:ext xmlns:c16="http://schemas.microsoft.com/office/drawing/2014/chart" uri="{C3380CC4-5D6E-409C-BE32-E72D297353CC}">
                <c16:uniqueId val="{00000230-F2AD-45E7-A3CE-D189610C077D}"/>
              </c:ext>
            </c:extLst>
          </c:dPt>
          <c:dPt>
            <c:idx val="517"/>
            <c:bubble3D val="0"/>
            <c:extLst>
              <c:ext xmlns:c16="http://schemas.microsoft.com/office/drawing/2014/chart" uri="{C3380CC4-5D6E-409C-BE32-E72D297353CC}">
                <c16:uniqueId val="{00000231-F2AD-45E7-A3CE-D189610C077D}"/>
              </c:ext>
            </c:extLst>
          </c:dPt>
          <c:dPt>
            <c:idx val="518"/>
            <c:bubble3D val="0"/>
            <c:extLst>
              <c:ext xmlns:c16="http://schemas.microsoft.com/office/drawing/2014/chart" uri="{C3380CC4-5D6E-409C-BE32-E72D297353CC}">
                <c16:uniqueId val="{00000232-F2AD-45E7-A3CE-D189610C077D}"/>
              </c:ext>
            </c:extLst>
          </c:dPt>
          <c:dPt>
            <c:idx val="519"/>
            <c:bubble3D val="0"/>
            <c:extLst>
              <c:ext xmlns:c16="http://schemas.microsoft.com/office/drawing/2014/chart" uri="{C3380CC4-5D6E-409C-BE32-E72D297353CC}">
                <c16:uniqueId val="{00000233-F2AD-45E7-A3CE-D189610C077D}"/>
              </c:ext>
            </c:extLst>
          </c:dPt>
          <c:dPt>
            <c:idx val="520"/>
            <c:bubble3D val="0"/>
            <c:extLst>
              <c:ext xmlns:c16="http://schemas.microsoft.com/office/drawing/2014/chart" uri="{C3380CC4-5D6E-409C-BE32-E72D297353CC}">
                <c16:uniqueId val="{00000234-F2AD-45E7-A3CE-D189610C077D}"/>
              </c:ext>
            </c:extLst>
          </c:dPt>
          <c:dPt>
            <c:idx val="521"/>
            <c:bubble3D val="0"/>
            <c:extLst>
              <c:ext xmlns:c16="http://schemas.microsoft.com/office/drawing/2014/chart" uri="{C3380CC4-5D6E-409C-BE32-E72D297353CC}">
                <c16:uniqueId val="{00000235-F2AD-45E7-A3CE-D189610C077D}"/>
              </c:ext>
            </c:extLst>
          </c:dPt>
          <c:dPt>
            <c:idx val="522"/>
            <c:bubble3D val="0"/>
            <c:extLst>
              <c:ext xmlns:c16="http://schemas.microsoft.com/office/drawing/2014/chart" uri="{C3380CC4-5D6E-409C-BE32-E72D297353CC}">
                <c16:uniqueId val="{00000236-F2AD-45E7-A3CE-D189610C077D}"/>
              </c:ext>
            </c:extLst>
          </c:dPt>
          <c:dPt>
            <c:idx val="523"/>
            <c:bubble3D val="0"/>
            <c:extLst>
              <c:ext xmlns:c16="http://schemas.microsoft.com/office/drawing/2014/chart" uri="{C3380CC4-5D6E-409C-BE32-E72D297353CC}">
                <c16:uniqueId val="{00000237-F2AD-45E7-A3CE-D189610C077D}"/>
              </c:ext>
            </c:extLst>
          </c:dPt>
          <c:dPt>
            <c:idx val="524"/>
            <c:bubble3D val="0"/>
            <c:extLst>
              <c:ext xmlns:c16="http://schemas.microsoft.com/office/drawing/2014/chart" uri="{C3380CC4-5D6E-409C-BE32-E72D297353CC}">
                <c16:uniqueId val="{00000238-F2AD-45E7-A3CE-D189610C077D}"/>
              </c:ext>
            </c:extLst>
          </c:dPt>
          <c:dPt>
            <c:idx val="525"/>
            <c:bubble3D val="0"/>
            <c:extLst>
              <c:ext xmlns:c16="http://schemas.microsoft.com/office/drawing/2014/chart" uri="{C3380CC4-5D6E-409C-BE32-E72D297353CC}">
                <c16:uniqueId val="{00000239-F2AD-45E7-A3CE-D189610C077D}"/>
              </c:ext>
            </c:extLst>
          </c:dPt>
          <c:dPt>
            <c:idx val="526"/>
            <c:bubble3D val="0"/>
            <c:extLst>
              <c:ext xmlns:c16="http://schemas.microsoft.com/office/drawing/2014/chart" uri="{C3380CC4-5D6E-409C-BE32-E72D297353CC}">
                <c16:uniqueId val="{0000023A-F2AD-45E7-A3CE-D189610C077D}"/>
              </c:ext>
            </c:extLst>
          </c:dPt>
          <c:dPt>
            <c:idx val="527"/>
            <c:bubble3D val="0"/>
            <c:extLst>
              <c:ext xmlns:c16="http://schemas.microsoft.com/office/drawing/2014/chart" uri="{C3380CC4-5D6E-409C-BE32-E72D297353CC}">
                <c16:uniqueId val="{0000023B-F2AD-45E7-A3CE-D189610C077D}"/>
              </c:ext>
            </c:extLst>
          </c:dPt>
          <c:dPt>
            <c:idx val="528"/>
            <c:bubble3D val="0"/>
            <c:extLst>
              <c:ext xmlns:c16="http://schemas.microsoft.com/office/drawing/2014/chart" uri="{C3380CC4-5D6E-409C-BE32-E72D297353CC}">
                <c16:uniqueId val="{0000023C-F2AD-45E7-A3CE-D189610C077D}"/>
              </c:ext>
            </c:extLst>
          </c:dPt>
          <c:dPt>
            <c:idx val="529"/>
            <c:bubble3D val="0"/>
            <c:extLst>
              <c:ext xmlns:c16="http://schemas.microsoft.com/office/drawing/2014/chart" uri="{C3380CC4-5D6E-409C-BE32-E72D297353CC}">
                <c16:uniqueId val="{0000023D-F2AD-45E7-A3CE-D189610C077D}"/>
              </c:ext>
            </c:extLst>
          </c:dPt>
          <c:dPt>
            <c:idx val="530"/>
            <c:bubble3D val="0"/>
            <c:extLst>
              <c:ext xmlns:c16="http://schemas.microsoft.com/office/drawing/2014/chart" uri="{C3380CC4-5D6E-409C-BE32-E72D297353CC}">
                <c16:uniqueId val="{0000023E-F2AD-45E7-A3CE-D189610C077D}"/>
              </c:ext>
            </c:extLst>
          </c:dPt>
          <c:dPt>
            <c:idx val="531"/>
            <c:bubble3D val="0"/>
            <c:extLst>
              <c:ext xmlns:c16="http://schemas.microsoft.com/office/drawing/2014/chart" uri="{C3380CC4-5D6E-409C-BE32-E72D297353CC}">
                <c16:uniqueId val="{0000023F-F2AD-45E7-A3CE-D189610C077D}"/>
              </c:ext>
            </c:extLst>
          </c:dPt>
          <c:dPt>
            <c:idx val="532"/>
            <c:bubble3D val="0"/>
            <c:extLst>
              <c:ext xmlns:c16="http://schemas.microsoft.com/office/drawing/2014/chart" uri="{C3380CC4-5D6E-409C-BE32-E72D297353CC}">
                <c16:uniqueId val="{00000240-F2AD-45E7-A3CE-D189610C077D}"/>
              </c:ext>
            </c:extLst>
          </c:dPt>
          <c:dPt>
            <c:idx val="533"/>
            <c:bubble3D val="0"/>
            <c:extLst>
              <c:ext xmlns:c16="http://schemas.microsoft.com/office/drawing/2014/chart" uri="{C3380CC4-5D6E-409C-BE32-E72D297353CC}">
                <c16:uniqueId val="{00000241-F2AD-45E7-A3CE-D189610C077D}"/>
              </c:ext>
            </c:extLst>
          </c:dPt>
          <c:dPt>
            <c:idx val="534"/>
            <c:bubble3D val="0"/>
            <c:extLst>
              <c:ext xmlns:c16="http://schemas.microsoft.com/office/drawing/2014/chart" uri="{C3380CC4-5D6E-409C-BE32-E72D297353CC}">
                <c16:uniqueId val="{00000242-F2AD-45E7-A3CE-D189610C077D}"/>
              </c:ext>
            </c:extLst>
          </c:dPt>
          <c:dPt>
            <c:idx val="535"/>
            <c:bubble3D val="0"/>
            <c:extLst>
              <c:ext xmlns:c16="http://schemas.microsoft.com/office/drawing/2014/chart" uri="{C3380CC4-5D6E-409C-BE32-E72D297353CC}">
                <c16:uniqueId val="{00000243-F2AD-45E7-A3CE-D189610C077D}"/>
              </c:ext>
            </c:extLst>
          </c:dPt>
          <c:dPt>
            <c:idx val="536"/>
            <c:bubble3D val="0"/>
            <c:extLst>
              <c:ext xmlns:c16="http://schemas.microsoft.com/office/drawing/2014/chart" uri="{C3380CC4-5D6E-409C-BE32-E72D297353CC}">
                <c16:uniqueId val="{00000244-F2AD-45E7-A3CE-D189610C077D}"/>
              </c:ext>
            </c:extLst>
          </c:dPt>
          <c:dPt>
            <c:idx val="537"/>
            <c:bubble3D val="0"/>
            <c:extLst>
              <c:ext xmlns:c16="http://schemas.microsoft.com/office/drawing/2014/chart" uri="{C3380CC4-5D6E-409C-BE32-E72D297353CC}">
                <c16:uniqueId val="{00000245-F2AD-45E7-A3CE-D189610C077D}"/>
              </c:ext>
            </c:extLst>
          </c:dPt>
          <c:dPt>
            <c:idx val="538"/>
            <c:bubble3D val="0"/>
            <c:extLst>
              <c:ext xmlns:c16="http://schemas.microsoft.com/office/drawing/2014/chart" uri="{C3380CC4-5D6E-409C-BE32-E72D297353CC}">
                <c16:uniqueId val="{00000246-F2AD-45E7-A3CE-D189610C077D}"/>
              </c:ext>
            </c:extLst>
          </c:dPt>
          <c:dPt>
            <c:idx val="539"/>
            <c:bubble3D val="0"/>
            <c:extLst>
              <c:ext xmlns:c16="http://schemas.microsoft.com/office/drawing/2014/chart" uri="{C3380CC4-5D6E-409C-BE32-E72D297353CC}">
                <c16:uniqueId val="{00000247-F2AD-45E7-A3CE-D189610C077D}"/>
              </c:ext>
            </c:extLst>
          </c:dPt>
          <c:dPt>
            <c:idx val="540"/>
            <c:bubble3D val="0"/>
            <c:extLst>
              <c:ext xmlns:c16="http://schemas.microsoft.com/office/drawing/2014/chart" uri="{C3380CC4-5D6E-409C-BE32-E72D297353CC}">
                <c16:uniqueId val="{00000248-F2AD-45E7-A3CE-D189610C077D}"/>
              </c:ext>
            </c:extLst>
          </c:dPt>
          <c:dPt>
            <c:idx val="541"/>
            <c:bubble3D val="0"/>
            <c:extLst>
              <c:ext xmlns:c16="http://schemas.microsoft.com/office/drawing/2014/chart" uri="{C3380CC4-5D6E-409C-BE32-E72D297353CC}">
                <c16:uniqueId val="{00000249-F2AD-45E7-A3CE-D189610C077D}"/>
              </c:ext>
            </c:extLst>
          </c:dPt>
          <c:dPt>
            <c:idx val="542"/>
            <c:bubble3D val="0"/>
            <c:extLst>
              <c:ext xmlns:c16="http://schemas.microsoft.com/office/drawing/2014/chart" uri="{C3380CC4-5D6E-409C-BE32-E72D297353CC}">
                <c16:uniqueId val="{0000024A-F2AD-45E7-A3CE-D189610C077D}"/>
              </c:ext>
            </c:extLst>
          </c:dPt>
          <c:dPt>
            <c:idx val="543"/>
            <c:bubble3D val="0"/>
            <c:extLst>
              <c:ext xmlns:c16="http://schemas.microsoft.com/office/drawing/2014/chart" uri="{C3380CC4-5D6E-409C-BE32-E72D297353CC}">
                <c16:uniqueId val="{0000024B-F2AD-45E7-A3CE-D189610C077D}"/>
              </c:ext>
            </c:extLst>
          </c:dPt>
          <c:dPt>
            <c:idx val="544"/>
            <c:bubble3D val="0"/>
            <c:extLst>
              <c:ext xmlns:c16="http://schemas.microsoft.com/office/drawing/2014/chart" uri="{C3380CC4-5D6E-409C-BE32-E72D297353CC}">
                <c16:uniqueId val="{0000024C-F2AD-45E7-A3CE-D189610C077D}"/>
              </c:ext>
            </c:extLst>
          </c:dPt>
          <c:dPt>
            <c:idx val="545"/>
            <c:bubble3D val="0"/>
            <c:extLst>
              <c:ext xmlns:c16="http://schemas.microsoft.com/office/drawing/2014/chart" uri="{C3380CC4-5D6E-409C-BE32-E72D297353CC}">
                <c16:uniqueId val="{0000024D-F2AD-45E7-A3CE-D189610C077D}"/>
              </c:ext>
            </c:extLst>
          </c:dPt>
          <c:dPt>
            <c:idx val="546"/>
            <c:bubble3D val="0"/>
            <c:extLst>
              <c:ext xmlns:c16="http://schemas.microsoft.com/office/drawing/2014/chart" uri="{C3380CC4-5D6E-409C-BE32-E72D297353CC}">
                <c16:uniqueId val="{0000024E-F2AD-45E7-A3CE-D189610C077D}"/>
              </c:ext>
            </c:extLst>
          </c:dPt>
          <c:dPt>
            <c:idx val="547"/>
            <c:bubble3D val="0"/>
            <c:extLst>
              <c:ext xmlns:c16="http://schemas.microsoft.com/office/drawing/2014/chart" uri="{C3380CC4-5D6E-409C-BE32-E72D297353CC}">
                <c16:uniqueId val="{0000024F-F2AD-45E7-A3CE-D189610C077D}"/>
              </c:ext>
            </c:extLst>
          </c:dPt>
          <c:dPt>
            <c:idx val="548"/>
            <c:bubble3D val="0"/>
            <c:extLst>
              <c:ext xmlns:c16="http://schemas.microsoft.com/office/drawing/2014/chart" uri="{C3380CC4-5D6E-409C-BE32-E72D297353CC}">
                <c16:uniqueId val="{00000250-F2AD-45E7-A3CE-D189610C077D}"/>
              </c:ext>
            </c:extLst>
          </c:dPt>
          <c:dPt>
            <c:idx val="549"/>
            <c:bubble3D val="0"/>
            <c:extLst>
              <c:ext xmlns:c16="http://schemas.microsoft.com/office/drawing/2014/chart" uri="{C3380CC4-5D6E-409C-BE32-E72D297353CC}">
                <c16:uniqueId val="{00000251-F2AD-45E7-A3CE-D189610C077D}"/>
              </c:ext>
            </c:extLst>
          </c:dPt>
          <c:dPt>
            <c:idx val="550"/>
            <c:bubble3D val="0"/>
            <c:extLst>
              <c:ext xmlns:c16="http://schemas.microsoft.com/office/drawing/2014/chart" uri="{C3380CC4-5D6E-409C-BE32-E72D297353CC}">
                <c16:uniqueId val="{00000252-F2AD-45E7-A3CE-D189610C077D}"/>
              </c:ext>
            </c:extLst>
          </c:dPt>
          <c:dPt>
            <c:idx val="551"/>
            <c:bubble3D val="0"/>
            <c:extLst>
              <c:ext xmlns:c16="http://schemas.microsoft.com/office/drawing/2014/chart" uri="{C3380CC4-5D6E-409C-BE32-E72D297353CC}">
                <c16:uniqueId val="{00000253-F2AD-45E7-A3CE-D189610C077D}"/>
              </c:ext>
            </c:extLst>
          </c:dPt>
          <c:dPt>
            <c:idx val="552"/>
            <c:bubble3D val="0"/>
            <c:extLst>
              <c:ext xmlns:c16="http://schemas.microsoft.com/office/drawing/2014/chart" uri="{C3380CC4-5D6E-409C-BE32-E72D297353CC}">
                <c16:uniqueId val="{00000254-F2AD-45E7-A3CE-D189610C077D}"/>
              </c:ext>
            </c:extLst>
          </c:dPt>
          <c:dPt>
            <c:idx val="553"/>
            <c:bubble3D val="0"/>
            <c:extLst>
              <c:ext xmlns:c16="http://schemas.microsoft.com/office/drawing/2014/chart" uri="{C3380CC4-5D6E-409C-BE32-E72D297353CC}">
                <c16:uniqueId val="{00000255-F2AD-45E7-A3CE-D189610C077D}"/>
              </c:ext>
            </c:extLst>
          </c:dPt>
          <c:dPt>
            <c:idx val="554"/>
            <c:bubble3D val="0"/>
            <c:extLst>
              <c:ext xmlns:c16="http://schemas.microsoft.com/office/drawing/2014/chart" uri="{C3380CC4-5D6E-409C-BE32-E72D297353CC}">
                <c16:uniqueId val="{00000256-F2AD-45E7-A3CE-D189610C077D}"/>
              </c:ext>
            </c:extLst>
          </c:dPt>
          <c:dPt>
            <c:idx val="555"/>
            <c:bubble3D val="0"/>
            <c:extLst>
              <c:ext xmlns:c16="http://schemas.microsoft.com/office/drawing/2014/chart" uri="{C3380CC4-5D6E-409C-BE32-E72D297353CC}">
                <c16:uniqueId val="{00000257-F2AD-45E7-A3CE-D189610C077D}"/>
              </c:ext>
            </c:extLst>
          </c:dPt>
          <c:dPt>
            <c:idx val="556"/>
            <c:bubble3D val="0"/>
            <c:extLst>
              <c:ext xmlns:c16="http://schemas.microsoft.com/office/drawing/2014/chart" uri="{C3380CC4-5D6E-409C-BE32-E72D297353CC}">
                <c16:uniqueId val="{00000258-F2AD-45E7-A3CE-D189610C077D}"/>
              </c:ext>
            </c:extLst>
          </c:dPt>
          <c:dPt>
            <c:idx val="557"/>
            <c:bubble3D val="0"/>
            <c:extLst>
              <c:ext xmlns:c16="http://schemas.microsoft.com/office/drawing/2014/chart" uri="{C3380CC4-5D6E-409C-BE32-E72D297353CC}">
                <c16:uniqueId val="{00000259-F2AD-45E7-A3CE-D189610C077D}"/>
              </c:ext>
            </c:extLst>
          </c:dPt>
          <c:dPt>
            <c:idx val="558"/>
            <c:bubble3D val="0"/>
            <c:extLst>
              <c:ext xmlns:c16="http://schemas.microsoft.com/office/drawing/2014/chart" uri="{C3380CC4-5D6E-409C-BE32-E72D297353CC}">
                <c16:uniqueId val="{0000025A-F2AD-45E7-A3CE-D189610C077D}"/>
              </c:ext>
            </c:extLst>
          </c:dPt>
          <c:dPt>
            <c:idx val="559"/>
            <c:bubble3D val="0"/>
            <c:extLst>
              <c:ext xmlns:c16="http://schemas.microsoft.com/office/drawing/2014/chart" uri="{C3380CC4-5D6E-409C-BE32-E72D297353CC}">
                <c16:uniqueId val="{0000025B-F2AD-45E7-A3CE-D189610C077D}"/>
              </c:ext>
            </c:extLst>
          </c:dPt>
          <c:dPt>
            <c:idx val="560"/>
            <c:bubble3D val="0"/>
            <c:extLst>
              <c:ext xmlns:c16="http://schemas.microsoft.com/office/drawing/2014/chart" uri="{C3380CC4-5D6E-409C-BE32-E72D297353CC}">
                <c16:uniqueId val="{0000025C-F2AD-45E7-A3CE-D189610C077D}"/>
              </c:ext>
            </c:extLst>
          </c:dPt>
          <c:dPt>
            <c:idx val="561"/>
            <c:bubble3D val="0"/>
            <c:extLst>
              <c:ext xmlns:c16="http://schemas.microsoft.com/office/drawing/2014/chart" uri="{C3380CC4-5D6E-409C-BE32-E72D297353CC}">
                <c16:uniqueId val="{0000025D-F2AD-45E7-A3CE-D189610C077D}"/>
              </c:ext>
            </c:extLst>
          </c:dPt>
          <c:dPt>
            <c:idx val="562"/>
            <c:bubble3D val="0"/>
            <c:extLst>
              <c:ext xmlns:c16="http://schemas.microsoft.com/office/drawing/2014/chart" uri="{C3380CC4-5D6E-409C-BE32-E72D297353CC}">
                <c16:uniqueId val="{0000025E-F2AD-45E7-A3CE-D189610C077D}"/>
              </c:ext>
            </c:extLst>
          </c:dPt>
          <c:dPt>
            <c:idx val="563"/>
            <c:bubble3D val="0"/>
            <c:extLst>
              <c:ext xmlns:c16="http://schemas.microsoft.com/office/drawing/2014/chart" uri="{C3380CC4-5D6E-409C-BE32-E72D297353CC}">
                <c16:uniqueId val="{0000025F-F2AD-45E7-A3CE-D189610C077D}"/>
              </c:ext>
            </c:extLst>
          </c:dPt>
          <c:dPt>
            <c:idx val="564"/>
            <c:bubble3D val="0"/>
            <c:extLst>
              <c:ext xmlns:c16="http://schemas.microsoft.com/office/drawing/2014/chart" uri="{C3380CC4-5D6E-409C-BE32-E72D297353CC}">
                <c16:uniqueId val="{00000260-F2AD-45E7-A3CE-D189610C077D}"/>
              </c:ext>
            </c:extLst>
          </c:dPt>
          <c:dPt>
            <c:idx val="565"/>
            <c:bubble3D val="0"/>
            <c:extLst>
              <c:ext xmlns:c16="http://schemas.microsoft.com/office/drawing/2014/chart" uri="{C3380CC4-5D6E-409C-BE32-E72D297353CC}">
                <c16:uniqueId val="{00000261-F2AD-45E7-A3CE-D189610C077D}"/>
              </c:ext>
            </c:extLst>
          </c:dPt>
          <c:dPt>
            <c:idx val="566"/>
            <c:bubble3D val="0"/>
            <c:extLst>
              <c:ext xmlns:c16="http://schemas.microsoft.com/office/drawing/2014/chart" uri="{C3380CC4-5D6E-409C-BE32-E72D297353CC}">
                <c16:uniqueId val="{00000262-F2AD-45E7-A3CE-D189610C077D}"/>
              </c:ext>
            </c:extLst>
          </c:dPt>
          <c:dPt>
            <c:idx val="567"/>
            <c:bubble3D val="0"/>
            <c:extLst>
              <c:ext xmlns:c16="http://schemas.microsoft.com/office/drawing/2014/chart" uri="{C3380CC4-5D6E-409C-BE32-E72D297353CC}">
                <c16:uniqueId val="{00000263-F2AD-45E7-A3CE-D189610C077D}"/>
              </c:ext>
            </c:extLst>
          </c:dPt>
          <c:dPt>
            <c:idx val="568"/>
            <c:bubble3D val="0"/>
            <c:extLst>
              <c:ext xmlns:c16="http://schemas.microsoft.com/office/drawing/2014/chart" uri="{C3380CC4-5D6E-409C-BE32-E72D297353CC}">
                <c16:uniqueId val="{00000264-F2AD-45E7-A3CE-D189610C077D}"/>
              </c:ext>
            </c:extLst>
          </c:dPt>
          <c:dPt>
            <c:idx val="569"/>
            <c:bubble3D val="0"/>
            <c:extLst>
              <c:ext xmlns:c16="http://schemas.microsoft.com/office/drawing/2014/chart" uri="{C3380CC4-5D6E-409C-BE32-E72D297353CC}">
                <c16:uniqueId val="{00000265-F2AD-45E7-A3CE-D189610C077D}"/>
              </c:ext>
            </c:extLst>
          </c:dPt>
          <c:dPt>
            <c:idx val="570"/>
            <c:bubble3D val="0"/>
            <c:extLst>
              <c:ext xmlns:c16="http://schemas.microsoft.com/office/drawing/2014/chart" uri="{C3380CC4-5D6E-409C-BE32-E72D297353CC}">
                <c16:uniqueId val="{00000266-F2AD-45E7-A3CE-D189610C077D}"/>
              </c:ext>
            </c:extLst>
          </c:dPt>
          <c:dPt>
            <c:idx val="571"/>
            <c:bubble3D val="0"/>
            <c:extLst>
              <c:ext xmlns:c16="http://schemas.microsoft.com/office/drawing/2014/chart" uri="{C3380CC4-5D6E-409C-BE32-E72D297353CC}">
                <c16:uniqueId val="{00000267-F2AD-45E7-A3CE-D189610C077D}"/>
              </c:ext>
            </c:extLst>
          </c:dPt>
          <c:dPt>
            <c:idx val="572"/>
            <c:bubble3D val="0"/>
            <c:extLst>
              <c:ext xmlns:c16="http://schemas.microsoft.com/office/drawing/2014/chart" uri="{C3380CC4-5D6E-409C-BE32-E72D297353CC}">
                <c16:uniqueId val="{00000268-F2AD-45E7-A3CE-D189610C077D}"/>
              </c:ext>
            </c:extLst>
          </c:dPt>
          <c:dPt>
            <c:idx val="573"/>
            <c:bubble3D val="0"/>
            <c:extLst>
              <c:ext xmlns:c16="http://schemas.microsoft.com/office/drawing/2014/chart" uri="{C3380CC4-5D6E-409C-BE32-E72D297353CC}">
                <c16:uniqueId val="{00000269-F2AD-45E7-A3CE-D189610C077D}"/>
              </c:ext>
            </c:extLst>
          </c:dPt>
          <c:dPt>
            <c:idx val="574"/>
            <c:bubble3D val="0"/>
            <c:extLst>
              <c:ext xmlns:c16="http://schemas.microsoft.com/office/drawing/2014/chart" uri="{C3380CC4-5D6E-409C-BE32-E72D297353CC}">
                <c16:uniqueId val="{0000026A-F2AD-45E7-A3CE-D189610C077D}"/>
              </c:ext>
            </c:extLst>
          </c:dPt>
          <c:dPt>
            <c:idx val="575"/>
            <c:bubble3D val="0"/>
            <c:extLst>
              <c:ext xmlns:c16="http://schemas.microsoft.com/office/drawing/2014/chart" uri="{C3380CC4-5D6E-409C-BE32-E72D297353CC}">
                <c16:uniqueId val="{0000026B-F2AD-45E7-A3CE-D189610C077D}"/>
              </c:ext>
            </c:extLst>
          </c:dPt>
          <c:dPt>
            <c:idx val="576"/>
            <c:bubble3D val="0"/>
            <c:extLst>
              <c:ext xmlns:c16="http://schemas.microsoft.com/office/drawing/2014/chart" uri="{C3380CC4-5D6E-409C-BE32-E72D297353CC}">
                <c16:uniqueId val="{0000026C-F2AD-45E7-A3CE-D189610C077D}"/>
              </c:ext>
            </c:extLst>
          </c:dPt>
          <c:dPt>
            <c:idx val="577"/>
            <c:bubble3D val="0"/>
            <c:extLst>
              <c:ext xmlns:c16="http://schemas.microsoft.com/office/drawing/2014/chart" uri="{C3380CC4-5D6E-409C-BE32-E72D297353CC}">
                <c16:uniqueId val="{0000026D-F2AD-45E7-A3CE-D189610C077D}"/>
              </c:ext>
            </c:extLst>
          </c:dPt>
          <c:dPt>
            <c:idx val="578"/>
            <c:bubble3D val="0"/>
            <c:extLst>
              <c:ext xmlns:c16="http://schemas.microsoft.com/office/drawing/2014/chart" uri="{C3380CC4-5D6E-409C-BE32-E72D297353CC}">
                <c16:uniqueId val="{0000026E-F2AD-45E7-A3CE-D189610C077D}"/>
              </c:ext>
            </c:extLst>
          </c:dPt>
          <c:dPt>
            <c:idx val="579"/>
            <c:bubble3D val="0"/>
            <c:extLst>
              <c:ext xmlns:c16="http://schemas.microsoft.com/office/drawing/2014/chart" uri="{C3380CC4-5D6E-409C-BE32-E72D297353CC}">
                <c16:uniqueId val="{0000026F-F2AD-45E7-A3CE-D189610C077D}"/>
              </c:ext>
            </c:extLst>
          </c:dPt>
          <c:dPt>
            <c:idx val="580"/>
            <c:bubble3D val="0"/>
            <c:extLst>
              <c:ext xmlns:c16="http://schemas.microsoft.com/office/drawing/2014/chart" uri="{C3380CC4-5D6E-409C-BE32-E72D297353CC}">
                <c16:uniqueId val="{00000270-F2AD-45E7-A3CE-D189610C077D}"/>
              </c:ext>
            </c:extLst>
          </c:dPt>
          <c:dPt>
            <c:idx val="581"/>
            <c:bubble3D val="0"/>
            <c:extLst>
              <c:ext xmlns:c16="http://schemas.microsoft.com/office/drawing/2014/chart" uri="{C3380CC4-5D6E-409C-BE32-E72D297353CC}">
                <c16:uniqueId val="{00000271-F2AD-45E7-A3CE-D189610C077D}"/>
              </c:ext>
            </c:extLst>
          </c:dPt>
          <c:dPt>
            <c:idx val="582"/>
            <c:bubble3D val="0"/>
            <c:extLst>
              <c:ext xmlns:c16="http://schemas.microsoft.com/office/drawing/2014/chart" uri="{C3380CC4-5D6E-409C-BE32-E72D297353CC}">
                <c16:uniqueId val="{00000272-F2AD-45E7-A3CE-D189610C077D}"/>
              </c:ext>
            </c:extLst>
          </c:dPt>
          <c:dPt>
            <c:idx val="583"/>
            <c:bubble3D val="0"/>
            <c:extLst>
              <c:ext xmlns:c16="http://schemas.microsoft.com/office/drawing/2014/chart" uri="{C3380CC4-5D6E-409C-BE32-E72D297353CC}">
                <c16:uniqueId val="{00000273-F2AD-45E7-A3CE-D189610C077D}"/>
              </c:ext>
            </c:extLst>
          </c:dPt>
          <c:dPt>
            <c:idx val="584"/>
            <c:bubble3D val="0"/>
            <c:extLst>
              <c:ext xmlns:c16="http://schemas.microsoft.com/office/drawing/2014/chart" uri="{C3380CC4-5D6E-409C-BE32-E72D297353CC}">
                <c16:uniqueId val="{00000274-F2AD-45E7-A3CE-D189610C077D}"/>
              </c:ext>
            </c:extLst>
          </c:dPt>
          <c:dPt>
            <c:idx val="585"/>
            <c:bubble3D val="0"/>
            <c:extLst>
              <c:ext xmlns:c16="http://schemas.microsoft.com/office/drawing/2014/chart" uri="{C3380CC4-5D6E-409C-BE32-E72D297353CC}">
                <c16:uniqueId val="{00000275-F2AD-45E7-A3CE-D189610C077D}"/>
              </c:ext>
            </c:extLst>
          </c:dPt>
          <c:dPt>
            <c:idx val="586"/>
            <c:bubble3D val="0"/>
            <c:extLst>
              <c:ext xmlns:c16="http://schemas.microsoft.com/office/drawing/2014/chart" uri="{C3380CC4-5D6E-409C-BE32-E72D297353CC}">
                <c16:uniqueId val="{00000276-F2AD-45E7-A3CE-D189610C077D}"/>
              </c:ext>
            </c:extLst>
          </c:dPt>
          <c:dPt>
            <c:idx val="587"/>
            <c:bubble3D val="0"/>
            <c:extLst>
              <c:ext xmlns:c16="http://schemas.microsoft.com/office/drawing/2014/chart" uri="{C3380CC4-5D6E-409C-BE32-E72D297353CC}">
                <c16:uniqueId val="{00000277-F2AD-45E7-A3CE-D189610C077D}"/>
              </c:ext>
            </c:extLst>
          </c:dPt>
          <c:dPt>
            <c:idx val="588"/>
            <c:bubble3D val="0"/>
            <c:extLst>
              <c:ext xmlns:c16="http://schemas.microsoft.com/office/drawing/2014/chart" uri="{C3380CC4-5D6E-409C-BE32-E72D297353CC}">
                <c16:uniqueId val="{00000278-F2AD-45E7-A3CE-D189610C077D}"/>
              </c:ext>
            </c:extLst>
          </c:dPt>
          <c:dPt>
            <c:idx val="589"/>
            <c:bubble3D val="0"/>
            <c:extLst>
              <c:ext xmlns:c16="http://schemas.microsoft.com/office/drawing/2014/chart" uri="{C3380CC4-5D6E-409C-BE32-E72D297353CC}">
                <c16:uniqueId val="{00000279-F2AD-45E7-A3CE-D189610C077D}"/>
              </c:ext>
            </c:extLst>
          </c:dPt>
          <c:dPt>
            <c:idx val="590"/>
            <c:bubble3D val="0"/>
            <c:extLst>
              <c:ext xmlns:c16="http://schemas.microsoft.com/office/drawing/2014/chart" uri="{C3380CC4-5D6E-409C-BE32-E72D297353CC}">
                <c16:uniqueId val="{0000027A-F2AD-45E7-A3CE-D189610C077D}"/>
              </c:ext>
            </c:extLst>
          </c:dPt>
          <c:dPt>
            <c:idx val="591"/>
            <c:bubble3D val="0"/>
            <c:extLst>
              <c:ext xmlns:c16="http://schemas.microsoft.com/office/drawing/2014/chart" uri="{C3380CC4-5D6E-409C-BE32-E72D297353CC}">
                <c16:uniqueId val="{0000027B-F2AD-45E7-A3CE-D189610C077D}"/>
              </c:ext>
            </c:extLst>
          </c:dPt>
          <c:dPt>
            <c:idx val="592"/>
            <c:bubble3D val="0"/>
            <c:extLst>
              <c:ext xmlns:c16="http://schemas.microsoft.com/office/drawing/2014/chart" uri="{C3380CC4-5D6E-409C-BE32-E72D297353CC}">
                <c16:uniqueId val="{0000027C-F2AD-45E7-A3CE-D189610C077D}"/>
              </c:ext>
            </c:extLst>
          </c:dPt>
          <c:dPt>
            <c:idx val="593"/>
            <c:bubble3D val="0"/>
            <c:extLst>
              <c:ext xmlns:c16="http://schemas.microsoft.com/office/drawing/2014/chart" uri="{C3380CC4-5D6E-409C-BE32-E72D297353CC}">
                <c16:uniqueId val="{0000027D-F2AD-45E7-A3CE-D189610C077D}"/>
              </c:ext>
            </c:extLst>
          </c:dPt>
          <c:dPt>
            <c:idx val="594"/>
            <c:bubble3D val="0"/>
            <c:extLst>
              <c:ext xmlns:c16="http://schemas.microsoft.com/office/drawing/2014/chart" uri="{C3380CC4-5D6E-409C-BE32-E72D297353CC}">
                <c16:uniqueId val="{0000027E-F2AD-45E7-A3CE-D189610C077D}"/>
              </c:ext>
            </c:extLst>
          </c:dPt>
          <c:dPt>
            <c:idx val="595"/>
            <c:bubble3D val="0"/>
            <c:extLst>
              <c:ext xmlns:c16="http://schemas.microsoft.com/office/drawing/2014/chart" uri="{C3380CC4-5D6E-409C-BE32-E72D297353CC}">
                <c16:uniqueId val="{0000027F-F2AD-45E7-A3CE-D189610C077D}"/>
              </c:ext>
            </c:extLst>
          </c:dPt>
          <c:dPt>
            <c:idx val="596"/>
            <c:bubble3D val="0"/>
            <c:extLst>
              <c:ext xmlns:c16="http://schemas.microsoft.com/office/drawing/2014/chart" uri="{C3380CC4-5D6E-409C-BE32-E72D297353CC}">
                <c16:uniqueId val="{00000280-F2AD-45E7-A3CE-D189610C077D}"/>
              </c:ext>
            </c:extLst>
          </c:dPt>
          <c:dPt>
            <c:idx val="597"/>
            <c:bubble3D val="0"/>
            <c:extLst>
              <c:ext xmlns:c16="http://schemas.microsoft.com/office/drawing/2014/chart" uri="{C3380CC4-5D6E-409C-BE32-E72D297353CC}">
                <c16:uniqueId val="{00000281-F2AD-45E7-A3CE-D189610C077D}"/>
              </c:ext>
            </c:extLst>
          </c:dPt>
          <c:dPt>
            <c:idx val="598"/>
            <c:bubble3D val="0"/>
            <c:extLst>
              <c:ext xmlns:c16="http://schemas.microsoft.com/office/drawing/2014/chart" uri="{C3380CC4-5D6E-409C-BE32-E72D297353CC}">
                <c16:uniqueId val="{00000282-F2AD-45E7-A3CE-D189610C077D}"/>
              </c:ext>
            </c:extLst>
          </c:dPt>
          <c:dPt>
            <c:idx val="599"/>
            <c:bubble3D val="0"/>
            <c:extLst>
              <c:ext xmlns:c16="http://schemas.microsoft.com/office/drawing/2014/chart" uri="{C3380CC4-5D6E-409C-BE32-E72D297353CC}">
                <c16:uniqueId val="{00000283-F2AD-45E7-A3CE-D189610C077D}"/>
              </c:ext>
            </c:extLst>
          </c:dPt>
          <c:dPt>
            <c:idx val="600"/>
            <c:bubble3D val="0"/>
            <c:extLst>
              <c:ext xmlns:c16="http://schemas.microsoft.com/office/drawing/2014/chart" uri="{C3380CC4-5D6E-409C-BE32-E72D297353CC}">
                <c16:uniqueId val="{00000284-F2AD-45E7-A3CE-D189610C077D}"/>
              </c:ext>
            </c:extLst>
          </c:dPt>
          <c:dPt>
            <c:idx val="601"/>
            <c:bubble3D val="0"/>
            <c:extLst>
              <c:ext xmlns:c16="http://schemas.microsoft.com/office/drawing/2014/chart" uri="{C3380CC4-5D6E-409C-BE32-E72D297353CC}">
                <c16:uniqueId val="{00000285-F2AD-45E7-A3CE-D189610C077D}"/>
              </c:ext>
            </c:extLst>
          </c:dPt>
          <c:dPt>
            <c:idx val="602"/>
            <c:bubble3D val="0"/>
            <c:extLst>
              <c:ext xmlns:c16="http://schemas.microsoft.com/office/drawing/2014/chart" uri="{C3380CC4-5D6E-409C-BE32-E72D297353CC}">
                <c16:uniqueId val="{00000286-F2AD-45E7-A3CE-D189610C077D}"/>
              </c:ext>
            </c:extLst>
          </c:dPt>
          <c:dPt>
            <c:idx val="603"/>
            <c:bubble3D val="0"/>
            <c:extLst>
              <c:ext xmlns:c16="http://schemas.microsoft.com/office/drawing/2014/chart" uri="{C3380CC4-5D6E-409C-BE32-E72D297353CC}">
                <c16:uniqueId val="{00000287-F2AD-45E7-A3CE-D189610C077D}"/>
              </c:ext>
            </c:extLst>
          </c:dPt>
          <c:dPt>
            <c:idx val="604"/>
            <c:bubble3D val="0"/>
            <c:extLst>
              <c:ext xmlns:c16="http://schemas.microsoft.com/office/drawing/2014/chart" uri="{C3380CC4-5D6E-409C-BE32-E72D297353CC}">
                <c16:uniqueId val="{00000288-F2AD-45E7-A3CE-D189610C077D}"/>
              </c:ext>
            </c:extLst>
          </c:dPt>
          <c:dPt>
            <c:idx val="605"/>
            <c:bubble3D val="0"/>
            <c:extLst>
              <c:ext xmlns:c16="http://schemas.microsoft.com/office/drawing/2014/chart" uri="{C3380CC4-5D6E-409C-BE32-E72D297353CC}">
                <c16:uniqueId val="{00000289-F2AD-45E7-A3CE-D189610C077D}"/>
              </c:ext>
            </c:extLst>
          </c:dPt>
          <c:dPt>
            <c:idx val="606"/>
            <c:bubble3D val="0"/>
            <c:extLst>
              <c:ext xmlns:c16="http://schemas.microsoft.com/office/drawing/2014/chart" uri="{C3380CC4-5D6E-409C-BE32-E72D297353CC}">
                <c16:uniqueId val="{0000028A-F2AD-45E7-A3CE-D189610C077D}"/>
              </c:ext>
            </c:extLst>
          </c:dPt>
          <c:dPt>
            <c:idx val="607"/>
            <c:bubble3D val="0"/>
            <c:extLst>
              <c:ext xmlns:c16="http://schemas.microsoft.com/office/drawing/2014/chart" uri="{C3380CC4-5D6E-409C-BE32-E72D297353CC}">
                <c16:uniqueId val="{0000028B-F2AD-45E7-A3CE-D189610C077D}"/>
              </c:ext>
            </c:extLst>
          </c:dPt>
          <c:dPt>
            <c:idx val="608"/>
            <c:bubble3D val="0"/>
            <c:extLst>
              <c:ext xmlns:c16="http://schemas.microsoft.com/office/drawing/2014/chart" uri="{C3380CC4-5D6E-409C-BE32-E72D297353CC}">
                <c16:uniqueId val="{0000028C-F2AD-45E7-A3CE-D189610C077D}"/>
              </c:ext>
            </c:extLst>
          </c:dPt>
          <c:dPt>
            <c:idx val="609"/>
            <c:bubble3D val="0"/>
            <c:extLst>
              <c:ext xmlns:c16="http://schemas.microsoft.com/office/drawing/2014/chart" uri="{C3380CC4-5D6E-409C-BE32-E72D297353CC}">
                <c16:uniqueId val="{0000028D-F2AD-45E7-A3CE-D189610C077D}"/>
              </c:ext>
            </c:extLst>
          </c:dPt>
          <c:dPt>
            <c:idx val="610"/>
            <c:bubble3D val="0"/>
            <c:extLst>
              <c:ext xmlns:c16="http://schemas.microsoft.com/office/drawing/2014/chart" uri="{C3380CC4-5D6E-409C-BE32-E72D297353CC}">
                <c16:uniqueId val="{0000028E-F2AD-45E7-A3CE-D189610C077D}"/>
              </c:ext>
            </c:extLst>
          </c:dPt>
          <c:dPt>
            <c:idx val="611"/>
            <c:bubble3D val="0"/>
            <c:extLst>
              <c:ext xmlns:c16="http://schemas.microsoft.com/office/drawing/2014/chart" uri="{C3380CC4-5D6E-409C-BE32-E72D297353CC}">
                <c16:uniqueId val="{0000028F-F2AD-45E7-A3CE-D189610C077D}"/>
              </c:ext>
            </c:extLst>
          </c:dPt>
          <c:dPt>
            <c:idx val="612"/>
            <c:bubble3D val="0"/>
            <c:extLst>
              <c:ext xmlns:c16="http://schemas.microsoft.com/office/drawing/2014/chart" uri="{C3380CC4-5D6E-409C-BE32-E72D297353CC}">
                <c16:uniqueId val="{00000290-F2AD-45E7-A3CE-D189610C077D}"/>
              </c:ext>
            </c:extLst>
          </c:dPt>
          <c:dPt>
            <c:idx val="613"/>
            <c:bubble3D val="0"/>
            <c:extLst>
              <c:ext xmlns:c16="http://schemas.microsoft.com/office/drawing/2014/chart" uri="{C3380CC4-5D6E-409C-BE32-E72D297353CC}">
                <c16:uniqueId val="{00000291-F2AD-45E7-A3CE-D189610C077D}"/>
              </c:ext>
            </c:extLst>
          </c:dPt>
          <c:dPt>
            <c:idx val="614"/>
            <c:bubble3D val="0"/>
            <c:extLst>
              <c:ext xmlns:c16="http://schemas.microsoft.com/office/drawing/2014/chart" uri="{C3380CC4-5D6E-409C-BE32-E72D297353CC}">
                <c16:uniqueId val="{00000292-F2AD-45E7-A3CE-D189610C077D}"/>
              </c:ext>
            </c:extLst>
          </c:dPt>
          <c:dPt>
            <c:idx val="615"/>
            <c:bubble3D val="0"/>
            <c:extLst>
              <c:ext xmlns:c16="http://schemas.microsoft.com/office/drawing/2014/chart" uri="{C3380CC4-5D6E-409C-BE32-E72D297353CC}">
                <c16:uniqueId val="{00000293-F2AD-45E7-A3CE-D189610C077D}"/>
              </c:ext>
            </c:extLst>
          </c:dPt>
          <c:dPt>
            <c:idx val="616"/>
            <c:bubble3D val="0"/>
            <c:extLst>
              <c:ext xmlns:c16="http://schemas.microsoft.com/office/drawing/2014/chart" uri="{C3380CC4-5D6E-409C-BE32-E72D297353CC}">
                <c16:uniqueId val="{00000294-F2AD-45E7-A3CE-D189610C077D}"/>
              </c:ext>
            </c:extLst>
          </c:dPt>
          <c:dPt>
            <c:idx val="617"/>
            <c:bubble3D val="0"/>
            <c:extLst>
              <c:ext xmlns:c16="http://schemas.microsoft.com/office/drawing/2014/chart" uri="{C3380CC4-5D6E-409C-BE32-E72D297353CC}">
                <c16:uniqueId val="{00000295-F2AD-45E7-A3CE-D189610C077D}"/>
              </c:ext>
            </c:extLst>
          </c:dPt>
          <c:dPt>
            <c:idx val="618"/>
            <c:bubble3D val="0"/>
            <c:extLst>
              <c:ext xmlns:c16="http://schemas.microsoft.com/office/drawing/2014/chart" uri="{C3380CC4-5D6E-409C-BE32-E72D297353CC}">
                <c16:uniqueId val="{00000296-F2AD-45E7-A3CE-D189610C077D}"/>
              </c:ext>
            </c:extLst>
          </c:dPt>
          <c:dPt>
            <c:idx val="619"/>
            <c:bubble3D val="0"/>
            <c:extLst>
              <c:ext xmlns:c16="http://schemas.microsoft.com/office/drawing/2014/chart" uri="{C3380CC4-5D6E-409C-BE32-E72D297353CC}">
                <c16:uniqueId val="{00000297-F2AD-45E7-A3CE-D189610C077D}"/>
              </c:ext>
            </c:extLst>
          </c:dPt>
          <c:dPt>
            <c:idx val="620"/>
            <c:bubble3D val="0"/>
            <c:extLst>
              <c:ext xmlns:c16="http://schemas.microsoft.com/office/drawing/2014/chart" uri="{C3380CC4-5D6E-409C-BE32-E72D297353CC}">
                <c16:uniqueId val="{00000298-F2AD-45E7-A3CE-D189610C077D}"/>
              </c:ext>
            </c:extLst>
          </c:dPt>
          <c:dPt>
            <c:idx val="621"/>
            <c:bubble3D val="0"/>
            <c:extLst>
              <c:ext xmlns:c16="http://schemas.microsoft.com/office/drawing/2014/chart" uri="{C3380CC4-5D6E-409C-BE32-E72D297353CC}">
                <c16:uniqueId val="{00000299-F2AD-45E7-A3CE-D189610C077D}"/>
              </c:ext>
            </c:extLst>
          </c:dPt>
          <c:dPt>
            <c:idx val="622"/>
            <c:bubble3D val="0"/>
            <c:extLst>
              <c:ext xmlns:c16="http://schemas.microsoft.com/office/drawing/2014/chart" uri="{C3380CC4-5D6E-409C-BE32-E72D297353CC}">
                <c16:uniqueId val="{0000029A-F2AD-45E7-A3CE-D189610C077D}"/>
              </c:ext>
            </c:extLst>
          </c:dPt>
          <c:dPt>
            <c:idx val="623"/>
            <c:bubble3D val="0"/>
            <c:extLst>
              <c:ext xmlns:c16="http://schemas.microsoft.com/office/drawing/2014/chart" uri="{C3380CC4-5D6E-409C-BE32-E72D297353CC}">
                <c16:uniqueId val="{0000029B-F2AD-45E7-A3CE-D189610C077D}"/>
              </c:ext>
            </c:extLst>
          </c:dPt>
          <c:dPt>
            <c:idx val="624"/>
            <c:bubble3D val="0"/>
            <c:extLst>
              <c:ext xmlns:c16="http://schemas.microsoft.com/office/drawing/2014/chart" uri="{C3380CC4-5D6E-409C-BE32-E72D297353CC}">
                <c16:uniqueId val="{0000029C-F2AD-45E7-A3CE-D189610C077D}"/>
              </c:ext>
            </c:extLst>
          </c:dPt>
          <c:dPt>
            <c:idx val="625"/>
            <c:bubble3D val="0"/>
            <c:extLst>
              <c:ext xmlns:c16="http://schemas.microsoft.com/office/drawing/2014/chart" uri="{C3380CC4-5D6E-409C-BE32-E72D297353CC}">
                <c16:uniqueId val="{0000029D-F2AD-45E7-A3CE-D189610C077D}"/>
              </c:ext>
            </c:extLst>
          </c:dPt>
          <c:dPt>
            <c:idx val="626"/>
            <c:bubble3D val="0"/>
            <c:extLst>
              <c:ext xmlns:c16="http://schemas.microsoft.com/office/drawing/2014/chart" uri="{C3380CC4-5D6E-409C-BE32-E72D297353CC}">
                <c16:uniqueId val="{0000029E-F2AD-45E7-A3CE-D189610C077D}"/>
              </c:ext>
            </c:extLst>
          </c:dPt>
          <c:dPt>
            <c:idx val="627"/>
            <c:bubble3D val="0"/>
            <c:extLst>
              <c:ext xmlns:c16="http://schemas.microsoft.com/office/drawing/2014/chart" uri="{C3380CC4-5D6E-409C-BE32-E72D297353CC}">
                <c16:uniqueId val="{0000029F-F2AD-45E7-A3CE-D189610C077D}"/>
              </c:ext>
            </c:extLst>
          </c:dPt>
          <c:dPt>
            <c:idx val="628"/>
            <c:bubble3D val="0"/>
            <c:extLst>
              <c:ext xmlns:c16="http://schemas.microsoft.com/office/drawing/2014/chart" uri="{C3380CC4-5D6E-409C-BE32-E72D297353CC}">
                <c16:uniqueId val="{000002A0-F2AD-45E7-A3CE-D189610C077D}"/>
              </c:ext>
            </c:extLst>
          </c:dPt>
          <c:dPt>
            <c:idx val="629"/>
            <c:bubble3D val="0"/>
            <c:extLst>
              <c:ext xmlns:c16="http://schemas.microsoft.com/office/drawing/2014/chart" uri="{C3380CC4-5D6E-409C-BE32-E72D297353CC}">
                <c16:uniqueId val="{000002A1-F2AD-45E7-A3CE-D189610C077D}"/>
              </c:ext>
            </c:extLst>
          </c:dPt>
          <c:dPt>
            <c:idx val="630"/>
            <c:bubble3D val="0"/>
            <c:extLst>
              <c:ext xmlns:c16="http://schemas.microsoft.com/office/drawing/2014/chart" uri="{C3380CC4-5D6E-409C-BE32-E72D297353CC}">
                <c16:uniqueId val="{000002A2-F2AD-45E7-A3CE-D189610C077D}"/>
              </c:ext>
            </c:extLst>
          </c:dPt>
          <c:dPt>
            <c:idx val="631"/>
            <c:bubble3D val="0"/>
            <c:extLst>
              <c:ext xmlns:c16="http://schemas.microsoft.com/office/drawing/2014/chart" uri="{C3380CC4-5D6E-409C-BE32-E72D297353CC}">
                <c16:uniqueId val="{000002A3-F2AD-45E7-A3CE-D189610C077D}"/>
              </c:ext>
            </c:extLst>
          </c:dPt>
          <c:dPt>
            <c:idx val="632"/>
            <c:bubble3D val="0"/>
            <c:extLst>
              <c:ext xmlns:c16="http://schemas.microsoft.com/office/drawing/2014/chart" uri="{C3380CC4-5D6E-409C-BE32-E72D297353CC}">
                <c16:uniqueId val="{000002A4-F2AD-45E7-A3CE-D189610C077D}"/>
              </c:ext>
            </c:extLst>
          </c:dPt>
          <c:dPt>
            <c:idx val="633"/>
            <c:bubble3D val="0"/>
            <c:extLst>
              <c:ext xmlns:c16="http://schemas.microsoft.com/office/drawing/2014/chart" uri="{C3380CC4-5D6E-409C-BE32-E72D297353CC}">
                <c16:uniqueId val="{000002A5-F2AD-45E7-A3CE-D189610C077D}"/>
              </c:ext>
            </c:extLst>
          </c:dPt>
          <c:dPt>
            <c:idx val="634"/>
            <c:bubble3D val="0"/>
            <c:extLst>
              <c:ext xmlns:c16="http://schemas.microsoft.com/office/drawing/2014/chart" uri="{C3380CC4-5D6E-409C-BE32-E72D297353CC}">
                <c16:uniqueId val="{000002A6-F2AD-45E7-A3CE-D189610C077D}"/>
              </c:ext>
            </c:extLst>
          </c:dPt>
          <c:dPt>
            <c:idx val="635"/>
            <c:bubble3D val="0"/>
            <c:extLst>
              <c:ext xmlns:c16="http://schemas.microsoft.com/office/drawing/2014/chart" uri="{C3380CC4-5D6E-409C-BE32-E72D297353CC}">
                <c16:uniqueId val="{000002A7-F2AD-45E7-A3CE-D189610C077D}"/>
              </c:ext>
            </c:extLst>
          </c:dPt>
          <c:dPt>
            <c:idx val="636"/>
            <c:bubble3D val="0"/>
            <c:extLst>
              <c:ext xmlns:c16="http://schemas.microsoft.com/office/drawing/2014/chart" uri="{C3380CC4-5D6E-409C-BE32-E72D297353CC}">
                <c16:uniqueId val="{000002A8-F2AD-45E7-A3CE-D189610C077D}"/>
              </c:ext>
            </c:extLst>
          </c:dPt>
          <c:dPt>
            <c:idx val="637"/>
            <c:bubble3D val="0"/>
            <c:extLst>
              <c:ext xmlns:c16="http://schemas.microsoft.com/office/drawing/2014/chart" uri="{C3380CC4-5D6E-409C-BE32-E72D297353CC}">
                <c16:uniqueId val="{000002A9-F2AD-45E7-A3CE-D189610C077D}"/>
              </c:ext>
            </c:extLst>
          </c:dPt>
          <c:dPt>
            <c:idx val="638"/>
            <c:bubble3D val="0"/>
            <c:extLst>
              <c:ext xmlns:c16="http://schemas.microsoft.com/office/drawing/2014/chart" uri="{C3380CC4-5D6E-409C-BE32-E72D297353CC}">
                <c16:uniqueId val="{000002AA-F2AD-45E7-A3CE-D189610C077D}"/>
              </c:ext>
            </c:extLst>
          </c:dPt>
          <c:dPt>
            <c:idx val="639"/>
            <c:bubble3D val="0"/>
            <c:extLst>
              <c:ext xmlns:c16="http://schemas.microsoft.com/office/drawing/2014/chart" uri="{C3380CC4-5D6E-409C-BE32-E72D297353CC}">
                <c16:uniqueId val="{000002AB-F2AD-45E7-A3CE-D189610C077D}"/>
              </c:ext>
            </c:extLst>
          </c:dPt>
          <c:dPt>
            <c:idx val="640"/>
            <c:bubble3D val="0"/>
            <c:extLst>
              <c:ext xmlns:c16="http://schemas.microsoft.com/office/drawing/2014/chart" uri="{C3380CC4-5D6E-409C-BE32-E72D297353CC}">
                <c16:uniqueId val="{000002AC-F2AD-45E7-A3CE-D189610C077D}"/>
              </c:ext>
            </c:extLst>
          </c:dPt>
          <c:dPt>
            <c:idx val="641"/>
            <c:bubble3D val="0"/>
            <c:extLst>
              <c:ext xmlns:c16="http://schemas.microsoft.com/office/drawing/2014/chart" uri="{C3380CC4-5D6E-409C-BE32-E72D297353CC}">
                <c16:uniqueId val="{000002AD-F2AD-45E7-A3CE-D189610C077D}"/>
              </c:ext>
            </c:extLst>
          </c:dPt>
          <c:dPt>
            <c:idx val="642"/>
            <c:bubble3D val="0"/>
            <c:extLst>
              <c:ext xmlns:c16="http://schemas.microsoft.com/office/drawing/2014/chart" uri="{C3380CC4-5D6E-409C-BE32-E72D297353CC}">
                <c16:uniqueId val="{000002AE-F2AD-45E7-A3CE-D189610C077D}"/>
              </c:ext>
            </c:extLst>
          </c:dPt>
          <c:dPt>
            <c:idx val="643"/>
            <c:bubble3D val="0"/>
            <c:extLst>
              <c:ext xmlns:c16="http://schemas.microsoft.com/office/drawing/2014/chart" uri="{C3380CC4-5D6E-409C-BE32-E72D297353CC}">
                <c16:uniqueId val="{000002AF-F2AD-45E7-A3CE-D189610C077D}"/>
              </c:ext>
            </c:extLst>
          </c:dPt>
          <c:dPt>
            <c:idx val="644"/>
            <c:bubble3D val="0"/>
            <c:extLst>
              <c:ext xmlns:c16="http://schemas.microsoft.com/office/drawing/2014/chart" uri="{C3380CC4-5D6E-409C-BE32-E72D297353CC}">
                <c16:uniqueId val="{000002B0-F2AD-45E7-A3CE-D189610C077D}"/>
              </c:ext>
            </c:extLst>
          </c:dPt>
          <c:dPt>
            <c:idx val="645"/>
            <c:bubble3D val="0"/>
            <c:extLst>
              <c:ext xmlns:c16="http://schemas.microsoft.com/office/drawing/2014/chart" uri="{C3380CC4-5D6E-409C-BE32-E72D297353CC}">
                <c16:uniqueId val="{000002B1-F2AD-45E7-A3CE-D189610C077D}"/>
              </c:ext>
            </c:extLst>
          </c:dPt>
          <c:dPt>
            <c:idx val="646"/>
            <c:bubble3D val="0"/>
            <c:extLst>
              <c:ext xmlns:c16="http://schemas.microsoft.com/office/drawing/2014/chart" uri="{C3380CC4-5D6E-409C-BE32-E72D297353CC}">
                <c16:uniqueId val="{000002B2-F2AD-45E7-A3CE-D189610C077D}"/>
              </c:ext>
            </c:extLst>
          </c:dPt>
          <c:dPt>
            <c:idx val="647"/>
            <c:bubble3D val="0"/>
            <c:extLst>
              <c:ext xmlns:c16="http://schemas.microsoft.com/office/drawing/2014/chart" uri="{C3380CC4-5D6E-409C-BE32-E72D297353CC}">
                <c16:uniqueId val="{000002B3-F2AD-45E7-A3CE-D189610C077D}"/>
              </c:ext>
            </c:extLst>
          </c:dPt>
          <c:dPt>
            <c:idx val="648"/>
            <c:bubble3D val="0"/>
            <c:extLst>
              <c:ext xmlns:c16="http://schemas.microsoft.com/office/drawing/2014/chart" uri="{C3380CC4-5D6E-409C-BE32-E72D297353CC}">
                <c16:uniqueId val="{000002B4-F2AD-45E7-A3CE-D189610C077D}"/>
              </c:ext>
            </c:extLst>
          </c:dPt>
          <c:dPt>
            <c:idx val="649"/>
            <c:bubble3D val="0"/>
            <c:extLst>
              <c:ext xmlns:c16="http://schemas.microsoft.com/office/drawing/2014/chart" uri="{C3380CC4-5D6E-409C-BE32-E72D297353CC}">
                <c16:uniqueId val="{000002B5-F2AD-45E7-A3CE-D189610C077D}"/>
              </c:ext>
            </c:extLst>
          </c:dPt>
          <c:dPt>
            <c:idx val="650"/>
            <c:bubble3D val="0"/>
            <c:extLst>
              <c:ext xmlns:c16="http://schemas.microsoft.com/office/drawing/2014/chart" uri="{C3380CC4-5D6E-409C-BE32-E72D297353CC}">
                <c16:uniqueId val="{000002B6-F2AD-45E7-A3CE-D189610C077D}"/>
              </c:ext>
            </c:extLst>
          </c:dPt>
          <c:dPt>
            <c:idx val="651"/>
            <c:bubble3D val="0"/>
            <c:extLst>
              <c:ext xmlns:c16="http://schemas.microsoft.com/office/drawing/2014/chart" uri="{C3380CC4-5D6E-409C-BE32-E72D297353CC}">
                <c16:uniqueId val="{000002B7-F2AD-45E7-A3CE-D189610C077D}"/>
              </c:ext>
            </c:extLst>
          </c:dPt>
          <c:dPt>
            <c:idx val="652"/>
            <c:bubble3D val="0"/>
            <c:extLst>
              <c:ext xmlns:c16="http://schemas.microsoft.com/office/drawing/2014/chart" uri="{C3380CC4-5D6E-409C-BE32-E72D297353CC}">
                <c16:uniqueId val="{000002B8-F2AD-45E7-A3CE-D189610C077D}"/>
              </c:ext>
            </c:extLst>
          </c:dPt>
          <c:dPt>
            <c:idx val="653"/>
            <c:bubble3D val="0"/>
            <c:extLst>
              <c:ext xmlns:c16="http://schemas.microsoft.com/office/drawing/2014/chart" uri="{C3380CC4-5D6E-409C-BE32-E72D297353CC}">
                <c16:uniqueId val="{000002B9-F2AD-45E7-A3CE-D189610C077D}"/>
              </c:ext>
            </c:extLst>
          </c:dPt>
          <c:dPt>
            <c:idx val="654"/>
            <c:bubble3D val="0"/>
            <c:extLst>
              <c:ext xmlns:c16="http://schemas.microsoft.com/office/drawing/2014/chart" uri="{C3380CC4-5D6E-409C-BE32-E72D297353CC}">
                <c16:uniqueId val="{000002BA-F2AD-45E7-A3CE-D189610C077D}"/>
              </c:ext>
            </c:extLst>
          </c:dPt>
          <c:dPt>
            <c:idx val="655"/>
            <c:bubble3D val="0"/>
            <c:extLst>
              <c:ext xmlns:c16="http://schemas.microsoft.com/office/drawing/2014/chart" uri="{C3380CC4-5D6E-409C-BE32-E72D297353CC}">
                <c16:uniqueId val="{000002BB-F2AD-45E7-A3CE-D189610C077D}"/>
              </c:ext>
            </c:extLst>
          </c:dPt>
          <c:dPt>
            <c:idx val="656"/>
            <c:bubble3D val="0"/>
            <c:extLst>
              <c:ext xmlns:c16="http://schemas.microsoft.com/office/drawing/2014/chart" uri="{C3380CC4-5D6E-409C-BE32-E72D297353CC}">
                <c16:uniqueId val="{000002BC-F2AD-45E7-A3CE-D189610C077D}"/>
              </c:ext>
            </c:extLst>
          </c:dPt>
          <c:dPt>
            <c:idx val="657"/>
            <c:bubble3D val="0"/>
            <c:extLst>
              <c:ext xmlns:c16="http://schemas.microsoft.com/office/drawing/2014/chart" uri="{C3380CC4-5D6E-409C-BE32-E72D297353CC}">
                <c16:uniqueId val="{000002BD-F2AD-45E7-A3CE-D189610C077D}"/>
              </c:ext>
            </c:extLst>
          </c:dPt>
          <c:dPt>
            <c:idx val="658"/>
            <c:bubble3D val="0"/>
            <c:extLst>
              <c:ext xmlns:c16="http://schemas.microsoft.com/office/drawing/2014/chart" uri="{C3380CC4-5D6E-409C-BE32-E72D297353CC}">
                <c16:uniqueId val="{000002BE-F2AD-45E7-A3CE-D189610C077D}"/>
              </c:ext>
            </c:extLst>
          </c:dPt>
          <c:dPt>
            <c:idx val="659"/>
            <c:bubble3D val="0"/>
            <c:extLst>
              <c:ext xmlns:c16="http://schemas.microsoft.com/office/drawing/2014/chart" uri="{C3380CC4-5D6E-409C-BE32-E72D297353CC}">
                <c16:uniqueId val="{000002BF-F2AD-45E7-A3CE-D189610C077D}"/>
              </c:ext>
            </c:extLst>
          </c:dPt>
          <c:dPt>
            <c:idx val="660"/>
            <c:bubble3D val="0"/>
            <c:extLst>
              <c:ext xmlns:c16="http://schemas.microsoft.com/office/drawing/2014/chart" uri="{C3380CC4-5D6E-409C-BE32-E72D297353CC}">
                <c16:uniqueId val="{000002C0-F2AD-45E7-A3CE-D189610C077D}"/>
              </c:ext>
            </c:extLst>
          </c:dPt>
          <c:dPt>
            <c:idx val="661"/>
            <c:bubble3D val="0"/>
            <c:extLst>
              <c:ext xmlns:c16="http://schemas.microsoft.com/office/drawing/2014/chart" uri="{C3380CC4-5D6E-409C-BE32-E72D297353CC}">
                <c16:uniqueId val="{000002C1-F2AD-45E7-A3CE-D189610C077D}"/>
              </c:ext>
            </c:extLst>
          </c:dPt>
          <c:dPt>
            <c:idx val="662"/>
            <c:bubble3D val="0"/>
            <c:extLst>
              <c:ext xmlns:c16="http://schemas.microsoft.com/office/drawing/2014/chart" uri="{C3380CC4-5D6E-409C-BE32-E72D297353CC}">
                <c16:uniqueId val="{000002C2-F2AD-45E7-A3CE-D189610C077D}"/>
              </c:ext>
            </c:extLst>
          </c:dPt>
          <c:dPt>
            <c:idx val="663"/>
            <c:bubble3D val="0"/>
            <c:extLst>
              <c:ext xmlns:c16="http://schemas.microsoft.com/office/drawing/2014/chart" uri="{C3380CC4-5D6E-409C-BE32-E72D297353CC}">
                <c16:uniqueId val="{000002C3-F2AD-45E7-A3CE-D189610C077D}"/>
              </c:ext>
            </c:extLst>
          </c:dPt>
          <c:dPt>
            <c:idx val="664"/>
            <c:bubble3D val="0"/>
            <c:extLst>
              <c:ext xmlns:c16="http://schemas.microsoft.com/office/drawing/2014/chart" uri="{C3380CC4-5D6E-409C-BE32-E72D297353CC}">
                <c16:uniqueId val="{000002C4-F2AD-45E7-A3CE-D189610C077D}"/>
              </c:ext>
            </c:extLst>
          </c:dPt>
          <c:dPt>
            <c:idx val="665"/>
            <c:bubble3D val="0"/>
            <c:extLst>
              <c:ext xmlns:c16="http://schemas.microsoft.com/office/drawing/2014/chart" uri="{C3380CC4-5D6E-409C-BE32-E72D297353CC}">
                <c16:uniqueId val="{000002C5-F2AD-45E7-A3CE-D189610C077D}"/>
              </c:ext>
            </c:extLst>
          </c:dPt>
          <c:dPt>
            <c:idx val="666"/>
            <c:bubble3D val="0"/>
            <c:extLst>
              <c:ext xmlns:c16="http://schemas.microsoft.com/office/drawing/2014/chart" uri="{C3380CC4-5D6E-409C-BE32-E72D297353CC}">
                <c16:uniqueId val="{000002C6-F2AD-45E7-A3CE-D189610C077D}"/>
              </c:ext>
            </c:extLst>
          </c:dPt>
          <c:dPt>
            <c:idx val="667"/>
            <c:bubble3D val="0"/>
            <c:extLst>
              <c:ext xmlns:c16="http://schemas.microsoft.com/office/drawing/2014/chart" uri="{C3380CC4-5D6E-409C-BE32-E72D297353CC}">
                <c16:uniqueId val="{000002C7-F2AD-45E7-A3CE-D189610C077D}"/>
              </c:ext>
            </c:extLst>
          </c:dPt>
          <c:dPt>
            <c:idx val="668"/>
            <c:bubble3D val="0"/>
            <c:extLst>
              <c:ext xmlns:c16="http://schemas.microsoft.com/office/drawing/2014/chart" uri="{C3380CC4-5D6E-409C-BE32-E72D297353CC}">
                <c16:uniqueId val="{000002C8-F2AD-45E7-A3CE-D189610C077D}"/>
              </c:ext>
            </c:extLst>
          </c:dPt>
          <c:dPt>
            <c:idx val="669"/>
            <c:bubble3D val="0"/>
            <c:extLst>
              <c:ext xmlns:c16="http://schemas.microsoft.com/office/drawing/2014/chart" uri="{C3380CC4-5D6E-409C-BE32-E72D297353CC}">
                <c16:uniqueId val="{000002C9-F2AD-45E7-A3CE-D189610C077D}"/>
              </c:ext>
            </c:extLst>
          </c:dPt>
          <c:dPt>
            <c:idx val="670"/>
            <c:bubble3D val="0"/>
            <c:extLst>
              <c:ext xmlns:c16="http://schemas.microsoft.com/office/drawing/2014/chart" uri="{C3380CC4-5D6E-409C-BE32-E72D297353CC}">
                <c16:uniqueId val="{000002CA-F2AD-45E7-A3CE-D189610C077D}"/>
              </c:ext>
            </c:extLst>
          </c:dPt>
          <c:dPt>
            <c:idx val="671"/>
            <c:bubble3D val="0"/>
            <c:extLst>
              <c:ext xmlns:c16="http://schemas.microsoft.com/office/drawing/2014/chart" uri="{C3380CC4-5D6E-409C-BE32-E72D297353CC}">
                <c16:uniqueId val="{000002CB-F2AD-45E7-A3CE-D189610C077D}"/>
              </c:ext>
            </c:extLst>
          </c:dPt>
          <c:dPt>
            <c:idx val="672"/>
            <c:bubble3D val="0"/>
            <c:extLst>
              <c:ext xmlns:c16="http://schemas.microsoft.com/office/drawing/2014/chart" uri="{C3380CC4-5D6E-409C-BE32-E72D297353CC}">
                <c16:uniqueId val="{000002CC-F2AD-45E7-A3CE-D189610C077D}"/>
              </c:ext>
            </c:extLst>
          </c:dPt>
          <c:dPt>
            <c:idx val="673"/>
            <c:bubble3D val="0"/>
            <c:extLst>
              <c:ext xmlns:c16="http://schemas.microsoft.com/office/drawing/2014/chart" uri="{C3380CC4-5D6E-409C-BE32-E72D297353CC}">
                <c16:uniqueId val="{000002CD-F2AD-45E7-A3CE-D189610C077D}"/>
              </c:ext>
            </c:extLst>
          </c:dPt>
          <c:dPt>
            <c:idx val="674"/>
            <c:bubble3D val="0"/>
            <c:extLst>
              <c:ext xmlns:c16="http://schemas.microsoft.com/office/drawing/2014/chart" uri="{C3380CC4-5D6E-409C-BE32-E72D297353CC}">
                <c16:uniqueId val="{000002CE-F2AD-45E7-A3CE-D189610C077D}"/>
              </c:ext>
            </c:extLst>
          </c:dPt>
          <c:dPt>
            <c:idx val="675"/>
            <c:bubble3D val="0"/>
            <c:extLst>
              <c:ext xmlns:c16="http://schemas.microsoft.com/office/drawing/2014/chart" uri="{C3380CC4-5D6E-409C-BE32-E72D297353CC}">
                <c16:uniqueId val="{000002CF-F2AD-45E7-A3CE-D189610C077D}"/>
              </c:ext>
            </c:extLst>
          </c:dPt>
          <c:dPt>
            <c:idx val="676"/>
            <c:bubble3D val="0"/>
            <c:extLst>
              <c:ext xmlns:c16="http://schemas.microsoft.com/office/drawing/2014/chart" uri="{C3380CC4-5D6E-409C-BE32-E72D297353CC}">
                <c16:uniqueId val="{000002D0-F2AD-45E7-A3CE-D189610C077D}"/>
              </c:ext>
            </c:extLst>
          </c:dPt>
          <c:dPt>
            <c:idx val="677"/>
            <c:bubble3D val="0"/>
            <c:extLst>
              <c:ext xmlns:c16="http://schemas.microsoft.com/office/drawing/2014/chart" uri="{C3380CC4-5D6E-409C-BE32-E72D297353CC}">
                <c16:uniqueId val="{000002D1-F2AD-45E7-A3CE-D189610C077D}"/>
              </c:ext>
            </c:extLst>
          </c:dPt>
          <c:dPt>
            <c:idx val="678"/>
            <c:bubble3D val="0"/>
            <c:extLst>
              <c:ext xmlns:c16="http://schemas.microsoft.com/office/drawing/2014/chart" uri="{C3380CC4-5D6E-409C-BE32-E72D297353CC}">
                <c16:uniqueId val="{000002D2-F2AD-45E7-A3CE-D189610C077D}"/>
              </c:ext>
            </c:extLst>
          </c:dPt>
          <c:dPt>
            <c:idx val="679"/>
            <c:bubble3D val="0"/>
            <c:extLst>
              <c:ext xmlns:c16="http://schemas.microsoft.com/office/drawing/2014/chart" uri="{C3380CC4-5D6E-409C-BE32-E72D297353CC}">
                <c16:uniqueId val="{000002D3-F2AD-45E7-A3CE-D189610C077D}"/>
              </c:ext>
            </c:extLst>
          </c:dPt>
          <c:dPt>
            <c:idx val="680"/>
            <c:bubble3D val="0"/>
            <c:extLst>
              <c:ext xmlns:c16="http://schemas.microsoft.com/office/drawing/2014/chart" uri="{C3380CC4-5D6E-409C-BE32-E72D297353CC}">
                <c16:uniqueId val="{000002D4-F2AD-45E7-A3CE-D189610C077D}"/>
              </c:ext>
            </c:extLst>
          </c:dPt>
          <c:dPt>
            <c:idx val="681"/>
            <c:bubble3D val="0"/>
            <c:extLst>
              <c:ext xmlns:c16="http://schemas.microsoft.com/office/drawing/2014/chart" uri="{C3380CC4-5D6E-409C-BE32-E72D297353CC}">
                <c16:uniqueId val="{000002D5-F2AD-45E7-A3CE-D189610C077D}"/>
              </c:ext>
            </c:extLst>
          </c:dPt>
          <c:dPt>
            <c:idx val="682"/>
            <c:bubble3D val="0"/>
            <c:extLst>
              <c:ext xmlns:c16="http://schemas.microsoft.com/office/drawing/2014/chart" uri="{C3380CC4-5D6E-409C-BE32-E72D297353CC}">
                <c16:uniqueId val="{000002D6-F2AD-45E7-A3CE-D189610C077D}"/>
              </c:ext>
            </c:extLst>
          </c:dPt>
          <c:dPt>
            <c:idx val="683"/>
            <c:bubble3D val="0"/>
            <c:extLst>
              <c:ext xmlns:c16="http://schemas.microsoft.com/office/drawing/2014/chart" uri="{C3380CC4-5D6E-409C-BE32-E72D297353CC}">
                <c16:uniqueId val="{000002D7-F2AD-45E7-A3CE-D189610C077D}"/>
              </c:ext>
            </c:extLst>
          </c:dPt>
          <c:dPt>
            <c:idx val="684"/>
            <c:bubble3D val="0"/>
            <c:extLst>
              <c:ext xmlns:c16="http://schemas.microsoft.com/office/drawing/2014/chart" uri="{C3380CC4-5D6E-409C-BE32-E72D297353CC}">
                <c16:uniqueId val="{000002D8-F2AD-45E7-A3CE-D189610C077D}"/>
              </c:ext>
            </c:extLst>
          </c:dPt>
          <c:dPt>
            <c:idx val="685"/>
            <c:bubble3D val="0"/>
            <c:extLst>
              <c:ext xmlns:c16="http://schemas.microsoft.com/office/drawing/2014/chart" uri="{C3380CC4-5D6E-409C-BE32-E72D297353CC}">
                <c16:uniqueId val="{000002D9-F2AD-45E7-A3CE-D189610C077D}"/>
              </c:ext>
            </c:extLst>
          </c:dPt>
          <c:dPt>
            <c:idx val="686"/>
            <c:bubble3D val="0"/>
            <c:extLst>
              <c:ext xmlns:c16="http://schemas.microsoft.com/office/drawing/2014/chart" uri="{C3380CC4-5D6E-409C-BE32-E72D297353CC}">
                <c16:uniqueId val="{000002DA-F2AD-45E7-A3CE-D189610C077D}"/>
              </c:ext>
            </c:extLst>
          </c:dPt>
          <c:dPt>
            <c:idx val="687"/>
            <c:bubble3D val="0"/>
            <c:extLst>
              <c:ext xmlns:c16="http://schemas.microsoft.com/office/drawing/2014/chart" uri="{C3380CC4-5D6E-409C-BE32-E72D297353CC}">
                <c16:uniqueId val="{000002DB-F2AD-45E7-A3CE-D189610C077D}"/>
              </c:ext>
            </c:extLst>
          </c:dPt>
          <c:dPt>
            <c:idx val="688"/>
            <c:bubble3D val="0"/>
            <c:extLst>
              <c:ext xmlns:c16="http://schemas.microsoft.com/office/drawing/2014/chart" uri="{C3380CC4-5D6E-409C-BE32-E72D297353CC}">
                <c16:uniqueId val="{000002DC-F2AD-45E7-A3CE-D189610C077D}"/>
              </c:ext>
            </c:extLst>
          </c:dPt>
          <c:dPt>
            <c:idx val="689"/>
            <c:bubble3D val="0"/>
            <c:extLst>
              <c:ext xmlns:c16="http://schemas.microsoft.com/office/drawing/2014/chart" uri="{C3380CC4-5D6E-409C-BE32-E72D297353CC}">
                <c16:uniqueId val="{000002DD-F2AD-45E7-A3CE-D189610C077D}"/>
              </c:ext>
            </c:extLst>
          </c:dPt>
          <c:dPt>
            <c:idx val="690"/>
            <c:bubble3D val="0"/>
            <c:extLst>
              <c:ext xmlns:c16="http://schemas.microsoft.com/office/drawing/2014/chart" uri="{C3380CC4-5D6E-409C-BE32-E72D297353CC}">
                <c16:uniqueId val="{000002DE-F2AD-45E7-A3CE-D189610C077D}"/>
              </c:ext>
            </c:extLst>
          </c:dPt>
          <c:dPt>
            <c:idx val="691"/>
            <c:bubble3D val="0"/>
            <c:extLst>
              <c:ext xmlns:c16="http://schemas.microsoft.com/office/drawing/2014/chart" uri="{C3380CC4-5D6E-409C-BE32-E72D297353CC}">
                <c16:uniqueId val="{000002DF-F2AD-45E7-A3CE-D189610C077D}"/>
              </c:ext>
            </c:extLst>
          </c:dPt>
          <c:dPt>
            <c:idx val="692"/>
            <c:bubble3D val="0"/>
            <c:extLst>
              <c:ext xmlns:c16="http://schemas.microsoft.com/office/drawing/2014/chart" uri="{C3380CC4-5D6E-409C-BE32-E72D297353CC}">
                <c16:uniqueId val="{000002E0-F2AD-45E7-A3CE-D189610C077D}"/>
              </c:ext>
            </c:extLst>
          </c:dPt>
          <c:dPt>
            <c:idx val="693"/>
            <c:bubble3D val="0"/>
            <c:extLst>
              <c:ext xmlns:c16="http://schemas.microsoft.com/office/drawing/2014/chart" uri="{C3380CC4-5D6E-409C-BE32-E72D297353CC}">
                <c16:uniqueId val="{000002E1-F2AD-45E7-A3CE-D189610C077D}"/>
              </c:ext>
            </c:extLst>
          </c:dPt>
          <c:dPt>
            <c:idx val="694"/>
            <c:bubble3D val="0"/>
            <c:extLst>
              <c:ext xmlns:c16="http://schemas.microsoft.com/office/drawing/2014/chart" uri="{C3380CC4-5D6E-409C-BE32-E72D297353CC}">
                <c16:uniqueId val="{000002E2-F2AD-45E7-A3CE-D189610C077D}"/>
              </c:ext>
            </c:extLst>
          </c:dPt>
          <c:dPt>
            <c:idx val="695"/>
            <c:bubble3D val="0"/>
            <c:extLst>
              <c:ext xmlns:c16="http://schemas.microsoft.com/office/drawing/2014/chart" uri="{C3380CC4-5D6E-409C-BE32-E72D297353CC}">
                <c16:uniqueId val="{000002E3-F2AD-45E7-A3CE-D189610C077D}"/>
              </c:ext>
            </c:extLst>
          </c:dPt>
          <c:dPt>
            <c:idx val="696"/>
            <c:bubble3D val="0"/>
            <c:extLst>
              <c:ext xmlns:c16="http://schemas.microsoft.com/office/drawing/2014/chart" uri="{C3380CC4-5D6E-409C-BE32-E72D297353CC}">
                <c16:uniqueId val="{000002E4-F2AD-45E7-A3CE-D189610C077D}"/>
              </c:ext>
            </c:extLst>
          </c:dPt>
          <c:dPt>
            <c:idx val="697"/>
            <c:bubble3D val="0"/>
            <c:extLst>
              <c:ext xmlns:c16="http://schemas.microsoft.com/office/drawing/2014/chart" uri="{C3380CC4-5D6E-409C-BE32-E72D297353CC}">
                <c16:uniqueId val="{000002E5-F2AD-45E7-A3CE-D189610C077D}"/>
              </c:ext>
            </c:extLst>
          </c:dPt>
          <c:dPt>
            <c:idx val="698"/>
            <c:bubble3D val="0"/>
            <c:extLst>
              <c:ext xmlns:c16="http://schemas.microsoft.com/office/drawing/2014/chart" uri="{C3380CC4-5D6E-409C-BE32-E72D297353CC}">
                <c16:uniqueId val="{000002E6-F2AD-45E7-A3CE-D189610C077D}"/>
              </c:ext>
            </c:extLst>
          </c:dPt>
          <c:dPt>
            <c:idx val="699"/>
            <c:bubble3D val="0"/>
            <c:extLst>
              <c:ext xmlns:c16="http://schemas.microsoft.com/office/drawing/2014/chart" uri="{C3380CC4-5D6E-409C-BE32-E72D297353CC}">
                <c16:uniqueId val="{000002E7-F2AD-45E7-A3CE-D189610C077D}"/>
              </c:ext>
            </c:extLst>
          </c:dPt>
          <c:dPt>
            <c:idx val="700"/>
            <c:bubble3D val="0"/>
            <c:extLst>
              <c:ext xmlns:c16="http://schemas.microsoft.com/office/drawing/2014/chart" uri="{C3380CC4-5D6E-409C-BE32-E72D297353CC}">
                <c16:uniqueId val="{000002E8-F2AD-45E7-A3CE-D189610C077D}"/>
              </c:ext>
            </c:extLst>
          </c:dPt>
          <c:dPt>
            <c:idx val="701"/>
            <c:bubble3D val="0"/>
            <c:extLst>
              <c:ext xmlns:c16="http://schemas.microsoft.com/office/drawing/2014/chart" uri="{C3380CC4-5D6E-409C-BE32-E72D297353CC}">
                <c16:uniqueId val="{000002E9-F2AD-45E7-A3CE-D189610C077D}"/>
              </c:ext>
            </c:extLst>
          </c:dPt>
          <c:dPt>
            <c:idx val="702"/>
            <c:bubble3D val="0"/>
            <c:extLst>
              <c:ext xmlns:c16="http://schemas.microsoft.com/office/drawing/2014/chart" uri="{C3380CC4-5D6E-409C-BE32-E72D297353CC}">
                <c16:uniqueId val="{000002EA-F2AD-45E7-A3CE-D189610C077D}"/>
              </c:ext>
            </c:extLst>
          </c:dPt>
          <c:dPt>
            <c:idx val="703"/>
            <c:bubble3D val="0"/>
            <c:extLst>
              <c:ext xmlns:c16="http://schemas.microsoft.com/office/drawing/2014/chart" uri="{C3380CC4-5D6E-409C-BE32-E72D297353CC}">
                <c16:uniqueId val="{000002EB-F2AD-45E7-A3CE-D189610C077D}"/>
              </c:ext>
            </c:extLst>
          </c:dPt>
          <c:dPt>
            <c:idx val="704"/>
            <c:bubble3D val="0"/>
            <c:extLst>
              <c:ext xmlns:c16="http://schemas.microsoft.com/office/drawing/2014/chart" uri="{C3380CC4-5D6E-409C-BE32-E72D297353CC}">
                <c16:uniqueId val="{000002EC-F2AD-45E7-A3CE-D189610C077D}"/>
              </c:ext>
            </c:extLst>
          </c:dPt>
          <c:dPt>
            <c:idx val="705"/>
            <c:bubble3D val="0"/>
            <c:extLst>
              <c:ext xmlns:c16="http://schemas.microsoft.com/office/drawing/2014/chart" uri="{C3380CC4-5D6E-409C-BE32-E72D297353CC}">
                <c16:uniqueId val="{000002ED-F2AD-45E7-A3CE-D189610C077D}"/>
              </c:ext>
            </c:extLst>
          </c:dPt>
          <c:dPt>
            <c:idx val="706"/>
            <c:bubble3D val="0"/>
            <c:extLst>
              <c:ext xmlns:c16="http://schemas.microsoft.com/office/drawing/2014/chart" uri="{C3380CC4-5D6E-409C-BE32-E72D297353CC}">
                <c16:uniqueId val="{000002EE-F2AD-45E7-A3CE-D189610C077D}"/>
              </c:ext>
            </c:extLst>
          </c:dPt>
          <c:dPt>
            <c:idx val="707"/>
            <c:bubble3D val="0"/>
            <c:extLst>
              <c:ext xmlns:c16="http://schemas.microsoft.com/office/drawing/2014/chart" uri="{C3380CC4-5D6E-409C-BE32-E72D297353CC}">
                <c16:uniqueId val="{000002EF-F2AD-45E7-A3CE-D189610C077D}"/>
              </c:ext>
            </c:extLst>
          </c:dPt>
          <c:dPt>
            <c:idx val="708"/>
            <c:bubble3D val="0"/>
            <c:extLst>
              <c:ext xmlns:c16="http://schemas.microsoft.com/office/drawing/2014/chart" uri="{C3380CC4-5D6E-409C-BE32-E72D297353CC}">
                <c16:uniqueId val="{000002F0-F2AD-45E7-A3CE-D189610C077D}"/>
              </c:ext>
            </c:extLst>
          </c:dPt>
          <c:dPt>
            <c:idx val="709"/>
            <c:bubble3D val="0"/>
            <c:extLst>
              <c:ext xmlns:c16="http://schemas.microsoft.com/office/drawing/2014/chart" uri="{C3380CC4-5D6E-409C-BE32-E72D297353CC}">
                <c16:uniqueId val="{000002F1-F2AD-45E7-A3CE-D189610C077D}"/>
              </c:ext>
            </c:extLst>
          </c:dPt>
          <c:dPt>
            <c:idx val="710"/>
            <c:bubble3D val="0"/>
            <c:extLst>
              <c:ext xmlns:c16="http://schemas.microsoft.com/office/drawing/2014/chart" uri="{C3380CC4-5D6E-409C-BE32-E72D297353CC}">
                <c16:uniqueId val="{000002F2-F2AD-45E7-A3CE-D189610C077D}"/>
              </c:ext>
            </c:extLst>
          </c:dPt>
          <c:dPt>
            <c:idx val="711"/>
            <c:bubble3D val="0"/>
            <c:extLst>
              <c:ext xmlns:c16="http://schemas.microsoft.com/office/drawing/2014/chart" uri="{C3380CC4-5D6E-409C-BE32-E72D297353CC}">
                <c16:uniqueId val="{000002F3-F2AD-45E7-A3CE-D189610C077D}"/>
              </c:ext>
            </c:extLst>
          </c:dPt>
          <c:dPt>
            <c:idx val="712"/>
            <c:bubble3D val="0"/>
            <c:extLst>
              <c:ext xmlns:c16="http://schemas.microsoft.com/office/drawing/2014/chart" uri="{C3380CC4-5D6E-409C-BE32-E72D297353CC}">
                <c16:uniqueId val="{000002F4-F2AD-45E7-A3CE-D189610C077D}"/>
              </c:ext>
            </c:extLst>
          </c:dPt>
          <c:dPt>
            <c:idx val="713"/>
            <c:bubble3D val="0"/>
            <c:extLst>
              <c:ext xmlns:c16="http://schemas.microsoft.com/office/drawing/2014/chart" uri="{C3380CC4-5D6E-409C-BE32-E72D297353CC}">
                <c16:uniqueId val="{000002F5-F2AD-45E7-A3CE-D189610C077D}"/>
              </c:ext>
            </c:extLst>
          </c:dPt>
          <c:dPt>
            <c:idx val="714"/>
            <c:bubble3D val="0"/>
            <c:extLst>
              <c:ext xmlns:c16="http://schemas.microsoft.com/office/drawing/2014/chart" uri="{C3380CC4-5D6E-409C-BE32-E72D297353CC}">
                <c16:uniqueId val="{000002F6-F2AD-45E7-A3CE-D189610C077D}"/>
              </c:ext>
            </c:extLst>
          </c:dPt>
          <c:dPt>
            <c:idx val="715"/>
            <c:bubble3D val="0"/>
            <c:extLst>
              <c:ext xmlns:c16="http://schemas.microsoft.com/office/drawing/2014/chart" uri="{C3380CC4-5D6E-409C-BE32-E72D297353CC}">
                <c16:uniqueId val="{000002F7-F2AD-45E7-A3CE-D189610C077D}"/>
              </c:ext>
            </c:extLst>
          </c:dPt>
          <c:dPt>
            <c:idx val="716"/>
            <c:bubble3D val="0"/>
            <c:extLst>
              <c:ext xmlns:c16="http://schemas.microsoft.com/office/drawing/2014/chart" uri="{C3380CC4-5D6E-409C-BE32-E72D297353CC}">
                <c16:uniqueId val="{000002F8-F2AD-45E7-A3CE-D189610C077D}"/>
              </c:ext>
            </c:extLst>
          </c:dPt>
          <c:dPt>
            <c:idx val="717"/>
            <c:bubble3D val="0"/>
            <c:extLst>
              <c:ext xmlns:c16="http://schemas.microsoft.com/office/drawing/2014/chart" uri="{C3380CC4-5D6E-409C-BE32-E72D297353CC}">
                <c16:uniqueId val="{000002F9-F2AD-45E7-A3CE-D189610C077D}"/>
              </c:ext>
            </c:extLst>
          </c:dPt>
          <c:dPt>
            <c:idx val="718"/>
            <c:bubble3D val="0"/>
            <c:extLst>
              <c:ext xmlns:c16="http://schemas.microsoft.com/office/drawing/2014/chart" uri="{C3380CC4-5D6E-409C-BE32-E72D297353CC}">
                <c16:uniqueId val="{000002FA-F2AD-45E7-A3CE-D189610C077D}"/>
              </c:ext>
            </c:extLst>
          </c:dPt>
          <c:dPt>
            <c:idx val="719"/>
            <c:bubble3D val="0"/>
            <c:extLst>
              <c:ext xmlns:c16="http://schemas.microsoft.com/office/drawing/2014/chart" uri="{C3380CC4-5D6E-409C-BE32-E72D297353CC}">
                <c16:uniqueId val="{000002FB-F2AD-45E7-A3CE-D189610C077D}"/>
              </c:ext>
            </c:extLst>
          </c:dPt>
          <c:dPt>
            <c:idx val="720"/>
            <c:bubble3D val="0"/>
            <c:extLst>
              <c:ext xmlns:c16="http://schemas.microsoft.com/office/drawing/2014/chart" uri="{C3380CC4-5D6E-409C-BE32-E72D297353CC}">
                <c16:uniqueId val="{000002FC-F2AD-45E7-A3CE-D189610C077D}"/>
              </c:ext>
            </c:extLst>
          </c:dPt>
          <c:dPt>
            <c:idx val="721"/>
            <c:bubble3D val="0"/>
            <c:extLst>
              <c:ext xmlns:c16="http://schemas.microsoft.com/office/drawing/2014/chart" uri="{C3380CC4-5D6E-409C-BE32-E72D297353CC}">
                <c16:uniqueId val="{000002FD-F2AD-45E7-A3CE-D189610C077D}"/>
              </c:ext>
            </c:extLst>
          </c:dPt>
          <c:dPt>
            <c:idx val="722"/>
            <c:bubble3D val="0"/>
            <c:extLst>
              <c:ext xmlns:c16="http://schemas.microsoft.com/office/drawing/2014/chart" uri="{C3380CC4-5D6E-409C-BE32-E72D297353CC}">
                <c16:uniqueId val="{000002FE-F2AD-45E7-A3CE-D189610C077D}"/>
              </c:ext>
            </c:extLst>
          </c:dPt>
          <c:dPt>
            <c:idx val="723"/>
            <c:bubble3D val="0"/>
            <c:extLst>
              <c:ext xmlns:c16="http://schemas.microsoft.com/office/drawing/2014/chart" uri="{C3380CC4-5D6E-409C-BE32-E72D297353CC}">
                <c16:uniqueId val="{000002FF-F2AD-45E7-A3CE-D189610C077D}"/>
              </c:ext>
            </c:extLst>
          </c:dPt>
          <c:dPt>
            <c:idx val="724"/>
            <c:bubble3D val="0"/>
            <c:extLst>
              <c:ext xmlns:c16="http://schemas.microsoft.com/office/drawing/2014/chart" uri="{C3380CC4-5D6E-409C-BE32-E72D297353CC}">
                <c16:uniqueId val="{00000300-F2AD-45E7-A3CE-D189610C077D}"/>
              </c:ext>
            </c:extLst>
          </c:dPt>
          <c:dPt>
            <c:idx val="725"/>
            <c:bubble3D val="0"/>
            <c:extLst>
              <c:ext xmlns:c16="http://schemas.microsoft.com/office/drawing/2014/chart" uri="{C3380CC4-5D6E-409C-BE32-E72D297353CC}">
                <c16:uniqueId val="{00000301-F2AD-45E7-A3CE-D189610C077D}"/>
              </c:ext>
            </c:extLst>
          </c:dPt>
          <c:dPt>
            <c:idx val="726"/>
            <c:bubble3D val="0"/>
            <c:extLst>
              <c:ext xmlns:c16="http://schemas.microsoft.com/office/drawing/2014/chart" uri="{C3380CC4-5D6E-409C-BE32-E72D297353CC}">
                <c16:uniqueId val="{00000302-F2AD-45E7-A3CE-D189610C077D}"/>
              </c:ext>
            </c:extLst>
          </c:dPt>
          <c:dPt>
            <c:idx val="727"/>
            <c:bubble3D val="0"/>
            <c:extLst>
              <c:ext xmlns:c16="http://schemas.microsoft.com/office/drawing/2014/chart" uri="{C3380CC4-5D6E-409C-BE32-E72D297353CC}">
                <c16:uniqueId val="{00000303-F2AD-45E7-A3CE-D189610C077D}"/>
              </c:ext>
            </c:extLst>
          </c:dPt>
          <c:dPt>
            <c:idx val="728"/>
            <c:bubble3D val="0"/>
            <c:extLst>
              <c:ext xmlns:c16="http://schemas.microsoft.com/office/drawing/2014/chart" uri="{C3380CC4-5D6E-409C-BE32-E72D297353CC}">
                <c16:uniqueId val="{00000304-F2AD-45E7-A3CE-D189610C077D}"/>
              </c:ext>
            </c:extLst>
          </c:dPt>
          <c:dPt>
            <c:idx val="729"/>
            <c:bubble3D val="0"/>
            <c:extLst>
              <c:ext xmlns:c16="http://schemas.microsoft.com/office/drawing/2014/chart" uri="{C3380CC4-5D6E-409C-BE32-E72D297353CC}">
                <c16:uniqueId val="{00000305-F2AD-45E7-A3CE-D189610C077D}"/>
              </c:ext>
            </c:extLst>
          </c:dPt>
          <c:dPt>
            <c:idx val="730"/>
            <c:bubble3D val="0"/>
            <c:extLst>
              <c:ext xmlns:c16="http://schemas.microsoft.com/office/drawing/2014/chart" uri="{C3380CC4-5D6E-409C-BE32-E72D297353CC}">
                <c16:uniqueId val="{00000306-F2AD-45E7-A3CE-D189610C077D}"/>
              </c:ext>
            </c:extLst>
          </c:dPt>
          <c:dPt>
            <c:idx val="731"/>
            <c:bubble3D val="0"/>
            <c:extLst>
              <c:ext xmlns:c16="http://schemas.microsoft.com/office/drawing/2014/chart" uri="{C3380CC4-5D6E-409C-BE32-E72D297353CC}">
                <c16:uniqueId val="{00000307-F2AD-45E7-A3CE-D189610C077D}"/>
              </c:ext>
            </c:extLst>
          </c:dPt>
          <c:dPt>
            <c:idx val="732"/>
            <c:bubble3D val="0"/>
            <c:extLst>
              <c:ext xmlns:c16="http://schemas.microsoft.com/office/drawing/2014/chart" uri="{C3380CC4-5D6E-409C-BE32-E72D297353CC}">
                <c16:uniqueId val="{00000308-F2AD-45E7-A3CE-D189610C077D}"/>
              </c:ext>
            </c:extLst>
          </c:dPt>
          <c:dPt>
            <c:idx val="733"/>
            <c:bubble3D val="0"/>
            <c:extLst>
              <c:ext xmlns:c16="http://schemas.microsoft.com/office/drawing/2014/chart" uri="{C3380CC4-5D6E-409C-BE32-E72D297353CC}">
                <c16:uniqueId val="{00000309-F2AD-45E7-A3CE-D189610C077D}"/>
              </c:ext>
            </c:extLst>
          </c:dPt>
          <c:dPt>
            <c:idx val="734"/>
            <c:bubble3D val="0"/>
            <c:extLst>
              <c:ext xmlns:c16="http://schemas.microsoft.com/office/drawing/2014/chart" uri="{C3380CC4-5D6E-409C-BE32-E72D297353CC}">
                <c16:uniqueId val="{0000030A-F2AD-45E7-A3CE-D189610C077D}"/>
              </c:ext>
            </c:extLst>
          </c:dPt>
          <c:dPt>
            <c:idx val="735"/>
            <c:bubble3D val="0"/>
            <c:extLst>
              <c:ext xmlns:c16="http://schemas.microsoft.com/office/drawing/2014/chart" uri="{C3380CC4-5D6E-409C-BE32-E72D297353CC}">
                <c16:uniqueId val="{0000030B-F2AD-45E7-A3CE-D189610C077D}"/>
              </c:ext>
            </c:extLst>
          </c:dPt>
          <c:dPt>
            <c:idx val="736"/>
            <c:bubble3D val="0"/>
            <c:extLst>
              <c:ext xmlns:c16="http://schemas.microsoft.com/office/drawing/2014/chart" uri="{C3380CC4-5D6E-409C-BE32-E72D297353CC}">
                <c16:uniqueId val="{0000030C-F2AD-45E7-A3CE-D189610C077D}"/>
              </c:ext>
            </c:extLst>
          </c:dPt>
          <c:dPt>
            <c:idx val="737"/>
            <c:bubble3D val="0"/>
            <c:extLst>
              <c:ext xmlns:c16="http://schemas.microsoft.com/office/drawing/2014/chart" uri="{C3380CC4-5D6E-409C-BE32-E72D297353CC}">
                <c16:uniqueId val="{0000030D-F2AD-45E7-A3CE-D189610C077D}"/>
              </c:ext>
            </c:extLst>
          </c:dPt>
          <c:dPt>
            <c:idx val="738"/>
            <c:bubble3D val="0"/>
            <c:extLst>
              <c:ext xmlns:c16="http://schemas.microsoft.com/office/drawing/2014/chart" uri="{C3380CC4-5D6E-409C-BE32-E72D297353CC}">
                <c16:uniqueId val="{0000030E-F2AD-45E7-A3CE-D189610C077D}"/>
              </c:ext>
            </c:extLst>
          </c:dPt>
          <c:dPt>
            <c:idx val="739"/>
            <c:bubble3D val="0"/>
            <c:extLst>
              <c:ext xmlns:c16="http://schemas.microsoft.com/office/drawing/2014/chart" uri="{C3380CC4-5D6E-409C-BE32-E72D297353CC}">
                <c16:uniqueId val="{0000030F-F2AD-45E7-A3CE-D189610C077D}"/>
              </c:ext>
            </c:extLst>
          </c:dPt>
          <c:dPt>
            <c:idx val="740"/>
            <c:bubble3D val="0"/>
            <c:extLst>
              <c:ext xmlns:c16="http://schemas.microsoft.com/office/drawing/2014/chart" uri="{C3380CC4-5D6E-409C-BE32-E72D297353CC}">
                <c16:uniqueId val="{00000310-F2AD-45E7-A3CE-D189610C077D}"/>
              </c:ext>
            </c:extLst>
          </c:dPt>
          <c:dPt>
            <c:idx val="741"/>
            <c:bubble3D val="0"/>
            <c:extLst>
              <c:ext xmlns:c16="http://schemas.microsoft.com/office/drawing/2014/chart" uri="{C3380CC4-5D6E-409C-BE32-E72D297353CC}">
                <c16:uniqueId val="{00000311-F2AD-45E7-A3CE-D189610C077D}"/>
              </c:ext>
            </c:extLst>
          </c:dPt>
          <c:dPt>
            <c:idx val="742"/>
            <c:bubble3D val="0"/>
            <c:extLst>
              <c:ext xmlns:c16="http://schemas.microsoft.com/office/drawing/2014/chart" uri="{C3380CC4-5D6E-409C-BE32-E72D297353CC}">
                <c16:uniqueId val="{00000312-F2AD-45E7-A3CE-D189610C077D}"/>
              </c:ext>
            </c:extLst>
          </c:dPt>
          <c:dPt>
            <c:idx val="743"/>
            <c:bubble3D val="0"/>
            <c:extLst>
              <c:ext xmlns:c16="http://schemas.microsoft.com/office/drawing/2014/chart" uri="{C3380CC4-5D6E-409C-BE32-E72D297353CC}">
                <c16:uniqueId val="{00000313-F2AD-45E7-A3CE-D189610C077D}"/>
              </c:ext>
            </c:extLst>
          </c:dPt>
          <c:dPt>
            <c:idx val="744"/>
            <c:bubble3D val="0"/>
            <c:extLst>
              <c:ext xmlns:c16="http://schemas.microsoft.com/office/drawing/2014/chart" uri="{C3380CC4-5D6E-409C-BE32-E72D297353CC}">
                <c16:uniqueId val="{00000314-F2AD-45E7-A3CE-D189610C077D}"/>
              </c:ext>
            </c:extLst>
          </c:dPt>
          <c:dPt>
            <c:idx val="745"/>
            <c:bubble3D val="0"/>
            <c:extLst>
              <c:ext xmlns:c16="http://schemas.microsoft.com/office/drawing/2014/chart" uri="{C3380CC4-5D6E-409C-BE32-E72D297353CC}">
                <c16:uniqueId val="{00000315-F2AD-45E7-A3CE-D189610C077D}"/>
              </c:ext>
            </c:extLst>
          </c:dPt>
          <c:dPt>
            <c:idx val="746"/>
            <c:bubble3D val="0"/>
            <c:extLst>
              <c:ext xmlns:c16="http://schemas.microsoft.com/office/drawing/2014/chart" uri="{C3380CC4-5D6E-409C-BE32-E72D297353CC}">
                <c16:uniqueId val="{00000316-F2AD-45E7-A3CE-D189610C077D}"/>
              </c:ext>
            </c:extLst>
          </c:dPt>
          <c:dPt>
            <c:idx val="747"/>
            <c:bubble3D val="0"/>
            <c:extLst>
              <c:ext xmlns:c16="http://schemas.microsoft.com/office/drawing/2014/chart" uri="{C3380CC4-5D6E-409C-BE32-E72D297353CC}">
                <c16:uniqueId val="{00000317-F2AD-45E7-A3CE-D189610C077D}"/>
              </c:ext>
            </c:extLst>
          </c:dPt>
          <c:dPt>
            <c:idx val="748"/>
            <c:bubble3D val="0"/>
            <c:extLst>
              <c:ext xmlns:c16="http://schemas.microsoft.com/office/drawing/2014/chart" uri="{C3380CC4-5D6E-409C-BE32-E72D297353CC}">
                <c16:uniqueId val="{00000318-F2AD-45E7-A3CE-D189610C077D}"/>
              </c:ext>
            </c:extLst>
          </c:dPt>
          <c:dPt>
            <c:idx val="749"/>
            <c:bubble3D val="0"/>
            <c:extLst>
              <c:ext xmlns:c16="http://schemas.microsoft.com/office/drawing/2014/chart" uri="{C3380CC4-5D6E-409C-BE32-E72D297353CC}">
                <c16:uniqueId val="{00000319-F2AD-45E7-A3CE-D189610C077D}"/>
              </c:ext>
            </c:extLst>
          </c:dPt>
          <c:dPt>
            <c:idx val="750"/>
            <c:bubble3D val="0"/>
            <c:extLst>
              <c:ext xmlns:c16="http://schemas.microsoft.com/office/drawing/2014/chart" uri="{C3380CC4-5D6E-409C-BE32-E72D297353CC}">
                <c16:uniqueId val="{0000031A-F2AD-45E7-A3CE-D189610C077D}"/>
              </c:ext>
            </c:extLst>
          </c:dPt>
          <c:dPt>
            <c:idx val="751"/>
            <c:bubble3D val="0"/>
            <c:extLst>
              <c:ext xmlns:c16="http://schemas.microsoft.com/office/drawing/2014/chart" uri="{C3380CC4-5D6E-409C-BE32-E72D297353CC}">
                <c16:uniqueId val="{0000031B-F2AD-45E7-A3CE-D189610C077D}"/>
              </c:ext>
            </c:extLst>
          </c:dPt>
          <c:dPt>
            <c:idx val="752"/>
            <c:bubble3D val="0"/>
            <c:extLst>
              <c:ext xmlns:c16="http://schemas.microsoft.com/office/drawing/2014/chart" uri="{C3380CC4-5D6E-409C-BE32-E72D297353CC}">
                <c16:uniqueId val="{0000031C-F2AD-45E7-A3CE-D189610C077D}"/>
              </c:ext>
            </c:extLst>
          </c:dPt>
          <c:dPt>
            <c:idx val="753"/>
            <c:bubble3D val="0"/>
            <c:extLst>
              <c:ext xmlns:c16="http://schemas.microsoft.com/office/drawing/2014/chart" uri="{C3380CC4-5D6E-409C-BE32-E72D297353CC}">
                <c16:uniqueId val="{0000031D-F2AD-45E7-A3CE-D189610C077D}"/>
              </c:ext>
            </c:extLst>
          </c:dPt>
          <c:dPt>
            <c:idx val="754"/>
            <c:bubble3D val="0"/>
            <c:extLst>
              <c:ext xmlns:c16="http://schemas.microsoft.com/office/drawing/2014/chart" uri="{C3380CC4-5D6E-409C-BE32-E72D297353CC}">
                <c16:uniqueId val="{0000031E-F2AD-45E7-A3CE-D189610C077D}"/>
              </c:ext>
            </c:extLst>
          </c:dPt>
          <c:dPt>
            <c:idx val="755"/>
            <c:bubble3D val="0"/>
            <c:extLst>
              <c:ext xmlns:c16="http://schemas.microsoft.com/office/drawing/2014/chart" uri="{C3380CC4-5D6E-409C-BE32-E72D297353CC}">
                <c16:uniqueId val="{0000031F-F2AD-45E7-A3CE-D189610C077D}"/>
              </c:ext>
            </c:extLst>
          </c:dPt>
          <c:dPt>
            <c:idx val="756"/>
            <c:bubble3D val="0"/>
            <c:extLst>
              <c:ext xmlns:c16="http://schemas.microsoft.com/office/drawing/2014/chart" uri="{C3380CC4-5D6E-409C-BE32-E72D297353CC}">
                <c16:uniqueId val="{00000320-F2AD-45E7-A3CE-D189610C077D}"/>
              </c:ext>
            </c:extLst>
          </c:dPt>
          <c:dPt>
            <c:idx val="757"/>
            <c:bubble3D val="0"/>
            <c:extLst>
              <c:ext xmlns:c16="http://schemas.microsoft.com/office/drawing/2014/chart" uri="{C3380CC4-5D6E-409C-BE32-E72D297353CC}">
                <c16:uniqueId val="{00000321-F2AD-45E7-A3CE-D189610C077D}"/>
              </c:ext>
            </c:extLst>
          </c:dPt>
          <c:dPt>
            <c:idx val="758"/>
            <c:bubble3D val="0"/>
            <c:extLst>
              <c:ext xmlns:c16="http://schemas.microsoft.com/office/drawing/2014/chart" uri="{C3380CC4-5D6E-409C-BE32-E72D297353CC}">
                <c16:uniqueId val="{00000322-F2AD-45E7-A3CE-D189610C077D}"/>
              </c:ext>
            </c:extLst>
          </c:dPt>
          <c:dPt>
            <c:idx val="759"/>
            <c:bubble3D val="0"/>
            <c:extLst>
              <c:ext xmlns:c16="http://schemas.microsoft.com/office/drawing/2014/chart" uri="{C3380CC4-5D6E-409C-BE32-E72D297353CC}">
                <c16:uniqueId val="{00000323-F2AD-45E7-A3CE-D189610C077D}"/>
              </c:ext>
            </c:extLst>
          </c:dPt>
          <c:dPt>
            <c:idx val="760"/>
            <c:bubble3D val="0"/>
            <c:extLst>
              <c:ext xmlns:c16="http://schemas.microsoft.com/office/drawing/2014/chart" uri="{C3380CC4-5D6E-409C-BE32-E72D297353CC}">
                <c16:uniqueId val="{00000324-F2AD-45E7-A3CE-D189610C077D}"/>
              </c:ext>
            </c:extLst>
          </c:dPt>
          <c:dPt>
            <c:idx val="761"/>
            <c:bubble3D val="0"/>
            <c:extLst>
              <c:ext xmlns:c16="http://schemas.microsoft.com/office/drawing/2014/chart" uri="{C3380CC4-5D6E-409C-BE32-E72D297353CC}">
                <c16:uniqueId val="{00000325-F2AD-45E7-A3CE-D189610C077D}"/>
              </c:ext>
            </c:extLst>
          </c:dPt>
          <c:dPt>
            <c:idx val="762"/>
            <c:bubble3D val="0"/>
            <c:extLst>
              <c:ext xmlns:c16="http://schemas.microsoft.com/office/drawing/2014/chart" uri="{C3380CC4-5D6E-409C-BE32-E72D297353CC}">
                <c16:uniqueId val="{00000326-F2AD-45E7-A3CE-D189610C077D}"/>
              </c:ext>
            </c:extLst>
          </c:dPt>
          <c:dPt>
            <c:idx val="763"/>
            <c:bubble3D val="0"/>
            <c:extLst>
              <c:ext xmlns:c16="http://schemas.microsoft.com/office/drawing/2014/chart" uri="{C3380CC4-5D6E-409C-BE32-E72D297353CC}">
                <c16:uniqueId val="{00000327-F2AD-45E7-A3CE-D189610C077D}"/>
              </c:ext>
            </c:extLst>
          </c:dPt>
          <c:dPt>
            <c:idx val="764"/>
            <c:bubble3D val="0"/>
            <c:extLst>
              <c:ext xmlns:c16="http://schemas.microsoft.com/office/drawing/2014/chart" uri="{C3380CC4-5D6E-409C-BE32-E72D297353CC}">
                <c16:uniqueId val="{00000328-F2AD-45E7-A3CE-D189610C077D}"/>
              </c:ext>
            </c:extLst>
          </c:dPt>
          <c:dPt>
            <c:idx val="765"/>
            <c:bubble3D val="0"/>
            <c:extLst>
              <c:ext xmlns:c16="http://schemas.microsoft.com/office/drawing/2014/chart" uri="{C3380CC4-5D6E-409C-BE32-E72D297353CC}">
                <c16:uniqueId val="{00000329-F2AD-45E7-A3CE-D189610C077D}"/>
              </c:ext>
            </c:extLst>
          </c:dPt>
          <c:dPt>
            <c:idx val="766"/>
            <c:bubble3D val="0"/>
            <c:extLst>
              <c:ext xmlns:c16="http://schemas.microsoft.com/office/drawing/2014/chart" uri="{C3380CC4-5D6E-409C-BE32-E72D297353CC}">
                <c16:uniqueId val="{0000032A-F2AD-45E7-A3CE-D189610C077D}"/>
              </c:ext>
            </c:extLst>
          </c:dPt>
          <c:dPt>
            <c:idx val="767"/>
            <c:bubble3D val="0"/>
            <c:extLst>
              <c:ext xmlns:c16="http://schemas.microsoft.com/office/drawing/2014/chart" uri="{C3380CC4-5D6E-409C-BE32-E72D297353CC}">
                <c16:uniqueId val="{0000032B-F2AD-45E7-A3CE-D189610C077D}"/>
              </c:ext>
            </c:extLst>
          </c:dPt>
          <c:dPt>
            <c:idx val="768"/>
            <c:bubble3D val="0"/>
            <c:extLst>
              <c:ext xmlns:c16="http://schemas.microsoft.com/office/drawing/2014/chart" uri="{C3380CC4-5D6E-409C-BE32-E72D297353CC}">
                <c16:uniqueId val="{0000032C-F2AD-45E7-A3CE-D189610C077D}"/>
              </c:ext>
            </c:extLst>
          </c:dPt>
          <c:dPt>
            <c:idx val="769"/>
            <c:bubble3D val="0"/>
            <c:extLst>
              <c:ext xmlns:c16="http://schemas.microsoft.com/office/drawing/2014/chart" uri="{C3380CC4-5D6E-409C-BE32-E72D297353CC}">
                <c16:uniqueId val="{0000032D-F2AD-45E7-A3CE-D189610C077D}"/>
              </c:ext>
            </c:extLst>
          </c:dPt>
          <c:dPt>
            <c:idx val="770"/>
            <c:bubble3D val="0"/>
            <c:extLst>
              <c:ext xmlns:c16="http://schemas.microsoft.com/office/drawing/2014/chart" uri="{C3380CC4-5D6E-409C-BE32-E72D297353CC}">
                <c16:uniqueId val="{0000032E-F2AD-45E7-A3CE-D189610C077D}"/>
              </c:ext>
            </c:extLst>
          </c:dPt>
          <c:dPt>
            <c:idx val="771"/>
            <c:bubble3D val="0"/>
            <c:extLst>
              <c:ext xmlns:c16="http://schemas.microsoft.com/office/drawing/2014/chart" uri="{C3380CC4-5D6E-409C-BE32-E72D297353CC}">
                <c16:uniqueId val="{0000032F-F2AD-45E7-A3CE-D189610C077D}"/>
              </c:ext>
            </c:extLst>
          </c:dPt>
          <c:dPt>
            <c:idx val="772"/>
            <c:bubble3D val="0"/>
            <c:extLst>
              <c:ext xmlns:c16="http://schemas.microsoft.com/office/drawing/2014/chart" uri="{C3380CC4-5D6E-409C-BE32-E72D297353CC}">
                <c16:uniqueId val="{00000330-F2AD-45E7-A3CE-D189610C077D}"/>
              </c:ext>
            </c:extLst>
          </c:dPt>
          <c:dPt>
            <c:idx val="773"/>
            <c:bubble3D val="0"/>
            <c:extLst>
              <c:ext xmlns:c16="http://schemas.microsoft.com/office/drawing/2014/chart" uri="{C3380CC4-5D6E-409C-BE32-E72D297353CC}">
                <c16:uniqueId val="{00000331-F2AD-45E7-A3CE-D189610C077D}"/>
              </c:ext>
            </c:extLst>
          </c:dPt>
          <c:dPt>
            <c:idx val="774"/>
            <c:bubble3D val="0"/>
            <c:extLst>
              <c:ext xmlns:c16="http://schemas.microsoft.com/office/drawing/2014/chart" uri="{C3380CC4-5D6E-409C-BE32-E72D297353CC}">
                <c16:uniqueId val="{00000332-F2AD-45E7-A3CE-D189610C077D}"/>
              </c:ext>
            </c:extLst>
          </c:dPt>
          <c:dPt>
            <c:idx val="775"/>
            <c:bubble3D val="0"/>
            <c:extLst>
              <c:ext xmlns:c16="http://schemas.microsoft.com/office/drawing/2014/chart" uri="{C3380CC4-5D6E-409C-BE32-E72D297353CC}">
                <c16:uniqueId val="{00000333-F2AD-45E7-A3CE-D189610C077D}"/>
              </c:ext>
            </c:extLst>
          </c:dPt>
          <c:dPt>
            <c:idx val="776"/>
            <c:bubble3D val="0"/>
            <c:extLst>
              <c:ext xmlns:c16="http://schemas.microsoft.com/office/drawing/2014/chart" uri="{C3380CC4-5D6E-409C-BE32-E72D297353CC}">
                <c16:uniqueId val="{00000334-F2AD-45E7-A3CE-D189610C077D}"/>
              </c:ext>
            </c:extLst>
          </c:dPt>
          <c:dPt>
            <c:idx val="777"/>
            <c:bubble3D val="0"/>
            <c:extLst>
              <c:ext xmlns:c16="http://schemas.microsoft.com/office/drawing/2014/chart" uri="{C3380CC4-5D6E-409C-BE32-E72D297353CC}">
                <c16:uniqueId val="{00000335-F2AD-45E7-A3CE-D189610C077D}"/>
              </c:ext>
            </c:extLst>
          </c:dPt>
          <c:dPt>
            <c:idx val="778"/>
            <c:bubble3D val="0"/>
            <c:extLst>
              <c:ext xmlns:c16="http://schemas.microsoft.com/office/drawing/2014/chart" uri="{C3380CC4-5D6E-409C-BE32-E72D297353CC}">
                <c16:uniqueId val="{00000336-F2AD-45E7-A3CE-D189610C077D}"/>
              </c:ext>
            </c:extLst>
          </c:dPt>
          <c:dPt>
            <c:idx val="779"/>
            <c:bubble3D val="0"/>
            <c:extLst>
              <c:ext xmlns:c16="http://schemas.microsoft.com/office/drawing/2014/chart" uri="{C3380CC4-5D6E-409C-BE32-E72D297353CC}">
                <c16:uniqueId val="{00000337-F2AD-45E7-A3CE-D189610C077D}"/>
              </c:ext>
            </c:extLst>
          </c:dPt>
          <c:dPt>
            <c:idx val="780"/>
            <c:bubble3D val="0"/>
            <c:extLst>
              <c:ext xmlns:c16="http://schemas.microsoft.com/office/drawing/2014/chart" uri="{C3380CC4-5D6E-409C-BE32-E72D297353CC}">
                <c16:uniqueId val="{00000338-F2AD-45E7-A3CE-D189610C077D}"/>
              </c:ext>
            </c:extLst>
          </c:dPt>
          <c:dPt>
            <c:idx val="781"/>
            <c:bubble3D val="0"/>
            <c:extLst>
              <c:ext xmlns:c16="http://schemas.microsoft.com/office/drawing/2014/chart" uri="{C3380CC4-5D6E-409C-BE32-E72D297353CC}">
                <c16:uniqueId val="{00000339-F2AD-45E7-A3CE-D189610C077D}"/>
              </c:ext>
            </c:extLst>
          </c:dPt>
          <c:dPt>
            <c:idx val="782"/>
            <c:bubble3D val="0"/>
            <c:extLst>
              <c:ext xmlns:c16="http://schemas.microsoft.com/office/drawing/2014/chart" uri="{C3380CC4-5D6E-409C-BE32-E72D297353CC}">
                <c16:uniqueId val="{0000033A-F2AD-45E7-A3CE-D189610C077D}"/>
              </c:ext>
            </c:extLst>
          </c:dPt>
          <c:dPt>
            <c:idx val="783"/>
            <c:bubble3D val="0"/>
            <c:extLst>
              <c:ext xmlns:c16="http://schemas.microsoft.com/office/drawing/2014/chart" uri="{C3380CC4-5D6E-409C-BE32-E72D297353CC}">
                <c16:uniqueId val="{0000033B-F2AD-45E7-A3CE-D189610C077D}"/>
              </c:ext>
            </c:extLst>
          </c:dPt>
          <c:dPt>
            <c:idx val="784"/>
            <c:bubble3D val="0"/>
            <c:extLst>
              <c:ext xmlns:c16="http://schemas.microsoft.com/office/drawing/2014/chart" uri="{C3380CC4-5D6E-409C-BE32-E72D297353CC}">
                <c16:uniqueId val="{0000033C-F2AD-45E7-A3CE-D189610C077D}"/>
              </c:ext>
            </c:extLst>
          </c:dPt>
          <c:dPt>
            <c:idx val="785"/>
            <c:bubble3D val="0"/>
            <c:extLst>
              <c:ext xmlns:c16="http://schemas.microsoft.com/office/drawing/2014/chart" uri="{C3380CC4-5D6E-409C-BE32-E72D297353CC}">
                <c16:uniqueId val="{0000033D-F2AD-45E7-A3CE-D189610C077D}"/>
              </c:ext>
            </c:extLst>
          </c:dPt>
          <c:dPt>
            <c:idx val="786"/>
            <c:bubble3D val="0"/>
            <c:extLst>
              <c:ext xmlns:c16="http://schemas.microsoft.com/office/drawing/2014/chart" uri="{C3380CC4-5D6E-409C-BE32-E72D297353CC}">
                <c16:uniqueId val="{0000033E-F2AD-45E7-A3CE-D189610C077D}"/>
              </c:ext>
            </c:extLst>
          </c:dPt>
          <c:dPt>
            <c:idx val="787"/>
            <c:bubble3D val="0"/>
            <c:extLst>
              <c:ext xmlns:c16="http://schemas.microsoft.com/office/drawing/2014/chart" uri="{C3380CC4-5D6E-409C-BE32-E72D297353CC}">
                <c16:uniqueId val="{0000033F-F2AD-45E7-A3CE-D189610C077D}"/>
              </c:ext>
            </c:extLst>
          </c:dPt>
          <c:dPt>
            <c:idx val="788"/>
            <c:bubble3D val="0"/>
            <c:extLst>
              <c:ext xmlns:c16="http://schemas.microsoft.com/office/drawing/2014/chart" uri="{C3380CC4-5D6E-409C-BE32-E72D297353CC}">
                <c16:uniqueId val="{00000340-F2AD-45E7-A3CE-D189610C077D}"/>
              </c:ext>
            </c:extLst>
          </c:dPt>
          <c:dPt>
            <c:idx val="789"/>
            <c:bubble3D val="0"/>
            <c:extLst>
              <c:ext xmlns:c16="http://schemas.microsoft.com/office/drawing/2014/chart" uri="{C3380CC4-5D6E-409C-BE32-E72D297353CC}">
                <c16:uniqueId val="{00000341-F2AD-45E7-A3CE-D189610C077D}"/>
              </c:ext>
            </c:extLst>
          </c:dPt>
          <c:dPt>
            <c:idx val="790"/>
            <c:bubble3D val="0"/>
            <c:extLst>
              <c:ext xmlns:c16="http://schemas.microsoft.com/office/drawing/2014/chart" uri="{C3380CC4-5D6E-409C-BE32-E72D297353CC}">
                <c16:uniqueId val="{00000342-F2AD-45E7-A3CE-D189610C077D}"/>
              </c:ext>
            </c:extLst>
          </c:dPt>
          <c:dPt>
            <c:idx val="791"/>
            <c:bubble3D val="0"/>
            <c:extLst>
              <c:ext xmlns:c16="http://schemas.microsoft.com/office/drawing/2014/chart" uri="{C3380CC4-5D6E-409C-BE32-E72D297353CC}">
                <c16:uniqueId val="{00000343-F2AD-45E7-A3CE-D189610C077D}"/>
              </c:ext>
            </c:extLst>
          </c:dPt>
          <c:dPt>
            <c:idx val="792"/>
            <c:bubble3D val="0"/>
            <c:extLst>
              <c:ext xmlns:c16="http://schemas.microsoft.com/office/drawing/2014/chart" uri="{C3380CC4-5D6E-409C-BE32-E72D297353CC}">
                <c16:uniqueId val="{00000344-F2AD-45E7-A3CE-D189610C077D}"/>
              </c:ext>
            </c:extLst>
          </c:dPt>
          <c:dPt>
            <c:idx val="793"/>
            <c:bubble3D val="0"/>
            <c:extLst>
              <c:ext xmlns:c16="http://schemas.microsoft.com/office/drawing/2014/chart" uri="{C3380CC4-5D6E-409C-BE32-E72D297353CC}">
                <c16:uniqueId val="{00000345-F2AD-45E7-A3CE-D189610C077D}"/>
              </c:ext>
            </c:extLst>
          </c:dPt>
          <c:dPt>
            <c:idx val="794"/>
            <c:bubble3D val="0"/>
            <c:extLst>
              <c:ext xmlns:c16="http://schemas.microsoft.com/office/drawing/2014/chart" uri="{C3380CC4-5D6E-409C-BE32-E72D297353CC}">
                <c16:uniqueId val="{00000346-F2AD-45E7-A3CE-D189610C077D}"/>
              </c:ext>
            </c:extLst>
          </c:dPt>
          <c:dPt>
            <c:idx val="795"/>
            <c:bubble3D val="0"/>
            <c:extLst>
              <c:ext xmlns:c16="http://schemas.microsoft.com/office/drawing/2014/chart" uri="{C3380CC4-5D6E-409C-BE32-E72D297353CC}">
                <c16:uniqueId val="{00000347-F2AD-45E7-A3CE-D189610C077D}"/>
              </c:ext>
            </c:extLst>
          </c:dPt>
          <c:dPt>
            <c:idx val="796"/>
            <c:bubble3D val="0"/>
            <c:extLst>
              <c:ext xmlns:c16="http://schemas.microsoft.com/office/drawing/2014/chart" uri="{C3380CC4-5D6E-409C-BE32-E72D297353CC}">
                <c16:uniqueId val="{00000348-F2AD-45E7-A3CE-D189610C077D}"/>
              </c:ext>
            </c:extLst>
          </c:dPt>
          <c:dPt>
            <c:idx val="797"/>
            <c:bubble3D val="0"/>
            <c:extLst>
              <c:ext xmlns:c16="http://schemas.microsoft.com/office/drawing/2014/chart" uri="{C3380CC4-5D6E-409C-BE32-E72D297353CC}">
                <c16:uniqueId val="{00000349-F2AD-45E7-A3CE-D189610C077D}"/>
              </c:ext>
            </c:extLst>
          </c:dPt>
          <c:dPt>
            <c:idx val="798"/>
            <c:bubble3D val="0"/>
            <c:extLst>
              <c:ext xmlns:c16="http://schemas.microsoft.com/office/drawing/2014/chart" uri="{C3380CC4-5D6E-409C-BE32-E72D297353CC}">
                <c16:uniqueId val="{0000034A-F2AD-45E7-A3CE-D189610C077D}"/>
              </c:ext>
            </c:extLst>
          </c:dPt>
          <c:dPt>
            <c:idx val="799"/>
            <c:bubble3D val="0"/>
            <c:extLst>
              <c:ext xmlns:c16="http://schemas.microsoft.com/office/drawing/2014/chart" uri="{C3380CC4-5D6E-409C-BE32-E72D297353CC}">
                <c16:uniqueId val="{0000034B-F2AD-45E7-A3CE-D189610C077D}"/>
              </c:ext>
            </c:extLst>
          </c:dPt>
          <c:dPt>
            <c:idx val="800"/>
            <c:bubble3D val="0"/>
            <c:extLst>
              <c:ext xmlns:c16="http://schemas.microsoft.com/office/drawing/2014/chart" uri="{C3380CC4-5D6E-409C-BE32-E72D297353CC}">
                <c16:uniqueId val="{0000034C-F2AD-45E7-A3CE-D189610C077D}"/>
              </c:ext>
            </c:extLst>
          </c:dPt>
          <c:dPt>
            <c:idx val="801"/>
            <c:bubble3D val="0"/>
            <c:extLst>
              <c:ext xmlns:c16="http://schemas.microsoft.com/office/drawing/2014/chart" uri="{C3380CC4-5D6E-409C-BE32-E72D297353CC}">
                <c16:uniqueId val="{0000034D-F2AD-45E7-A3CE-D189610C077D}"/>
              </c:ext>
            </c:extLst>
          </c:dPt>
          <c:dPt>
            <c:idx val="802"/>
            <c:bubble3D val="0"/>
            <c:extLst>
              <c:ext xmlns:c16="http://schemas.microsoft.com/office/drawing/2014/chart" uri="{C3380CC4-5D6E-409C-BE32-E72D297353CC}">
                <c16:uniqueId val="{0000034E-F2AD-45E7-A3CE-D189610C077D}"/>
              </c:ext>
            </c:extLst>
          </c:dPt>
          <c:dPt>
            <c:idx val="803"/>
            <c:bubble3D val="0"/>
            <c:extLst>
              <c:ext xmlns:c16="http://schemas.microsoft.com/office/drawing/2014/chart" uri="{C3380CC4-5D6E-409C-BE32-E72D297353CC}">
                <c16:uniqueId val="{0000034F-F2AD-45E7-A3CE-D189610C077D}"/>
              </c:ext>
            </c:extLst>
          </c:dPt>
          <c:dPt>
            <c:idx val="804"/>
            <c:bubble3D val="0"/>
            <c:extLst>
              <c:ext xmlns:c16="http://schemas.microsoft.com/office/drawing/2014/chart" uri="{C3380CC4-5D6E-409C-BE32-E72D297353CC}">
                <c16:uniqueId val="{00000350-F2AD-45E7-A3CE-D189610C077D}"/>
              </c:ext>
            </c:extLst>
          </c:dPt>
          <c:dPt>
            <c:idx val="805"/>
            <c:bubble3D val="0"/>
            <c:extLst>
              <c:ext xmlns:c16="http://schemas.microsoft.com/office/drawing/2014/chart" uri="{C3380CC4-5D6E-409C-BE32-E72D297353CC}">
                <c16:uniqueId val="{00000351-F2AD-45E7-A3CE-D189610C077D}"/>
              </c:ext>
            </c:extLst>
          </c:dPt>
          <c:dPt>
            <c:idx val="806"/>
            <c:bubble3D val="0"/>
            <c:extLst>
              <c:ext xmlns:c16="http://schemas.microsoft.com/office/drawing/2014/chart" uri="{C3380CC4-5D6E-409C-BE32-E72D297353CC}">
                <c16:uniqueId val="{00000352-F2AD-45E7-A3CE-D189610C077D}"/>
              </c:ext>
            </c:extLst>
          </c:dPt>
          <c:dPt>
            <c:idx val="807"/>
            <c:bubble3D val="0"/>
            <c:extLst>
              <c:ext xmlns:c16="http://schemas.microsoft.com/office/drawing/2014/chart" uri="{C3380CC4-5D6E-409C-BE32-E72D297353CC}">
                <c16:uniqueId val="{00000353-F2AD-45E7-A3CE-D189610C077D}"/>
              </c:ext>
            </c:extLst>
          </c:dPt>
          <c:dPt>
            <c:idx val="808"/>
            <c:bubble3D val="0"/>
            <c:extLst>
              <c:ext xmlns:c16="http://schemas.microsoft.com/office/drawing/2014/chart" uri="{C3380CC4-5D6E-409C-BE32-E72D297353CC}">
                <c16:uniqueId val="{00000354-F2AD-45E7-A3CE-D189610C077D}"/>
              </c:ext>
            </c:extLst>
          </c:dPt>
          <c:dPt>
            <c:idx val="809"/>
            <c:bubble3D val="0"/>
            <c:extLst>
              <c:ext xmlns:c16="http://schemas.microsoft.com/office/drawing/2014/chart" uri="{C3380CC4-5D6E-409C-BE32-E72D297353CC}">
                <c16:uniqueId val="{00000355-F2AD-45E7-A3CE-D189610C077D}"/>
              </c:ext>
            </c:extLst>
          </c:dPt>
          <c:dPt>
            <c:idx val="810"/>
            <c:bubble3D val="0"/>
            <c:extLst>
              <c:ext xmlns:c16="http://schemas.microsoft.com/office/drawing/2014/chart" uri="{C3380CC4-5D6E-409C-BE32-E72D297353CC}">
                <c16:uniqueId val="{00000356-F2AD-45E7-A3CE-D189610C077D}"/>
              </c:ext>
            </c:extLst>
          </c:dPt>
          <c:dPt>
            <c:idx val="811"/>
            <c:bubble3D val="0"/>
            <c:extLst>
              <c:ext xmlns:c16="http://schemas.microsoft.com/office/drawing/2014/chart" uri="{C3380CC4-5D6E-409C-BE32-E72D297353CC}">
                <c16:uniqueId val="{00000357-F2AD-45E7-A3CE-D189610C077D}"/>
              </c:ext>
            </c:extLst>
          </c:dPt>
          <c:dPt>
            <c:idx val="812"/>
            <c:bubble3D val="0"/>
            <c:extLst>
              <c:ext xmlns:c16="http://schemas.microsoft.com/office/drawing/2014/chart" uri="{C3380CC4-5D6E-409C-BE32-E72D297353CC}">
                <c16:uniqueId val="{00000358-F2AD-45E7-A3CE-D189610C077D}"/>
              </c:ext>
            </c:extLst>
          </c:dPt>
          <c:dPt>
            <c:idx val="813"/>
            <c:bubble3D val="0"/>
            <c:extLst>
              <c:ext xmlns:c16="http://schemas.microsoft.com/office/drawing/2014/chart" uri="{C3380CC4-5D6E-409C-BE32-E72D297353CC}">
                <c16:uniqueId val="{00000359-F2AD-45E7-A3CE-D189610C077D}"/>
              </c:ext>
            </c:extLst>
          </c:dPt>
          <c:dPt>
            <c:idx val="814"/>
            <c:bubble3D val="0"/>
            <c:extLst>
              <c:ext xmlns:c16="http://schemas.microsoft.com/office/drawing/2014/chart" uri="{C3380CC4-5D6E-409C-BE32-E72D297353CC}">
                <c16:uniqueId val="{0000035A-F2AD-45E7-A3CE-D189610C077D}"/>
              </c:ext>
            </c:extLst>
          </c:dPt>
          <c:dPt>
            <c:idx val="815"/>
            <c:bubble3D val="0"/>
            <c:extLst>
              <c:ext xmlns:c16="http://schemas.microsoft.com/office/drawing/2014/chart" uri="{C3380CC4-5D6E-409C-BE32-E72D297353CC}">
                <c16:uniqueId val="{0000035B-F2AD-45E7-A3CE-D189610C077D}"/>
              </c:ext>
            </c:extLst>
          </c:dPt>
          <c:dPt>
            <c:idx val="816"/>
            <c:bubble3D val="0"/>
            <c:extLst>
              <c:ext xmlns:c16="http://schemas.microsoft.com/office/drawing/2014/chart" uri="{C3380CC4-5D6E-409C-BE32-E72D297353CC}">
                <c16:uniqueId val="{0000035C-F2AD-45E7-A3CE-D189610C077D}"/>
              </c:ext>
            </c:extLst>
          </c:dPt>
          <c:dPt>
            <c:idx val="817"/>
            <c:bubble3D val="0"/>
            <c:extLst>
              <c:ext xmlns:c16="http://schemas.microsoft.com/office/drawing/2014/chart" uri="{C3380CC4-5D6E-409C-BE32-E72D297353CC}">
                <c16:uniqueId val="{0000035D-F2AD-45E7-A3CE-D189610C077D}"/>
              </c:ext>
            </c:extLst>
          </c:dPt>
          <c:dPt>
            <c:idx val="818"/>
            <c:bubble3D val="0"/>
            <c:extLst>
              <c:ext xmlns:c16="http://schemas.microsoft.com/office/drawing/2014/chart" uri="{C3380CC4-5D6E-409C-BE32-E72D297353CC}">
                <c16:uniqueId val="{0000035E-F2AD-45E7-A3CE-D189610C077D}"/>
              </c:ext>
            </c:extLst>
          </c:dPt>
          <c:dPt>
            <c:idx val="819"/>
            <c:bubble3D val="0"/>
            <c:extLst>
              <c:ext xmlns:c16="http://schemas.microsoft.com/office/drawing/2014/chart" uri="{C3380CC4-5D6E-409C-BE32-E72D297353CC}">
                <c16:uniqueId val="{0000035F-F2AD-45E7-A3CE-D189610C077D}"/>
              </c:ext>
            </c:extLst>
          </c:dPt>
          <c:dPt>
            <c:idx val="820"/>
            <c:bubble3D val="0"/>
            <c:extLst>
              <c:ext xmlns:c16="http://schemas.microsoft.com/office/drawing/2014/chart" uri="{C3380CC4-5D6E-409C-BE32-E72D297353CC}">
                <c16:uniqueId val="{00000360-F2AD-45E7-A3CE-D189610C077D}"/>
              </c:ext>
            </c:extLst>
          </c:dPt>
          <c:dPt>
            <c:idx val="821"/>
            <c:bubble3D val="0"/>
            <c:extLst>
              <c:ext xmlns:c16="http://schemas.microsoft.com/office/drawing/2014/chart" uri="{C3380CC4-5D6E-409C-BE32-E72D297353CC}">
                <c16:uniqueId val="{00000361-F2AD-45E7-A3CE-D189610C077D}"/>
              </c:ext>
            </c:extLst>
          </c:dPt>
          <c:dPt>
            <c:idx val="822"/>
            <c:bubble3D val="0"/>
            <c:extLst>
              <c:ext xmlns:c16="http://schemas.microsoft.com/office/drawing/2014/chart" uri="{C3380CC4-5D6E-409C-BE32-E72D297353CC}">
                <c16:uniqueId val="{00000362-F2AD-45E7-A3CE-D189610C077D}"/>
              </c:ext>
            </c:extLst>
          </c:dPt>
          <c:dPt>
            <c:idx val="823"/>
            <c:bubble3D val="0"/>
            <c:extLst>
              <c:ext xmlns:c16="http://schemas.microsoft.com/office/drawing/2014/chart" uri="{C3380CC4-5D6E-409C-BE32-E72D297353CC}">
                <c16:uniqueId val="{00000363-F2AD-45E7-A3CE-D189610C077D}"/>
              </c:ext>
            </c:extLst>
          </c:dPt>
          <c:dPt>
            <c:idx val="824"/>
            <c:bubble3D val="0"/>
            <c:extLst>
              <c:ext xmlns:c16="http://schemas.microsoft.com/office/drawing/2014/chart" uri="{C3380CC4-5D6E-409C-BE32-E72D297353CC}">
                <c16:uniqueId val="{00000364-F2AD-45E7-A3CE-D189610C077D}"/>
              </c:ext>
            </c:extLst>
          </c:dPt>
          <c:dPt>
            <c:idx val="825"/>
            <c:bubble3D val="0"/>
            <c:extLst>
              <c:ext xmlns:c16="http://schemas.microsoft.com/office/drawing/2014/chart" uri="{C3380CC4-5D6E-409C-BE32-E72D297353CC}">
                <c16:uniqueId val="{00000365-F2AD-45E7-A3CE-D189610C077D}"/>
              </c:ext>
            </c:extLst>
          </c:dPt>
          <c:dPt>
            <c:idx val="826"/>
            <c:bubble3D val="0"/>
            <c:extLst>
              <c:ext xmlns:c16="http://schemas.microsoft.com/office/drawing/2014/chart" uri="{C3380CC4-5D6E-409C-BE32-E72D297353CC}">
                <c16:uniqueId val="{00000366-F2AD-45E7-A3CE-D189610C077D}"/>
              </c:ext>
            </c:extLst>
          </c:dPt>
          <c:dPt>
            <c:idx val="827"/>
            <c:bubble3D val="0"/>
            <c:extLst>
              <c:ext xmlns:c16="http://schemas.microsoft.com/office/drawing/2014/chart" uri="{C3380CC4-5D6E-409C-BE32-E72D297353CC}">
                <c16:uniqueId val="{00000367-F2AD-45E7-A3CE-D189610C077D}"/>
              </c:ext>
            </c:extLst>
          </c:dPt>
          <c:dPt>
            <c:idx val="828"/>
            <c:bubble3D val="0"/>
            <c:extLst>
              <c:ext xmlns:c16="http://schemas.microsoft.com/office/drawing/2014/chart" uri="{C3380CC4-5D6E-409C-BE32-E72D297353CC}">
                <c16:uniqueId val="{00000368-F2AD-45E7-A3CE-D189610C077D}"/>
              </c:ext>
            </c:extLst>
          </c:dPt>
          <c:dPt>
            <c:idx val="829"/>
            <c:bubble3D val="0"/>
            <c:extLst>
              <c:ext xmlns:c16="http://schemas.microsoft.com/office/drawing/2014/chart" uri="{C3380CC4-5D6E-409C-BE32-E72D297353CC}">
                <c16:uniqueId val="{00000369-F2AD-45E7-A3CE-D189610C077D}"/>
              </c:ext>
            </c:extLst>
          </c:dPt>
          <c:dPt>
            <c:idx val="830"/>
            <c:bubble3D val="0"/>
            <c:extLst>
              <c:ext xmlns:c16="http://schemas.microsoft.com/office/drawing/2014/chart" uri="{C3380CC4-5D6E-409C-BE32-E72D297353CC}">
                <c16:uniqueId val="{0000036A-F2AD-45E7-A3CE-D189610C077D}"/>
              </c:ext>
            </c:extLst>
          </c:dPt>
          <c:dPt>
            <c:idx val="831"/>
            <c:bubble3D val="0"/>
            <c:extLst>
              <c:ext xmlns:c16="http://schemas.microsoft.com/office/drawing/2014/chart" uri="{C3380CC4-5D6E-409C-BE32-E72D297353CC}">
                <c16:uniqueId val="{0000036B-F2AD-45E7-A3CE-D189610C077D}"/>
              </c:ext>
            </c:extLst>
          </c:dPt>
          <c:dPt>
            <c:idx val="832"/>
            <c:bubble3D val="0"/>
            <c:extLst>
              <c:ext xmlns:c16="http://schemas.microsoft.com/office/drawing/2014/chart" uri="{C3380CC4-5D6E-409C-BE32-E72D297353CC}">
                <c16:uniqueId val="{0000036C-F2AD-45E7-A3CE-D189610C077D}"/>
              </c:ext>
            </c:extLst>
          </c:dPt>
          <c:dPt>
            <c:idx val="833"/>
            <c:bubble3D val="0"/>
            <c:extLst>
              <c:ext xmlns:c16="http://schemas.microsoft.com/office/drawing/2014/chart" uri="{C3380CC4-5D6E-409C-BE32-E72D297353CC}">
                <c16:uniqueId val="{0000036D-F2AD-45E7-A3CE-D189610C077D}"/>
              </c:ext>
            </c:extLst>
          </c:dPt>
          <c:dPt>
            <c:idx val="834"/>
            <c:bubble3D val="0"/>
            <c:extLst>
              <c:ext xmlns:c16="http://schemas.microsoft.com/office/drawing/2014/chart" uri="{C3380CC4-5D6E-409C-BE32-E72D297353CC}">
                <c16:uniqueId val="{0000036E-F2AD-45E7-A3CE-D189610C077D}"/>
              </c:ext>
            </c:extLst>
          </c:dPt>
          <c:dPt>
            <c:idx val="835"/>
            <c:bubble3D val="0"/>
            <c:extLst>
              <c:ext xmlns:c16="http://schemas.microsoft.com/office/drawing/2014/chart" uri="{C3380CC4-5D6E-409C-BE32-E72D297353CC}">
                <c16:uniqueId val="{0000036F-F2AD-45E7-A3CE-D189610C077D}"/>
              </c:ext>
            </c:extLst>
          </c:dPt>
          <c:dPt>
            <c:idx val="836"/>
            <c:bubble3D val="0"/>
            <c:extLst>
              <c:ext xmlns:c16="http://schemas.microsoft.com/office/drawing/2014/chart" uri="{C3380CC4-5D6E-409C-BE32-E72D297353CC}">
                <c16:uniqueId val="{00000370-F2AD-45E7-A3CE-D189610C077D}"/>
              </c:ext>
            </c:extLst>
          </c:dPt>
          <c:dPt>
            <c:idx val="837"/>
            <c:bubble3D val="0"/>
            <c:extLst>
              <c:ext xmlns:c16="http://schemas.microsoft.com/office/drawing/2014/chart" uri="{C3380CC4-5D6E-409C-BE32-E72D297353CC}">
                <c16:uniqueId val="{00000371-F2AD-45E7-A3CE-D189610C077D}"/>
              </c:ext>
            </c:extLst>
          </c:dPt>
          <c:dPt>
            <c:idx val="838"/>
            <c:bubble3D val="0"/>
            <c:extLst>
              <c:ext xmlns:c16="http://schemas.microsoft.com/office/drawing/2014/chart" uri="{C3380CC4-5D6E-409C-BE32-E72D297353CC}">
                <c16:uniqueId val="{00000372-F2AD-45E7-A3CE-D189610C077D}"/>
              </c:ext>
            </c:extLst>
          </c:dPt>
          <c:dPt>
            <c:idx val="839"/>
            <c:bubble3D val="0"/>
            <c:extLst>
              <c:ext xmlns:c16="http://schemas.microsoft.com/office/drawing/2014/chart" uri="{C3380CC4-5D6E-409C-BE32-E72D297353CC}">
                <c16:uniqueId val="{00000373-F2AD-45E7-A3CE-D189610C077D}"/>
              </c:ext>
            </c:extLst>
          </c:dPt>
          <c:dPt>
            <c:idx val="840"/>
            <c:bubble3D val="0"/>
            <c:extLst>
              <c:ext xmlns:c16="http://schemas.microsoft.com/office/drawing/2014/chart" uri="{C3380CC4-5D6E-409C-BE32-E72D297353CC}">
                <c16:uniqueId val="{00000374-F2AD-45E7-A3CE-D189610C077D}"/>
              </c:ext>
            </c:extLst>
          </c:dPt>
          <c:dPt>
            <c:idx val="841"/>
            <c:bubble3D val="0"/>
            <c:extLst>
              <c:ext xmlns:c16="http://schemas.microsoft.com/office/drawing/2014/chart" uri="{C3380CC4-5D6E-409C-BE32-E72D297353CC}">
                <c16:uniqueId val="{00000375-F2AD-45E7-A3CE-D189610C077D}"/>
              </c:ext>
            </c:extLst>
          </c:dPt>
          <c:dPt>
            <c:idx val="842"/>
            <c:bubble3D val="0"/>
            <c:extLst>
              <c:ext xmlns:c16="http://schemas.microsoft.com/office/drawing/2014/chart" uri="{C3380CC4-5D6E-409C-BE32-E72D297353CC}">
                <c16:uniqueId val="{00000376-F2AD-45E7-A3CE-D189610C077D}"/>
              </c:ext>
            </c:extLst>
          </c:dPt>
          <c:dPt>
            <c:idx val="843"/>
            <c:bubble3D val="0"/>
            <c:extLst>
              <c:ext xmlns:c16="http://schemas.microsoft.com/office/drawing/2014/chart" uri="{C3380CC4-5D6E-409C-BE32-E72D297353CC}">
                <c16:uniqueId val="{00000377-F2AD-45E7-A3CE-D189610C077D}"/>
              </c:ext>
            </c:extLst>
          </c:dPt>
          <c:dPt>
            <c:idx val="844"/>
            <c:bubble3D val="0"/>
            <c:extLst>
              <c:ext xmlns:c16="http://schemas.microsoft.com/office/drawing/2014/chart" uri="{C3380CC4-5D6E-409C-BE32-E72D297353CC}">
                <c16:uniqueId val="{00000378-F2AD-45E7-A3CE-D189610C077D}"/>
              </c:ext>
            </c:extLst>
          </c:dPt>
          <c:dPt>
            <c:idx val="845"/>
            <c:bubble3D val="0"/>
            <c:extLst>
              <c:ext xmlns:c16="http://schemas.microsoft.com/office/drawing/2014/chart" uri="{C3380CC4-5D6E-409C-BE32-E72D297353CC}">
                <c16:uniqueId val="{00000379-F2AD-45E7-A3CE-D189610C077D}"/>
              </c:ext>
            </c:extLst>
          </c:dPt>
          <c:dPt>
            <c:idx val="846"/>
            <c:bubble3D val="0"/>
            <c:extLst>
              <c:ext xmlns:c16="http://schemas.microsoft.com/office/drawing/2014/chart" uri="{C3380CC4-5D6E-409C-BE32-E72D297353CC}">
                <c16:uniqueId val="{0000037A-F2AD-45E7-A3CE-D189610C077D}"/>
              </c:ext>
            </c:extLst>
          </c:dPt>
          <c:dPt>
            <c:idx val="847"/>
            <c:bubble3D val="0"/>
            <c:extLst>
              <c:ext xmlns:c16="http://schemas.microsoft.com/office/drawing/2014/chart" uri="{C3380CC4-5D6E-409C-BE32-E72D297353CC}">
                <c16:uniqueId val="{0000037B-F2AD-45E7-A3CE-D189610C077D}"/>
              </c:ext>
            </c:extLst>
          </c:dPt>
          <c:dPt>
            <c:idx val="848"/>
            <c:bubble3D val="0"/>
            <c:extLst>
              <c:ext xmlns:c16="http://schemas.microsoft.com/office/drawing/2014/chart" uri="{C3380CC4-5D6E-409C-BE32-E72D297353CC}">
                <c16:uniqueId val="{0000037C-F2AD-45E7-A3CE-D189610C077D}"/>
              </c:ext>
            </c:extLst>
          </c:dPt>
          <c:dPt>
            <c:idx val="849"/>
            <c:bubble3D val="0"/>
            <c:extLst>
              <c:ext xmlns:c16="http://schemas.microsoft.com/office/drawing/2014/chart" uri="{C3380CC4-5D6E-409C-BE32-E72D297353CC}">
                <c16:uniqueId val="{0000037D-F2AD-45E7-A3CE-D189610C077D}"/>
              </c:ext>
            </c:extLst>
          </c:dPt>
          <c:dPt>
            <c:idx val="850"/>
            <c:bubble3D val="0"/>
            <c:extLst>
              <c:ext xmlns:c16="http://schemas.microsoft.com/office/drawing/2014/chart" uri="{C3380CC4-5D6E-409C-BE32-E72D297353CC}">
                <c16:uniqueId val="{0000037E-F2AD-45E7-A3CE-D189610C077D}"/>
              </c:ext>
            </c:extLst>
          </c:dPt>
          <c:dPt>
            <c:idx val="851"/>
            <c:bubble3D val="0"/>
            <c:extLst>
              <c:ext xmlns:c16="http://schemas.microsoft.com/office/drawing/2014/chart" uri="{C3380CC4-5D6E-409C-BE32-E72D297353CC}">
                <c16:uniqueId val="{0000037F-F2AD-45E7-A3CE-D189610C077D}"/>
              </c:ext>
            </c:extLst>
          </c:dPt>
          <c:dPt>
            <c:idx val="852"/>
            <c:bubble3D val="0"/>
            <c:extLst>
              <c:ext xmlns:c16="http://schemas.microsoft.com/office/drawing/2014/chart" uri="{C3380CC4-5D6E-409C-BE32-E72D297353CC}">
                <c16:uniqueId val="{00000380-F2AD-45E7-A3CE-D189610C077D}"/>
              </c:ext>
            </c:extLst>
          </c:dPt>
          <c:dPt>
            <c:idx val="853"/>
            <c:bubble3D val="0"/>
            <c:extLst>
              <c:ext xmlns:c16="http://schemas.microsoft.com/office/drawing/2014/chart" uri="{C3380CC4-5D6E-409C-BE32-E72D297353CC}">
                <c16:uniqueId val="{00000381-F2AD-45E7-A3CE-D189610C077D}"/>
              </c:ext>
            </c:extLst>
          </c:dPt>
          <c:dPt>
            <c:idx val="854"/>
            <c:bubble3D val="0"/>
            <c:extLst>
              <c:ext xmlns:c16="http://schemas.microsoft.com/office/drawing/2014/chart" uri="{C3380CC4-5D6E-409C-BE32-E72D297353CC}">
                <c16:uniqueId val="{00000382-F2AD-45E7-A3CE-D189610C077D}"/>
              </c:ext>
            </c:extLst>
          </c:dPt>
          <c:dPt>
            <c:idx val="855"/>
            <c:bubble3D val="0"/>
            <c:extLst>
              <c:ext xmlns:c16="http://schemas.microsoft.com/office/drawing/2014/chart" uri="{C3380CC4-5D6E-409C-BE32-E72D297353CC}">
                <c16:uniqueId val="{00000383-F2AD-45E7-A3CE-D189610C077D}"/>
              </c:ext>
            </c:extLst>
          </c:dPt>
          <c:dPt>
            <c:idx val="856"/>
            <c:bubble3D val="0"/>
            <c:extLst>
              <c:ext xmlns:c16="http://schemas.microsoft.com/office/drawing/2014/chart" uri="{C3380CC4-5D6E-409C-BE32-E72D297353CC}">
                <c16:uniqueId val="{00000384-F2AD-45E7-A3CE-D189610C077D}"/>
              </c:ext>
            </c:extLst>
          </c:dPt>
          <c:dPt>
            <c:idx val="857"/>
            <c:bubble3D val="0"/>
            <c:extLst>
              <c:ext xmlns:c16="http://schemas.microsoft.com/office/drawing/2014/chart" uri="{C3380CC4-5D6E-409C-BE32-E72D297353CC}">
                <c16:uniqueId val="{00000385-F2AD-45E7-A3CE-D189610C077D}"/>
              </c:ext>
            </c:extLst>
          </c:dPt>
          <c:dPt>
            <c:idx val="858"/>
            <c:bubble3D val="0"/>
            <c:extLst>
              <c:ext xmlns:c16="http://schemas.microsoft.com/office/drawing/2014/chart" uri="{C3380CC4-5D6E-409C-BE32-E72D297353CC}">
                <c16:uniqueId val="{00000386-F2AD-45E7-A3CE-D189610C077D}"/>
              </c:ext>
            </c:extLst>
          </c:dPt>
          <c:dPt>
            <c:idx val="859"/>
            <c:bubble3D val="0"/>
            <c:extLst>
              <c:ext xmlns:c16="http://schemas.microsoft.com/office/drawing/2014/chart" uri="{C3380CC4-5D6E-409C-BE32-E72D297353CC}">
                <c16:uniqueId val="{00000387-F2AD-45E7-A3CE-D189610C077D}"/>
              </c:ext>
            </c:extLst>
          </c:dPt>
          <c:dPt>
            <c:idx val="860"/>
            <c:bubble3D val="0"/>
            <c:extLst>
              <c:ext xmlns:c16="http://schemas.microsoft.com/office/drawing/2014/chart" uri="{C3380CC4-5D6E-409C-BE32-E72D297353CC}">
                <c16:uniqueId val="{00000388-F2AD-45E7-A3CE-D189610C077D}"/>
              </c:ext>
            </c:extLst>
          </c:dPt>
          <c:dPt>
            <c:idx val="861"/>
            <c:bubble3D val="0"/>
            <c:extLst>
              <c:ext xmlns:c16="http://schemas.microsoft.com/office/drawing/2014/chart" uri="{C3380CC4-5D6E-409C-BE32-E72D297353CC}">
                <c16:uniqueId val="{00000389-F2AD-45E7-A3CE-D189610C077D}"/>
              </c:ext>
            </c:extLst>
          </c:dPt>
          <c:dPt>
            <c:idx val="862"/>
            <c:bubble3D val="0"/>
            <c:extLst>
              <c:ext xmlns:c16="http://schemas.microsoft.com/office/drawing/2014/chart" uri="{C3380CC4-5D6E-409C-BE32-E72D297353CC}">
                <c16:uniqueId val="{0000038A-F2AD-45E7-A3CE-D189610C077D}"/>
              </c:ext>
            </c:extLst>
          </c:dPt>
          <c:dPt>
            <c:idx val="863"/>
            <c:bubble3D val="0"/>
            <c:extLst>
              <c:ext xmlns:c16="http://schemas.microsoft.com/office/drawing/2014/chart" uri="{C3380CC4-5D6E-409C-BE32-E72D297353CC}">
                <c16:uniqueId val="{0000038B-F2AD-45E7-A3CE-D189610C077D}"/>
              </c:ext>
            </c:extLst>
          </c:dPt>
          <c:dPt>
            <c:idx val="864"/>
            <c:bubble3D val="0"/>
            <c:extLst>
              <c:ext xmlns:c16="http://schemas.microsoft.com/office/drawing/2014/chart" uri="{C3380CC4-5D6E-409C-BE32-E72D297353CC}">
                <c16:uniqueId val="{0000038C-F2AD-45E7-A3CE-D189610C077D}"/>
              </c:ext>
            </c:extLst>
          </c:dPt>
          <c:dPt>
            <c:idx val="865"/>
            <c:bubble3D val="0"/>
            <c:extLst>
              <c:ext xmlns:c16="http://schemas.microsoft.com/office/drawing/2014/chart" uri="{C3380CC4-5D6E-409C-BE32-E72D297353CC}">
                <c16:uniqueId val="{0000038D-F2AD-45E7-A3CE-D189610C077D}"/>
              </c:ext>
            </c:extLst>
          </c:dPt>
          <c:dPt>
            <c:idx val="866"/>
            <c:bubble3D val="0"/>
            <c:extLst>
              <c:ext xmlns:c16="http://schemas.microsoft.com/office/drawing/2014/chart" uri="{C3380CC4-5D6E-409C-BE32-E72D297353CC}">
                <c16:uniqueId val="{0000038E-F2AD-45E7-A3CE-D189610C077D}"/>
              </c:ext>
            </c:extLst>
          </c:dPt>
          <c:dPt>
            <c:idx val="867"/>
            <c:bubble3D val="0"/>
            <c:extLst>
              <c:ext xmlns:c16="http://schemas.microsoft.com/office/drawing/2014/chart" uri="{C3380CC4-5D6E-409C-BE32-E72D297353CC}">
                <c16:uniqueId val="{0000038F-F2AD-45E7-A3CE-D189610C077D}"/>
              </c:ext>
            </c:extLst>
          </c:dPt>
          <c:dPt>
            <c:idx val="868"/>
            <c:bubble3D val="0"/>
            <c:extLst>
              <c:ext xmlns:c16="http://schemas.microsoft.com/office/drawing/2014/chart" uri="{C3380CC4-5D6E-409C-BE32-E72D297353CC}">
                <c16:uniqueId val="{00000390-F2AD-45E7-A3CE-D189610C077D}"/>
              </c:ext>
            </c:extLst>
          </c:dPt>
          <c:dPt>
            <c:idx val="869"/>
            <c:bubble3D val="0"/>
            <c:extLst>
              <c:ext xmlns:c16="http://schemas.microsoft.com/office/drawing/2014/chart" uri="{C3380CC4-5D6E-409C-BE32-E72D297353CC}">
                <c16:uniqueId val="{00000391-F2AD-45E7-A3CE-D189610C077D}"/>
              </c:ext>
            </c:extLst>
          </c:dPt>
          <c:dPt>
            <c:idx val="870"/>
            <c:bubble3D val="0"/>
            <c:extLst>
              <c:ext xmlns:c16="http://schemas.microsoft.com/office/drawing/2014/chart" uri="{C3380CC4-5D6E-409C-BE32-E72D297353CC}">
                <c16:uniqueId val="{00000392-F2AD-45E7-A3CE-D189610C077D}"/>
              </c:ext>
            </c:extLst>
          </c:dPt>
          <c:dPt>
            <c:idx val="871"/>
            <c:bubble3D val="0"/>
            <c:extLst>
              <c:ext xmlns:c16="http://schemas.microsoft.com/office/drawing/2014/chart" uri="{C3380CC4-5D6E-409C-BE32-E72D297353CC}">
                <c16:uniqueId val="{00000393-F2AD-45E7-A3CE-D189610C077D}"/>
              </c:ext>
            </c:extLst>
          </c:dPt>
          <c:dPt>
            <c:idx val="872"/>
            <c:bubble3D val="0"/>
            <c:extLst>
              <c:ext xmlns:c16="http://schemas.microsoft.com/office/drawing/2014/chart" uri="{C3380CC4-5D6E-409C-BE32-E72D297353CC}">
                <c16:uniqueId val="{00000394-F2AD-45E7-A3CE-D189610C077D}"/>
              </c:ext>
            </c:extLst>
          </c:dPt>
          <c:dPt>
            <c:idx val="873"/>
            <c:bubble3D val="0"/>
            <c:extLst>
              <c:ext xmlns:c16="http://schemas.microsoft.com/office/drawing/2014/chart" uri="{C3380CC4-5D6E-409C-BE32-E72D297353CC}">
                <c16:uniqueId val="{00000395-F2AD-45E7-A3CE-D189610C077D}"/>
              </c:ext>
            </c:extLst>
          </c:dPt>
          <c:dPt>
            <c:idx val="874"/>
            <c:bubble3D val="0"/>
            <c:extLst>
              <c:ext xmlns:c16="http://schemas.microsoft.com/office/drawing/2014/chart" uri="{C3380CC4-5D6E-409C-BE32-E72D297353CC}">
                <c16:uniqueId val="{00000396-F2AD-45E7-A3CE-D189610C077D}"/>
              </c:ext>
            </c:extLst>
          </c:dPt>
          <c:dPt>
            <c:idx val="875"/>
            <c:bubble3D val="0"/>
            <c:extLst>
              <c:ext xmlns:c16="http://schemas.microsoft.com/office/drawing/2014/chart" uri="{C3380CC4-5D6E-409C-BE32-E72D297353CC}">
                <c16:uniqueId val="{00000397-F2AD-45E7-A3CE-D189610C077D}"/>
              </c:ext>
            </c:extLst>
          </c:dPt>
          <c:dPt>
            <c:idx val="876"/>
            <c:bubble3D val="0"/>
            <c:extLst>
              <c:ext xmlns:c16="http://schemas.microsoft.com/office/drawing/2014/chart" uri="{C3380CC4-5D6E-409C-BE32-E72D297353CC}">
                <c16:uniqueId val="{00000398-F2AD-45E7-A3CE-D189610C077D}"/>
              </c:ext>
            </c:extLst>
          </c:dPt>
          <c:dPt>
            <c:idx val="877"/>
            <c:bubble3D val="0"/>
            <c:extLst>
              <c:ext xmlns:c16="http://schemas.microsoft.com/office/drawing/2014/chart" uri="{C3380CC4-5D6E-409C-BE32-E72D297353CC}">
                <c16:uniqueId val="{00000399-F2AD-45E7-A3CE-D189610C077D}"/>
              </c:ext>
            </c:extLst>
          </c:dPt>
          <c:dPt>
            <c:idx val="878"/>
            <c:bubble3D val="0"/>
            <c:extLst>
              <c:ext xmlns:c16="http://schemas.microsoft.com/office/drawing/2014/chart" uri="{C3380CC4-5D6E-409C-BE32-E72D297353CC}">
                <c16:uniqueId val="{0000039A-F2AD-45E7-A3CE-D189610C077D}"/>
              </c:ext>
            </c:extLst>
          </c:dPt>
          <c:dPt>
            <c:idx val="879"/>
            <c:bubble3D val="0"/>
            <c:extLst>
              <c:ext xmlns:c16="http://schemas.microsoft.com/office/drawing/2014/chart" uri="{C3380CC4-5D6E-409C-BE32-E72D297353CC}">
                <c16:uniqueId val="{0000039B-F2AD-45E7-A3CE-D189610C077D}"/>
              </c:ext>
            </c:extLst>
          </c:dPt>
          <c:dPt>
            <c:idx val="880"/>
            <c:bubble3D val="0"/>
            <c:extLst>
              <c:ext xmlns:c16="http://schemas.microsoft.com/office/drawing/2014/chart" uri="{C3380CC4-5D6E-409C-BE32-E72D297353CC}">
                <c16:uniqueId val="{0000039C-F2AD-45E7-A3CE-D189610C077D}"/>
              </c:ext>
            </c:extLst>
          </c:dPt>
          <c:dPt>
            <c:idx val="881"/>
            <c:bubble3D val="0"/>
            <c:extLst>
              <c:ext xmlns:c16="http://schemas.microsoft.com/office/drawing/2014/chart" uri="{C3380CC4-5D6E-409C-BE32-E72D297353CC}">
                <c16:uniqueId val="{0000039D-F2AD-45E7-A3CE-D189610C077D}"/>
              </c:ext>
            </c:extLst>
          </c:dPt>
          <c:dPt>
            <c:idx val="882"/>
            <c:bubble3D val="0"/>
            <c:extLst>
              <c:ext xmlns:c16="http://schemas.microsoft.com/office/drawing/2014/chart" uri="{C3380CC4-5D6E-409C-BE32-E72D297353CC}">
                <c16:uniqueId val="{0000039E-F2AD-45E7-A3CE-D189610C077D}"/>
              </c:ext>
            </c:extLst>
          </c:dPt>
          <c:dPt>
            <c:idx val="883"/>
            <c:bubble3D val="0"/>
            <c:extLst>
              <c:ext xmlns:c16="http://schemas.microsoft.com/office/drawing/2014/chart" uri="{C3380CC4-5D6E-409C-BE32-E72D297353CC}">
                <c16:uniqueId val="{0000039F-F2AD-45E7-A3CE-D189610C077D}"/>
              </c:ext>
            </c:extLst>
          </c:dPt>
          <c:dPt>
            <c:idx val="884"/>
            <c:bubble3D val="0"/>
            <c:extLst>
              <c:ext xmlns:c16="http://schemas.microsoft.com/office/drawing/2014/chart" uri="{C3380CC4-5D6E-409C-BE32-E72D297353CC}">
                <c16:uniqueId val="{000003A0-F2AD-45E7-A3CE-D189610C077D}"/>
              </c:ext>
            </c:extLst>
          </c:dPt>
          <c:dPt>
            <c:idx val="885"/>
            <c:bubble3D val="0"/>
            <c:extLst>
              <c:ext xmlns:c16="http://schemas.microsoft.com/office/drawing/2014/chart" uri="{C3380CC4-5D6E-409C-BE32-E72D297353CC}">
                <c16:uniqueId val="{000003A1-F2AD-45E7-A3CE-D189610C077D}"/>
              </c:ext>
            </c:extLst>
          </c:dPt>
          <c:dPt>
            <c:idx val="886"/>
            <c:bubble3D val="0"/>
            <c:extLst>
              <c:ext xmlns:c16="http://schemas.microsoft.com/office/drawing/2014/chart" uri="{C3380CC4-5D6E-409C-BE32-E72D297353CC}">
                <c16:uniqueId val="{000003A2-F2AD-45E7-A3CE-D189610C077D}"/>
              </c:ext>
            </c:extLst>
          </c:dPt>
          <c:dPt>
            <c:idx val="887"/>
            <c:bubble3D val="0"/>
            <c:extLst>
              <c:ext xmlns:c16="http://schemas.microsoft.com/office/drawing/2014/chart" uri="{C3380CC4-5D6E-409C-BE32-E72D297353CC}">
                <c16:uniqueId val="{000003A3-F2AD-45E7-A3CE-D189610C077D}"/>
              </c:ext>
            </c:extLst>
          </c:dPt>
          <c:dPt>
            <c:idx val="888"/>
            <c:bubble3D val="0"/>
            <c:extLst>
              <c:ext xmlns:c16="http://schemas.microsoft.com/office/drawing/2014/chart" uri="{C3380CC4-5D6E-409C-BE32-E72D297353CC}">
                <c16:uniqueId val="{000003A4-F2AD-45E7-A3CE-D189610C077D}"/>
              </c:ext>
            </c:extLst>
          </c:dPt>
          <c:dPt>
            <c:idx val="889"/>
            <c:bubble3D val="0"/>
            <c:extLst>
              <c:ext xmlns:c16="http://schemas.microsoft.com/office/drawing/2014/chart" uri="{C3380CC4-5D6E-409C-BE32-E72D297353CC}">
                <c16:uniqueId val="{000003A5-F2AD-45E7-A3CE-D189610C077D}"/>
              </c:ext>
            </c:extLst>
          </c:dPt>
          <c:dPt>
            <c:idx val="890"/>
            <c:bubble3D val="0"/>
            <c:extLst>
              <c:ext xmlns:c16="http://schemas.microsoft.com/office/drawing/2014/chart" uri="{C3380CC4-5D6E-409C-BE32-E72D297353CC}">
                <c16:uniqueId val="{000003A6-F2AD-45E7-A3CE-D189610C077D}"/>
              </c:ext>
            </c:extLst>
          </c:dPt>
          <c:dPt>
            <c:idx val="891"/>
            <c:bubble3D val="0"/>
            <c:extLst>
              <c:ext xmlns:c16="http://schemas.microsoft.com/office/drawing/2014/chart" uri="{C3380CC4-5D6E-409C-BE32-E72D297353CC}">
                <c16:uniqueId val="{000003A7-F2AD-45E7-A3CE-D189610C077D}"/>
              </c:ext>
            </c:extLst>
          </c:dPt>
          <c:dPt>
            <c:idx val="892"/>
            <c:bubble3D val="0"/>
            <c:extLst>
              <c:ext xmlns:c16="http://schemas.microsoft.com/office/drawing/2014/chart" uri="{C3380CC4-5D6E-409C-BE32-E72D297353CC}">
                <c16:uniqueId val="{000003A8-F2AD-45E7-A3CE-D189610C077D}"/>
              </c:ext>
            </c:extLst>
          </c:dPt>
          <c:dPt>
            <c:idx val="893"/>
            <c:bubble3D val="0"/>
            <c:extLst>
              <c:ext xmlns:c16="http://schemas.microsoft.com/office/drawing/2014/chart" uri="{C3380CC4-5D6E-409C-BE32-E72D297353CC}">
                <c16:uniqueId val="{000003A9-F2AD-45E7-A3CE-D189610C077D}"/>
              </c:ext>
            </c:extLst>
          </c:dPt>
          <c:dPt>
            <c:idx val="894"/>
            <c:bubble3D val="0"/>
            <c:extLst>
              <c:ext xmlns:c16="http://schemas.microsoft.com/office/drawing/2014/chart" uri="{C3380CC4-5D6E-409C-BE32-E72D297353CC}">
                <c16:uniqueId val="{000003AA-F2AD-45E7-A3CE-D189610C077D}"/>
              </c:ext>
            </c:extLst>
          </c:dPt>
          <c:dPt>
            <c:idx val="895"/>
            <c:bubble3D val="0"/>
            <c:extLst>
              <c:ext xmlns:c16="http://schemas.microsoft.com/office/drawing/2014/chart" uri="{C3380CC4-5D6E-409C-BE32-E72D297353CC}">
                <c16:uniqueId val="{000003AB-F2AD-45E7-A3CE-D189610C077D}"/>
              </c:ext>
            </c:extLst>
          </c:dPt>
          <c:dPt>
            <c:idx val="896"/>
            <c:bubble3D val="0"/>
            <c:extLst>
              <c:ext xmlns:c16="http://schemas.microsoft.com/office/drawing/2014/chart" uri="{C3380CC4-5D6E-409C-BE32-E72D297353CC}">
                <c16:uniqueId val="{000003AC-F2AD-45E7-A3CE-D189610C077D}"/>
              </c:ext>
            </c:extLst>
          </c:dPt>
          <c:dPt>
            <c:idx val="897"/>
            <c:bubble3D val="0"/>
            <c:extLst>
              <c:ext xmlns:c16="http://schemas.microsoft.com/office/drawing/2014/chart" uri="{C3380CC4-5D6E-409C-BE32-E72D297353CC}">
                <c16:uniqueId val="{000003AD-F2AD-45E7-A3CE-D189610C077D}"/>
              </c:ext>
            </c:extLst>
          </c:dPt>
          <c:dPt>
            <c:idx val="898"/>
            <c:bubble3D val="0"/>
            <c:extLst>
              <c:ext xmlns:c16="http://schemas.microsoft.com/office/drawing/2014/chart" uri="{C3380CC4-5D6E-409C-BE32-E72D297353CC}">
                <c16:uniqueId val="{000003AE-F2AD-45E7-A3CE-D189610C077D}"/>
              </c:ext>
            </c:extLst>
          </c:dPt>
          <c:dPt>
            <c:idx val="899"/>
            <c:bubble3D val="0"/>
            <c:extLst>
              <c:ext xmlns:c16="http://schemas.microsoft.com/office/drawing/2014/chart" uri="{C3380CC4-5D6E-409C-BE32-E72D297353CC}">
                <c16:uniqueId val="{000003AF-F2AD-45E7-A3CE-D189610C077D}"/>
              </c:ext>
            </c:extLst>
          </c:dPt>
          <c:dPt>
            <c:idx val="900"/>
            <c:bubble3D val="0"/>
            <c:extLst>
              <c:ext xmlns:c16="http://schemas.microsoft.com/office/drawing/2014/chart" uri="{C3380CC4-5D6E-409C-BE32-E72D297353CC}">
                <c16:uniqueId val="{000003B0-F2AD-45E7-A3CE-D189610C077D}"/>
              </c:ext>
            </c:extLst>
          </c:dPt>
          <c:dPt>
            <c:idx val="901"/>
            <c:bubble3D val="0"/>
            <c:extLst>
              <c:ext xmlns:c16="http://schemas.microsoft.com/office/drawing/2014/chart" uri="{C3380CC4-5D6E-409C-BE32-E72D297353CC}">
                <c16:uniqueId val="{000003B1-F2AD-45E7-A3CE-D189610C077D}"/>
              </c:ext>
            </c:extLst>
          </c:dPt>
          <c:dPt>
            <c:idx val="902"/>
            <c:bubble3D val="0"/>
            <c:extLst>
              <c:ext xmlns:c16="http://schemas.microsoft.com/office/drawing/2014/chart" uri="{C3380CC4-5D6E-409C-BE32-E72D297353CC}">
                <c16:uniqueId val="{000003B2-F2AD-45E7-A3CE-D189610C077D}"/>
              </c:ext>
            </c:extLst>
          </c:dPt>
          <c:dPt>
            <c:idx val="903"/>
            <c:bubble3D val="0"/>
            <c:extLst>
              <c:ext xmlns:c16="http://schemas.microsoft.com/office/drawing/2014/chart" uri="{C3380CC4-5D6E-409C-BE32-E72D297353CC}">
                <c16:uniqueId val="{000003B3-F2AD-45E7-A3CE-D189610C077D}"/>
              </c:ext>
            </c:extLst>
          </c:dPt>
          <c:dPt>
            <c:idx val="904"/>
            <c:bubble3D val="0"/>
            <c:extLst>
              <c:ext xmlns:c16="http://schemas.microsoft.com/office/drawing/2014/chart" uri="{C3380CC4-5D6E-409C-BE32-E72D297353CC}">
                <c16:uniqueId val="{000003B4-F2AD-45E7-A3CE-D189610C077D}"/>
              </c:ext>
            </c:extLst>
          </c:dPt>
          <c:dPt>
            <c:idx val="905"/>
            <c:bubble3D val="0"/>
            <c:extLst>
              <c:ext xmlns:c16="http://schemas.microsoft.com/office/drawing/2014/chart" uri="{C3380CC4-5D6E-409C-BE32-E72D297353CC}">
                <c16:uniqueId val="{000003B5-F2AD-45E7-A3CE-D189610C077D}"/>
              </c:ext>
            </c:extLst>
          </c:dPt>
          <c:dPt>
            <c:idx val="906"/>
            <c:bubble3D val="0"/>
            <c:extLst>
              <c:ext xmlns:c16="http://schemas.microsoft.com/office/drawing/2014/chart" uri="{C3380CC4-5D6E-409C-BE32-E72D297353CC}">
                <c16:uniqueId val="{000003B6-F2AD-45E7-A3CE-D189610C077D}"/>
              </c:ext>
            </c:extLst>
          </c:dPt>
          <c:dPt>
            <c:idx val="907"/>
            <c:bubble3D val="0"/>
            <c:extLst>
              <c:ext xmlns:c16="http://schemas.microsoft.com/office/drawing/2014/chart" uri="{C3380CC4-5D6E-409C-BE32-E72D297353CC}">
                <c16:uniqueId val="{000003B7-F2AD-45E7-A3CE-D189610C077D}"/>
              </c:ext>
            </c:extLst>
          </c:dPt>
          <c:dPt>
            <c:idx val="908"/>
            <c:bubble3D val="0"/>
            <c:extLst>
              <c:ext xmlns:c16="http://schemas.microsoft.com/office/drawing/2014/chart" uri="{C3380CC4-5D6E-409C-BE32-E72D297353CC}">
                <c16:uniqueId val="{000003B8-F2AD-45E7-A3CE-D189610C077D}"/>
              </c:ext>
            </c:extLst>
          </c:dPt>
          <c:dPt>
            <c:idx val="909"/>
            <c:bubble3D val="0"/>
            <c:extLst>
              <c:ext xmlns:c16="http://schemas.microsoft.com/office/drawing/2014/chart" uri="{C3380CC4-5D6E-409C-BE32-E72D297353CC}">
                <c16:uniqueId val="{000003B9-F2AD-45E7-A3CE-D189610C077D}"/>
              </c:ext>
            </c:extLst>
          </c:dPt>
          <c:dPt>
            <c:idx val="910"/>
            <c:bubble3D val="0"/>
            <c:extLst>
              <c:ext xmlns:c16="http://schemas.microsoft.com/office/drawing/2014/chart" uri="{C3380CC4-5D6E-409C-BE32-E72D297353CC}">
                <c16:uniqueId val="{000003BA-F2AD-45E7-A3CE-D189610C077D}"/>
              </c:ext>
            </c:extLst>
          </c:dPt>
          <c:dPt>
            <c:idx val="911"/>
            <c:bubble3D val="0"/>
            <c:extLst>
              <c:ext xmlns:c16="http://schemas.microsoft.com/office/drawing/2014/chart" uri="{C3380CC4-5D6E-409C-BE32-E72D297353CC}">
                <c16:uniqueId val="{000003BB-F2AD-45E7-A3CE-D189610C077D}"/>
              </c:ext>
            </c:extLst>
          </c:dPt>
          <c:dPt>
            <c:idx val="912"/>
            <c:bubble3D val="0"/>
            <c:extLst>
              <c:ext xmlns:c16="http://schemas.microsoft.com/office/drawing/2014/chart" uri="{C3380CC4-5D6E-409C-BE32-E72D297353CC}">
                <c16:uniqueId val="{000003BC-F2AD-45E7-A3CE-D189610C077D}"/>
              </c:ext>
            </c:extLst>
          </c:dPt>
          <c:dPt>
            <c:idx val="913"/>
            <c:bubble3D val="0"/>
            <c:extLst>
              <c:ext xmlns:c16="http://schemas.microsoft.com/office/drawing/2014/chart" uri="{C3380CC4-5D6E-409C-BE32-E72D297353CC}">
                <c16:uniqueId val="{000003BD-F2AD-45E7-A3CE-D189610C077D}"/>
              </c:ext>
            </c:extLst>
          </c:dPt>
          <c:dPt>
            <c:idx val="914"/>
            <c:bubble3D val="0"/>
            <c:extLst>
              <c:ext xmlns:c16="http://schemas.microsoft.com/office/drawing/2014/chart" uri="{C3380CC4-5D6E-409C-BE32-E72D297353CC}">
                <c16:uniqueId val="{000003BE-F2AD-45E7-A3CE-D189610C077D}"/>
              </c:ext>
            </c:extLst>
          </c:dPt>
          <c:dPt>
            <c:idx val="915"/>
            <c:bubble3D val="0"/>
            <c:extLst>
              <c:ext xmlns:c16="http://schemas.microsoft.com/office/drawing/2014/chart" uri="{C3380CC4-5D6E-409C-BE32-E72D297353CC}">
                <c16:uniqueId val="{000003BF-F2AD-45E7-A3CE-D189610C077D}"/>
              </c:ext>
            </c:extLst>
          </c:dPt>
          <c:dPt>
            <c:idx val="916"/>
            <c:bubble3D val="0"/>
            <c:extLst>
              <c:ext xmlns:c16="http://schemas.microsoft.com/office/drawing/2014/chart" uri="{C3380CC4-5D6E-409C-BE32-E72D297353CC}">
                <c16:uniqueId val="{000003C0-F2AD-45E7-A3CE-D189610C077D}"/>
              </c:ext>
            </c:extLst>
          </c:dPt>
          <c:dPt>
            <c:idx val="917"/>
            <c:bubble3D val="0"/>
            <c:extLst>
              <c:ext xmlns:c16="http://schemas.microsoft.com/office/drawing/2014/chart" uri="{C3380CC4-5D6E-409C-BE32-E72D297353CC}">
                <c16:uniqueId val="{000003C1-F2AD-45E7-A3CE-D189610C077D}"/>
              </c:ext>
            </c:extLst>
          </c:dPt>
          <c:dPt>
            <c:idx val="918"/>
            <c:bubble3D val="0"/>
            <c:extLst>
              <c:ext xmlns:c16="http://schemas.microsoft.com/office/drawing/2014/chart" uri="{C3380CC4-5D6E-409C-BE32-E72D297353CC}">
                <c16:uniqueId val="{000003C2-F2AD-45E7-A3CE-D189610C077D}"/>
              </c:ext>
            </c:extLst>
          </c:dPt>
          <c:dPt>
            <c:idx val="919"/>
            <c:bubble3D val="0"/>
            <c:extLst>
              <c:ext xmlns:c16="http://schemas.microsoft.com/office/drawing/2014/chart" uri="{C3380CC4-5D6E-409C-BE32-E72D297353CC}">
                <c16:uniqueId val="{000003C3-F2AD-45E7-A3CE-D189610C077D}"/>
              </c:ext>
            </c:extLst>
          </c:dPt>
          <c:dPt>
            <c:idx val="920"/>
            <c:bubble3D val="0"/>
            <c:extLst>
              <c:ext xmlns:c16="http://schemas.microsoft.com/office/drawing/2014/chart" uri="{C3380CC4-5D6E-409C-BE32-E72D297353CC}">
                <c16:uniqueId val="{000003C4-F2AD-45E7-A3CE-D189610C077D}"/>
              </c:ext>
            </c:extLst>
          </c:dPt>
          <c:dPt>
            <c:idx val="921"/>
            <c:bubble3D val="0"/>
            <c:extLst>
              <c:ext xmlns:c16="http://schemas.microsoft.com/office/drawing/2014/chart" uri="{C3380CC4-5D6E-409C-BE32-E72D297353CC}">
                <c16:uniqueId val="{000003C5-F2AD-45E7-A3CE-D189610C077D}"/>
              </c:ext>
            </c:extLst>
          </c:dPt>
          <c:dPt>
            <c:idx val="922"/>
            <c:bubble3D val="0"/>
            <c:extLst>
              <c:ext xmlns:c16="http://schemas.microsoft.com/office/drawing/2014/chart" uri="{C3380CC4-5D6E-409C-BE32-E72D297353CC}">
                <c16:uniqueId val="{000003C6-F2AD-45E7-A3CE-D189610C077D}"/>
              </c:ext>
            </c:extLst>
          </c:dPt>
          <c:dPt>
            <c:idx val="923"/>
            <c:bubble3D val="0"/>
            <c:extLst>
              <c:ext xmlns:c16="http://schemas.microsoft.com/office/drawing/2014/chart" uri="{C3380CC4-5D6E-409C-BE32-E72D297353CC}">
                <c16:uniqueId val="{000003C7-F2AD-45E7-A3CE-D189610C077D}"/>
              </c:ext>
            </c:extLst>
          </c:dPt>
          <c:dPt>
            <c:idx val="924"/>
            <c:bubble3D val="0"/>
            <c:extLst>
              <c:ext xmlns:c16="http://schemas.microsoft.com/office/drawing/2014/chart" uri="{C3380CC4-5D6E-409C-BE32-E72D297353CC}">
                <c16:uniqueId val="{000003C8-F2AD-45E7-A3CE-D189610C077D}"/>
              </c:ext>
            </c:extLst>
          </c:dPt>
          <c:dPt>
            <c:idx val="925"/>
            <c:bubble3D val="0"/>
            <c:extLst>
              <c:ext xmlns:c16="http://schemas.microsoft.com/office/drawing/2014/chart" uri="{C3380CC4-5D6E-409C-BE32-E72D297353CC}">
                <c16:uniqueId val="{000003C9-F2AD-45E7-A3CE-D189610C077D}"/>
              </c:ext>
            </c:extLst>
          </c:dPt>
          <c:dPt>
            <c:idx val="926"/>
            <c:bubble3D val="0"/>
            <c:extLst>
              <c:ext xmlns:c16="http://schemas.microsoft.com/office/drawing/2014/chart" uri="{C3380CC4-5D6E-409C-BE32-E72D297353CC}">
                <c16:uniqueId val="{000003CA-F2AD-45E7-A3CE-D189610C077D}"/>
              </c:ext>
            </c:extLst>
          </c:dPt>
          <c:dPt>
            <c:idx val="927"/>
            <c:bubble3D val="0"/>
            <c:extLst>
              <c:ext xmlns:c16="http://schemas.microsoft.com/office/drawing/2014/chart" uri="{C3380CC4-5D6E-409C-BE32-E72D297353CC}">
                <c16:uniqueId val="{000003CB-F2AD-45E7-A3CE-D189610C077D}"/>
              </c:ext>
            </c:extLst>
          </c:dPt>
          <c:dPt>
            <c:idx val="928"/>
            <c:bubble3D val="0"/>
            <c:extLst>
              <c:ext xmlns:c16="http://schemas.microsoft.com/office/drawing/2014/chart" uri="{C3380CC4-5D6E-409C-BE32-E72D297353CC}">
                <c16:uniqueId val="{000003CC-F2AD-45E7-A3CE-D189610C077D}"/>
              </c:ext>
            </c:extLst>
          </c:dPt>
          <c:dPt>
            <c:idx val="929"/>
            <c:bubble3D val="0"/>
            <c:extLst>
              <c:ext xmlns:c16="http://schemas.microsoft.com/office/drawing/2014/chart" uri="{C3380CC4-5D6E-409C-BE32-E72D297353CC}">
                <c16:uniqueId val="{000003CD-F2AD-45E7-A3CE-D189610C077D}"/>
              </c:ext>
            </c:extLst>
          </c:dPt>
          <c:dPt>
            <c:idx val="930"/>
            <c:bubble3D val="0"/>
            <c:extLst>
              <c:ext xmlns:c16="http://schemas.microsoft.com/office/drawing/2014/chart" uri="{C3380CC4-5D6E-409C-BE32-E72D297353CC}">
                <c16:uniqueId val="{000003CE-F2AD-45E7-A3CE-D189610C077D}"/>
              </c:ext>
            </c:extLst>
          </c:dPt>
          <c:dPt>
            <c:idx val="931"/>
            <c:bubble3D val="0"/>
            <c:extLst>
              <c:ext xmlns:c16="http://schemas.microsoft.com/office/drawing/2014/chart" uri="{C3380CC4-5D6E-409C-BE32-E72D297353CC}">
                <c16:uniqueId val="{000003CF-F2AD-45E7-A3CE-D189610C077D}"/>
              </c:ext>
            </c:extLst>
          </c:dPt>
          <c:dPt>
            <c:idx val="932"/>
            <c:bubble3D val="0"/>
            <c:extLst>
              <c:ext xmlns:c16="http://schemas.microsoft.com/office/drawing/2014/chart" uri="{C3380CC4-5D6E-409C-BE32-E72D297353CC}">
                <c16:uniqueId val="{000003D0-F2AD-45E7-A3CE-D189610C077D}"/>
              </c:ext>
            </c:extLst>
          </c:dPt>
          <c:dPt>
            <c:idx val="933"/>
            <c:bubble3D val="0"/>
            <c:extLst>
              <c:ext xmlns:c16="http://schemas.microsoft.com/office/drawing/2014/chart" uri="{C3380CC4-5D6E-409C-BE32-E72D297353CC}">
                <c16:uniqueId val="{000003D1-F2AD-45E7-A3CE-D189610C077D}"/>
              </c:ext>
            </c:extLst>
          </c:dPt>
          <c:dPt>
            <c:idx val="934"/>
            <c:bubble3D val="0"/>
            <c:extLst>
              <c:ext xmlns:c16="http://schemas.microsoft.com/office/drawing/2014/chart" uri="{C3380CC4-5D6E-409C-BE32-E72D297353CC}">
                <c16:uniqueId val="{000003D2-F2AD-45E7-A3CE-D189610C077D}"/>
              </c:ext>
            </c:extLst>
          </c:dPt>
          <c:dPt>
            <c:idx val="935"/>
            <c:bubble3D val="0"/>
            <c:extLst>
              <c:ext xmlns:c16="http://schemas.microsoft.com/office/drawing/2014/chart" uri="{C3380CC4-5D6E-409C-BE32-E72D297353CC}">
                <c16:uniqueId val="{000003D3-F2AD-45E7-A3CE-D189610C077D}"/>
              </c:ext>
            </c:extLst>
          </c:dPt>
          <c:dPt>
            <c:idx val="936"/>
            <c:bubble3D val="0"/>
            <c:extLst>
              <c:ext xmlns:c16="http://schemas.microsoft.com/office/drawing/2014/chart" uri="{C3380CC4-5D6E-409C-BE32-E72D297353CC}">
                <c16:uniqueId val="{000003D4-F2AD-45E7-A3CE-D189610C077D}"/>
              </c:ext>
            </c:extLst>
          </c:dPt>
          <c:dPt>
            <c:idx val="937"/>
            <c:bubble3D val="0"/>
            <c:extLst>
              <c:ext xmlns:c16="http://schemas.microsoft.com/office/drawing/2014/chart" uri="{C3380CC4-5D6E-409C-BE32-E72D297353CC}">
                <c16:uniqueId val="{000003D5-F2AD-45E7-A3CE-D189610C077D}"/>
              </c:ext>
            </c:extLst>
          </c:dPt>
          <c:dPt>
            <c:idx val="938"/>
            <c:bubble3D val="0"/>
            <c:extLst>
              <c:ext xmlns:c16="http://schemas.microsoft.com/office/drawing/2014/chart" uri="{C3380CC4-5D6E-409C-BE32-E72D297353CC}">
                <c16:uniqueId val="{000003D6-F2AD-45E7-A3CE-D189610C077D}"/>
              </c:ext>
            </c:extLst>
          </c:dPt>
          <c:dPt>
            <c:idx val="939"/>
            <c:bubble3D val="0"/>
            <c:extLst>
              <c:ext xmlns:c16="http://schemas.microsoft.com/office/drawing/2014/chart" uri="{C3380CC4-5D6E-409C-BE32-E72D297353CC}">
                <c16:uniqueId val="{000003D7-F2AD-45E7-A3CE-D189610C077D}"/>
              </c:ext>
            </c:extLst>
          </c:dPt>
          <c:dPt>
            <c:idx val="940"/>
            <c:bubble3D val="0"/>
            <c:extLst>
              <c:ext xmlns:c16="http://schemas.microsoft.com/office/drawing/2014/chart" uri="{C3380CC4-5D6E-409C-BE32-E72D297353CC}">
                <c16:uniqueId val="{000003D8-F2AD-45E7-A3CE-D189610C077D}"/>
              </c:ext>
            </c:extLst>
          </c:dPt>
          <c:dPt>
            <c:idx val="941"/>
            <c:bubble3D val="0"/>
            <c:extLst>
              <c:ext xmlns:c16="http://schemas.microsoft.com/office/drawing/2014/chart" uri="{C3380CC4-5D6E-409C-BE32-E72D297353CC}">
                <c16:uniqueId val="{000003D9-F2AD-45E7-A3CE-D189610C077D}"/>
              </c:ext>
            </c:extLst>
          </c:dPt>
          <c:dPt>
            <c:idx val="942"/>
            <c:bubble3D val="0"/>
            <c:extLst>
              <c:ext xmlns:c16="http://schemas.microsoft.com/office/drawing/2014/chart" uri="{C3380CC4-5D6E-409C-BE32-E72D297353CC}">
                <c16:uniqueId val="{000003DA-F2AD-45E7-A3CE-D189610C077D}"/>
              </c:ext>
            </c:extLst>
          </c:dPt>
          <c:dPt>
            <c:idx val="943"/>
            <c:bubble3D val="0"/>
            <c:extLst>
              <c:ext xmlns:c16="http://schemas.microsoft.com/office/drawing/2014/chart" uri="{C3380CC4-5D6E-409C-BE32-E72D297353CC}">
                <c16:uniqueId val="{000003DB-F2AD-45E7-A3CE-D189610C077D}"/>
              </c:ext>
            </c:extLst>
          </c:dPt>
          <c:dPt>
            <c:idx val="944"/>
            <c:bubble3D val="0"/>
            <c:extLst>
              <c:ext xmlns:c16="http://schemas.microsoft.com/office/drawing/2014/chart" uri="{C3380CC4-5D6E-409C-BE32-E72D297353CC}">
                <c16:uniqueId val="{000003DC-F2AD-45E7-A3CE-D189610C077D}"/>
              </c:ext>
            </c:extLst>
          </c:dPt>
          <c:dPt>
            <c:idx val="945"/>
            <c:bubble3D val="0"/>
            <c:extLst>
              <c:ext xmlns:c16="http://schemas.microsoft.com/office/drawing/2014/chart" uri="{C3380CC4-5D6E-409C-BE32-E72D297353CC}">
                <c16:uniqueId val="{000003DD-F2AD-45E7-A3CE-D189610C077D}"/>
              </c:ext>
            </c:extLst>
          </c:dPt>
          <c:dPt>
            <c:idx val="946"/>
            <c:bubble3D val="0"/>
            <c:extLst>
              <c:ext xmlns:c16="http://schemas.microsoft.com/office/drawing/2014/chart" uri="{C3380CC4-5D6E-409C-BE32-E72D297353CC}">
                <c16:uniqueId val="{000003DE-F2AD-45E7-A3CE-D189610C077D}"/>
              </c:ext>
            </c:extLst>
          </c:dPt>
          <c:dPt>
            <c:idx val="947"/>
            <c:bubble3D val="0"/>
            <c:extLst>
              <c:ext xmlns:c16="http://schemas.microsoft.com/office/drawing/2014/chart" uri="{C3380CC4-5D6E-409C-BE32-E72D297353CC}">
                <c16:uniqueId val="{000003DF-F2AD-45E7-A3CE-D189610C077D}"/>
              </c:ext>
            </c:extLst>
          </c:dPt>
          <c:dPt>
            <c:idx val="948"/>
            <c:bubble3D val="0"/>
            <c:extLst>
              <c:ext xmlns:c16="http://schemas.microsoft.com/office/drawing/2014/chart" uri="{C3380CC4-5D6E-409C-BE32-E72D297353CC}">
                <c16:uniqueId val="{000003E0-F2AD-45E7-A3CE-D189610C077D}"/>
              </c:ext>
            </c:extLst>
          </c:dPt>
          <c:dPt>
            <c:idx val="949"/>
            <c:bubble3D val="0"/>
            <c:extLst>
              <c:ext xmlns:c16="http://schemas.microsoft.com/office/drawing/2014/chart" uri="{C3380CC4-5D6E-409C-BE32-E72D297353CC}">
                <c16:uniqueId val="{000003E1-F2AD-45E7-A3CE-D189610C077D}"/>
              </c:ext>
            </c:extLst>
          </c:dPt>
          <c:dPt>
            <c:idx val="950"/>
            <c:bubble3D val="0"/>
            <c:extLst>
              <c:ext xmlns:c16="http://schemas.microsoft.com/office/drawing/2014/chart" uri="{C3380CC4-5D6E-409C-BE32-E72D297353CC}">
                <c16:uniqueId val="{000003E2-F2AD-45E7-A3CE-D189610C077D}"/>
              </c:ext>
            </c:extLst>
          </c:dPt>
          <c:dPt>
            <c:idx val="951"/>
            <c:bubble3D val="0"/>
            <c:extLst>
              <c:ext xmlns:c16="http://schemas.microsoft.com/office/drawing/2014/chart" uri="{C3380CC4-5D6E-409C-BE32-E72D297353CC}">
                <c16:uniqueId val="{000003E3-F2AD-45E7-A3CE-D189610C077D}"/>
              </c:ext>
            </c:extLst>
          </c:dPt>
          <c:dPt>
            <c:idx val="952"/>
            <c:bubble3D val="0"/>
            <c:extLst>
              <c:ext xmlns:c16="http://schemas.microsoft.com/office/drawing/2014/chart" uri="{C3380CC4-5D6E-409C-BE32-E72D297353CC}">
                <c16:uniqueId val="{000003E4-F2AD-45E7-A3CE-D189610C077D}"/>
              </c:ext>
            </c:extLst>
          </c:dPt>
          <c:dPt>
            <c:idx val="953"/>
            <c:bubble3D val="0"/>
            <c:extLst>
              <c:ext xmlns:c16="http://schemas.microsoft.com/office/drawing/2014/chart" uri="{C3380CC4-5D6E-409C-BE32-E72D297353CC}">
                <c16:uniqueId val="{000003E5-F2AD-45E7-A3CE-D189610C077D}"/>
              </c:ext>
            </c:extLst>
          </c:dPt>
          <c:dPt>
            <c:idx val="954"/>
            <c:bubble3D val="0"/>
            <c:extLst>
              <c:ext xmlns:c16="http://schemas.microsoft.com/office/drawing/2014/chart" uri="{C3380CC4-5D6E-409C-BE32-E72D297353CC}">
                <c16:uniqueId val="{000003E6-F2AD-45E7-A3CE-D189610C077D}"/>
              </c:ext>
            </c:extLst>
          </c:dPt>
          <c:dPt>
            <c:idx val="955"/>
            <c:bubble3D val="0"/>
            <c:extLst>
              <c:ext xmlns:c16="http://schemas.microsoft.com/office/drawing/2014/chart" uri="{C3380CC4-5D6E-409C-BE32-E72D297353CC}">
                <c16:uniqueId val="{000003E7-F2AD-45E7-A3CE-D189610C077D}"/>
              </c:ext>
            </c:extLst>
          </c:dPt>
          <c:dPt>
            <c:idx val="956"/>
            <c:bubble3D val="0"/>
            <c:extLst>
              <c:ext xmlns:c16="http://schemas.microsoft.com/office/drawing/2014/chart" uri="{C3380CC4-5D6E-409C-BE32-E72D297353CC}">
                <c16:uniqueId val="{000003E8-F2AD-45E7-A3CE-D189610C077D}"/>
              </c:ext>
            </c:extLst>
          </c:dPt>
          <c:dPt>
            <c:idx val="957"/>
            <c:bubble3D val="0"/>
            <c:extLst>
              <c:ext xmlns:c16="http://schemas.microsoft.com/office/drawing/2014/chart" uri="{C3380CC4-5D6E-409C-BE32-E72D297353CC}">
                <c16:uniqueId val="{000003E9-F2AD-45E7-A3CE-D189610C077D}"/>
              </c:ext>
            </c:extLst>
          </c:dPt>
          <c:dPt>
            <c:idx val="958"/>
            <c:bubble3D val="0"/>
            <c:extLst>
              <c:ext xmlns:c16="http://schemas.microsoft.com/office/drawing/2014/chart" uri="{C3380CC4-5D6E-409C-BE32-E72D297353CC}">
                <c16:uniqueId val="{000003EA-F2AD-45E7-A3CE-D189610C077D}"/>
              </c:ext>
            </c:extLst>
          </c:dPt>
          <c:dPt>
            <c:idx val="959"/>
            <c:bubble3D val="0"/>
            <c:extLst>
              <c:ext xmlns:c16="http://schemas.microsoft.com/office/drawing/2014/chart" uri="{C3380CC4-5D6E-409C-BE32-E72D297353CC}">
                <c16:uniqueId val="{000003EB-F2AD-45E7-A3CE-D189610C077D}"/>
              </c:ext>
            </c:extLst>
          </c:dPt>
          <c:dPt>
            <c:idx val="960"/>
            <c:bubble3D val="0"/>
            <c:extLst>
              <c:ext xmlns:c16="http://schemas.microsoft.com/office/drawing/2014/chart" uri="{C3380CC4-5D6E-409C-BE32-E72D297353CC}">
                <c16:uniqueId val="{000003EC-F2AD-45E7-A3CE-D189610C077D}"/>
              </c:ext>
            </c:extLst>
          </c:dPt>
          <c:dPt>
            <c:idx val="961"/>
            <c:bubble3D val="0"/>
            <c:extLst>
              <c:ext xmlns:c16="http://schemas.microsoft.com/office/drawing/2014/chart" uri="{C3380CC4-5D6E-409C-BE32-E72D297353CC}">
                <c16:uniqueId val="{000003ED-F2AD-45E7-A3CE-D189610C077D}"/>
              </c:ext>
            </c:extLst>
          </c:dPt>
          <c:dPt>
            <c:idx val="962"/>
            <c:bubble3D val="0"/>
            <c:extLst>
              <c:ext xmlns:c16="http://schemas.microsoft.com/office/drawing/2014/chart" uri="{C3380CC4-5D6E-409C-BE32-E72D297353CC}">
                <c16:uniqueId val="{000003EE-F2AD-45E7-A3CE-D189610C077D}"/>
              </c:ext>
            </c:extLst>
          </c:dPt>
          <c:dPt>
            <c:idx val="963"/>
            <c:bubble3D val="0"/>
            <c:extLst>
              <c:ext xmlns:c16="http://schemas.microsoft.com/office/drawing/2014/chart" uri="{C3380CC4-5D6E-409C-BE32-E72D297353CC}">
                <c16:uniqueId val="{000003EF-F2AD-45E7-A3CE-D189610C077D}"/>
              </c:ext>
            </c:extLst>
          </c:dPt>
          <c:dPt>
            <c:idx val="964"/>
            <c:bubble3D val="0"/>
            <c:extLst>
              <c:ext xmlns:c16="http://schemas.microsoft.com/office/drawing/2014/chart" uri="{C3380CC4-5D6E-409C-BE32-E72D297353CC}">
                <c16:uniqueId val="{000003F0-F2AD-45E7-A3CE-D189610C077D}"/>
              </c:ext>
            </c:extLst>
          </c:dPt>
          <c:dPt>
            <c:idx val="965"/>
            <c:bubble3D val="0"/>
            <c:extLst>
              <c:ext xmlns:c16="http://schemas.microsoft.com/office/drawing/2014/chart" uri="{C3380CC4-5D6E-409C-BE32-E72D297353CC}">
                <c16:uniqueId val="{000003F1-F2AD-45E7-A3CE-D189610C077D}"/>
              </c:ext>
            </c:extLst>
          </c:dPt>
          <c:dPt>
            <c:idx val="966"/>
            <c:bubble3D val="0"/>
            <c:extLst>
              <c:ext xmlns:c16="http://schemas.microsoft.com/office/drawing/2014/chart" uri="{C3380CC4-5D6E-409C-BE32-E72D297353CC}">
                <c16:uniqueId val="{000003F2-F2AD-45E7-A3CE-D189610C077D}"/>
              </c:ext>
            </c:extLst>
          </c:dPt>
          <c:dPt>
            <c:idx val="967"/>
            <c:bubble3D val="0"/>
            <c:extLst>
              <c:ext xmlns:c16="http://schemas.microsoft.com/office/drawing/2014/chart" uri="{C3380CC4-5D6E-409C-BE32-E72D297353CC}">
                <c16:uniqueId val="{000003F3-F2AD-45E7-A3CE-D189610C077D}"/>
              </c:ext>
            </c:extLst>
          </c:dPt>
          <c:dPt>
            <c:idx val="968"/>
            <c:bubble3D val="0"/>
            <c:extLst>
              <c:ext xmlns:c16="http://schemas.microsoft.com/office/drawing/2014/chart" uri="{C3380CC4-5D6E-409C-BE32-E72D297353CC}">
                <c16:uniqueId val="{000003F4-F2AD-45E7-A3CE-D189610C077D}"/>
              </c:ext>
            </c:extLst>
          </c:dPt>
          <c:dPt>
            <c:idx val="969"/>
            <c:bubble3D val="0"/>
            <c:extLst>
              <c:ext xmlns:c16="http://schemas.microsoft.com/office/drawing/2014/chart" uri="{C3380CC4-5D6E-409C-BE32-E72D297353CC}">
                <c16:uniqueId val="{000003F5-F2AD-45E7-A3CE-D189610C077D}"/>
              </c:ext>
            </c:extLst>
          </c:dPt>
          <c:dPt>
            <c:idx val="970"/>
            <c:bubble3D val="0"/>
            <c:extLst>
              <c:ext xmlns:c16="http://schemas.microsoft.com/office/drawing/2014/chart" uri="{C3380CC4-5D6E-409C-BE32-E72D297353CC}">
                <c16:uniqueId val="{000003F6-F2AD-45E7-A3CE-D189610C077D}"/>
              </c:ext>
            </c:extLst>
          </c:dPt>
          <c:dPt>
            <c:idx val="971"/>
            <c:bubble3D val="0"/>
            <c:extLst>
              <c:ext xmlns:c16="http://schemas.microsoft.com/office/drawing/2014/chart" uri="{C3380CC4-5D6E-409C-BE32-E72D297353CC}">
                <c16:uniqueId val="{000003F7-F2AD-45E7-A3CE-D189610C077D}"/>
              </c:ext>
            </c:extLst>
          </c:dPt>
          <c:dPt>
            <c:idx val="972"/>
            <c:bubble3D val="0"/>
            <c:extLst>
              <c:ext xmlns:c16="http://schemas.microsoft.com/office/drawing/2014/chart" uri="{C3380CC4-5D6E-409C-BE32-E72D297353CC}">
                <c16:uniqueId val="{000003F8-F2AD-45E7-A3CE-D189610C077D}"/>
              </c:ext>
            </c:extLst>
          </c:dPt>
          <c:dPt>
            <c:idx val="973"/>
            <c:bubble3D val="0"/>
            <c:extLst>
              <c:ext xmlns:c16="http://schemas.microsoft.com/office/drawing/2014/chart" uri="{C3380CC4-5D6E-409C-BE32-E72D297353CC}">
                <c16:uniqueId val="{000003F9-F2AD-45E7-A3CE-D189610C077D}"/>
              </c:ext>
            </c:extLst>
          </c:dPt>
          <c:dPt>
            <c:idx val="974"/>
            <c:bubble3D val="0"/>
            <c:extLst>
              <c:ext xmlns:c16="http://schemas.microsoft.com/office/drawing/2014/chart" uri="{C3380CC4-5D6E-409C-BE32-E72D297353CC}">
                <c16:uniqueId val="{000003FA-F2AD-45E7-A3CE-D189610C077D}"/>
              </c:ext>
            </c:extLst>
          </c:dPt>
          <c:dPt>
            <c:idx val="975"/>
            <c:bubble3D val="0"/>
            <c:extLst>
              <c:ext xmlns:c16="http://schemas.microsoft.com/office/drawing/2014/chart" uri="{C3380CC4-5D6E-409C-BE32-E72D297353CC}">
                <c16:uniqueId val="{000003FB-F2AD-45E7-A3CE-D189610C077D}"/>
              </c:ext>
            </c:extLst>
          </c:dPt>
          <c:dPt>
            <c:idx val="976"/>
            <c:bubble3D val="0"/>
            <c:extLst>
              <c:ext xmlns:c16="http://schemas.microsoft.com/office/drawing/2014/chart" uri="{C3380CC4-5D6E-409C-BE32-E72D297353CC}">
                <c16:uniqueId val="{000003FC-F2AD-45E7-A3CE-D189610C077D}"/>
              </c:ext>
            </c:extLst>
          </c:dPt>
          <c:dPt>
            <c:idx val="977"/>
            <c:bubble3D val="0"/>
            <c:extLst>
              <c:ext xmlns:c16="http://schemas.microsoft.com/office/drawing/2014/chart" uri="{C3380CC4-5D6E-409C-BE32-E72D297353CC}">
                <c16:uniqueId val="{000003FD-F2AD-45E7-A3CE-D189610C077D}"/>
              </c:ext>
            </c:extLst>
          </c:dPt>
          <c:dPt>
            <c:idx val="978"/>
            <c:bubble3D val="0"/>
            <c:extLst>
              <c:ext xmlns:c16="http://schemas.microsoft.com/office/drawing/2014/chart" uri="{C3380CC4-5D6E-409C-BE32-E72D297353CC}">
                <c16:uniqueId val="{000003FE-F2AD-45E7-A3CE-D189610C077D}"/>
              </c:ext>
            </c:extLst>
          </c:dPt>
          <c:dPt>
            <c:idx val="979"/>
            <c:bubble3D val="0"/>
            <c:extLst>
              <c:ext xmlns:c16="http://schemas.microsoft.com/office/drawing/2014/chart" uri="{C3380CC4-5D6E-409C-BE32-E72D297353CC}">
                <c16:uniqueId val="{000003FF-F2AD-45E7-A3CE-D189610C077D}"/>
              </c:ext>
            </c:extLst>
          </c:dPt>
          <c:dPt>
            <c:idx val="980"/>
            <c:bubble3D val="0"/>
            <c:extLst>
              <c:ext xmlns:c16="http://schemas.microsoft.com/office/drawing/2014/chart" uri="{C3380CC4-5D6E-409C-BE32-E72D297353CC}">
                <c16:uniqueId val="{00000400-F2AD-45E7-A3CE-D189610C077D}"/>
              </c:ext>
            </c:extLst>
          </c:dPt>
          <c:dPt>
            <c:idx val="981"/>
            <c:bubble3D val="0"/>
            <c:extLst>
              <c:ext xmlns:c16="http://schemas.microsoft.com/office/drawing/2014/chart" uri="{C3380CC4-5D6E-409C-BE32-E72D297353CC}">
                <c16:uniqueId val="{00000401-F2AD-45E7-A3CE-D189610C077D}"/>
              </c:ext>
            </c:extLst>
          </c:dPt>
          <c:dPt>
            <c:idx val="982"/>
            <c:bubble3D val="0"/>
            <c:extLst>
              <c:ext xmlns:c16="http://schemas.microsoft.com/office/drawing/2014/chart" uri="{C3380CC4-5D6E-409C-BE32-E72D297353CC}">
                <c16:uniqueId val="{00000402-F2AD-45E7-A3CE-D189610C077D}"/>
              </c:ext>
            </c:extLst>
          </c:dPt>
          <c:dPt>
            <c:idx val="983"/>
            <c:bubble3D val="0"/>
            <c:extLst>
              <c:ext xmlns:c16="http://schemas.microsoft.com/office/drawing/2014/chart" uri="{C3380CC4-5D6E-409C-BE32-E72D297353CC}">
                <c16:uniqueId val="{00000403-F2AD-45E7-A3CE-D189610C077D}"/>
              </c:ext>
            </c:extLst>
          </c:dPt>
          <c:dPt>
            <c:idx val="984"/>
            <c:bubble3D val="0"/>
            <c:extLst>
              <c:ext xmlns:c16="http://schemas.microsoft.com/office/drawing/2014/chart" uri="{C3380CC4-5D6E-409C-BE32-E72D297353CC}">
                <c16:uniqueId val="{00000404-F2AD-45E7-A3CE-D189610C077D}"/>
              </c:ext>
            </c:extLst>
          </c:dPt>
          <c:dPt>
            <c:idx val="985"/>
            <c:bubble3D val="0"/>
            <c:extLst>
              <c:ext xmlns:c16="http://schemas.microsoft.com/office/drawing/2014/chart" uri="{C3380CC4-5D6E-409C-BE32-E72D297353CC}">
                <c16:uniqueId val="{00000405-F2AD-45E7-A3CE-D189610C077D}"/>
              </c:ext>
            </c:extLst>
          </c:dPt>
          <c:dPt>
            <c:idx val="986"/>
            <c:bubble3D val="0"/>
            <c:extLst>
              <c:ext xmlns:c16="http://schemas.microsoft.com/office/drawing/2014/chart" uri="{C3380CC4-5D6E-409C-BE32-E72D297353CC}">
                <c16:uniqueId val="{00000406-F2AD-45E7-A3CE-D189610C077D}"/>
              </c:ext>
            </c:extLst>
          </c:dPt>
          <c:dPt>
            <c:idx val="987"/>
            <c:bubble3D val="0"/>
            <c:extLst>
              <c:ext xmlns:c16="http://schemas.microsoft.com/office/drawing/2014/chart" uri="{C3380CC4-5D6E-409C-BE32-E72D297353CC}">
                <c16:uniqueId val="{00000407-F2AD-45E7-A3CE-D189610C077D}"/>
              </c:ext>
            </c:extLst>
          </c:dPt>
          <c:dPt>
            <c:idx val="988"/>
            <c:bubble3D val="0"/>
            <c:extLst>
              <c:ext xmlns:c16="http://schemas.microsoft.com/office/drawing/2014/chart" uri="{C3380CC4-5D6E-409C-BE32-E72D297353CC}">
                <c16:uniqueId val="{00000408-F2AD-45E7-A3CE-D189610C077D}"/>
              </c:ext>
            </c:extLst>
          </c:dPt>
          <c:dPt>
            <c:idx val="989"/>
            <c:bubble3D val="0"/>
            <c:extLst>
              <c:ext xmlns:c16="http://schemas.microsoft.com/office/drawing/2014/chart" uri="{C3380CC4-5D6E-409C-BE32-E72D297353CC}">
                <c16:uniqueId val="{00000409-F2AD-45E7-A3CE-D189610C077D}"/>
              </c:ext>
            </c:extLst>
          </c:dPt>
          <c:dPt>
            <c:idx val="990"/>
            <c:bubble3D val="0"/>
            <c:extLst>
              <c:ext xmlns:c16="http://schemas.microsoft.com/office/drawing/2014/chart" uri="{C3380CC4-5D6E-409C-BE32-E72D297353CC}">
                <c16:uniqueId val="{0000040A-F2AD-45E7-A3CE-D189610C077D}"/>
              </c:ext>
            </c:extLst>
          </c:dPt>
          <c:dPt>
            <c:idx val="991"/>
            <c:bubble3D val="0"/>
            <c:extLst>
              <c:ext xmlns:c16="http://schemas.microsoft.com/office/drawing/2014/chart" uri="{C3380CC4-5D6E-409C-BE32-E72D297353CC}">
                <c16:uniqueId val="{0000040B-F2AD-45E7-A3CE-D189610C077D}"/>
              </c:ext>
            </c:extLst>
          </c:dPt>
          <c:dPt>
            <c:idx val="992"/>
            <c:bubble3D val="0"/>
            <c:extLst>
              <c:ext xmlns:c16="http://schemas.microsoft.com/office/drawing/2014/chart" uri="{C3380CC4-5D6E-409C-BE32-E72D297353CC}">
                <c16:uniqueId val="{0000040C-F2AD-45E7-A3CE-D189610C077D}"/>
              </c:ext>
            </c:extLst>
          </c:dPt>
          <c:dPt>
            <c:idx val="993"/>
            <c:bubble3D val="0"/>
            <c:extLst>
              <c:ext xmlns:c16="http://schemas.microsoft.com/office/drawing/2014/chart" uri="{C3380CC4-5D6E-409C-BE32-E72D297353CC}">
                <c16:uniqueId val="{0000040D-F2AD-45E7-A3CE-D189610C077D}"/>
              </c:ext>
            </c:extLst>
          </c:dPt>
          <c:dPt>
            <c:idx val="994"/>
            <c:bubble3D val="0"/>
            <c:extLst>
              <c:ext xmlns:c16="http://schemas.microsoft.com/office/drawing/2014/chart" uri="{C3380CC4-5D6E-409C-BE32-E72D297353CC}">
                <c16:uniqueId val="{0000040E-F2AD-45E7-A3CE-D189610C077D}"/>
              </c:ext>
            </c:extLst>
          </c:dPt>
          <c:dPt>
            <c:idx val="995"/>
            <c:bubble3D val="0"/>
            <c:extLst>
              <c:ext xmlns:c16="http://schemas.microsoft.com/office/drawing/2014/chart" uri="{C3380CC4-5D6E-409C-BE32-E72D297353CC}">
                <c16:uniqueId val="{0000040F-F2AD-45E7-A3CE-D189610C077D}"/>
              </c:ext>
            </c:extLst>
          </c:dPt>
          <c:dPt>
            <c:idx val="996"/>
            <c:bubble3D val="0"/>
            <c:extLst>
              <c:ext xmlns:c16="http://schemas.microsoft.com/office/drawing/2014/chart" uri="{C3380CC4-5D6E-409C-BE32-E72D297353CC}">
                <c16:uniqueId val="{00000410-F2AD-45E7-A3CE-D189610C077D}"/>
              </c:ext>
            </c:extLst>
          </c:dPt>
          <c:dPt>
            <c:idx val="997"/>
            <c:bubble3D val="0"/>
            <c:extLst>
              <c:ext xmlns:c16="http://schemas.microsoft.com/office/drawing/2014/chart" uri="{C3380CC4-5D6E-409C-BE32-E72D297353CC}">
                <c16:uniqueId val="{00000411-F2AD-45E7-A3CE-D189610C077D}"/>
              </c:ext>
            </c:extLst>
          </c:dPt>
          <c:dPt>
            <c:idx val="998"/>
            <c:bubble3D val="0"/>
            <c:extLst>
              <c:ext xmlns:c16="http://schemas.microsoft.com/office/drawing/2014/chart" uri="{C3380CC4-5D6E-409C-BE32-E72D297353CC}">
                <c16:uniqueId val="{00000412-F2AD-45E7-A3CE-D189610C077D}"/>
              </c:ext>
            </c:extLst>
          </c:dPt>
          <c:dPt>
            <c:idx val="999"/>
            <c:bubble3D val="0"/>
            <c:extLst>
              <c:ext xmlns:c16="http://schemas.microsoft.com/office/drawing/2014/chart" uri="{C3380CC4-5D6E-409C-BE32-E72D297353CC}">
                <c16:uniqueId val="{00000413-F2AD-45E7-A3CE-D189610C077D}"/>
              </c:ext>
            </c:extLst>
          </c:dPt>
          <c:dPt>
            <c:idx val="1000"/>
            <c:bubble3D val="0"/>
            <c:extLst>
              <c:ext xmlns:c16="http://schemas.microsoft.com/office/drawing/2014/chart" uri="{C3380CC4-5D6E-409C-BE32-E72D297353CC}">
                <c16:uniqueId val="{00000414-F2AD-45E7-A3CE-D189610C077D}"/>
              </c:ext>
            </c:extLst>
          </c:dPt>
          <c:dPt>
            <c:idx val="1001"/>
            <c:bubble3D val="0"/>
            <c:extLst>
              <c:ext xmlns:c16="http://schemas.microsoft.com/office/drawing/2014/chart" uri="{C3380CC4-5D6E-409C-BE32-E72D297353CC}">
                <c16:uniqueId val="{00000415-F2AD-45E7-A3CE-D189610C077D}"/>
              </c:ext>
            </c:extLst>
          </c:dPt>
          <c:dPt>
            <c:idx val="1002"/>
            <c:bubble3D val="0"/>
            <c:extLst>
              <c:ext xmlns:c16="http://schemas.microsoft.com/office/drawing/2014/chart" uri="{C3380CC4-5D6E-409C-BE32-E72D297353CC}">
                <c16:uniqueId val="{00000416-F2AD-45E7-A3CE-D189610C077D}"/>
              </c:ext>
            </c:extLst>
          </c:dPt>
          <c:dPt>
            <c:idx val="1003"/>
            <c:bubble3D val="0"/>
            <c:extLst>
              <c:ext xmlns:c16="http://schemas.microsoft.com/office/drawing/2014/chart" uri="{C3380CC4-5D6E-409C-BE32-E72D297353CC}">
                <c16:uniqueId val="{00000417-F2AD-45E7-A3CE-D189610C077D}"/>
              </c:ext>
            </c:extLst>
          </c:dPt>
          <c:dPt>
            <c:idx val="1004"/>
            <c:bubble3D val="0"/>
            <c:extLst>
              <c:ext xmlns:c16="http://schemas.microsoft.com/office/drawing/2014/chart" uri="{C3380CC4-5D6E-409C-BE32-E72D297353CC}">
                <c16:uniqueId val="{00000418-F2AD-45E7-A3CE-D189610C077D}"/>
              </c:ext>
            </c:extLst>
          </c:dPt>
          <c:dPt>
            <c:idx val="1005"/>
            <c:bubble3D val="0"/>
            <c:extLst>
              <c:ext xmlns:c16="http://schemas.microsoft.com/office/drawing/2014/chart" uri="{C3380CC4-5D6E-409C-BE32-E72D297353CC}">
                <c16:uniqueId val="{00000419-F2AD-45E7-A3CE-D189610C077D}"/>
              </c:ext>
            </c:extLst>
          </c:dPt>
          <c:dPt>
            <c:idx val="1006"/>
            <c:bubble3D val="0"/>
            <c:extLst>
              <c:ext xmlns:c16="http://schemas.microsoft.com/office/drawing/2014/chart" uri="{C3380CC4-5D6E-409C-BE32-E72D297353CC}">
                <c16:uniqueId val="{0000041A-F2AD-45E7-A3CE-D189610C077D}"/>
              </c:ext>
            </c:extLst>
          </c:dPt>
          <c:cat>
            <c:strRef>
              <c:f>'Administração Noturno-RS'!$F$3:$F$1009</c:f>
              <c:strCache>
                <c:ptCount val="44"/>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pt idx="17">
                  <c:v>Gestão financeira</c:v>
                </c:pt>
                <c:pt idx="18">
                  <c:v>Lingüística (línguas)</c:v>
                </c:pt>
                <c:pt idx="19">
                  <c:v>Direito empresarial</c:v>
                </c:pt>
                <c:pt idx="20">
                  <c:v>Ética</c:v>
                </c:pt>
                <c:pt idx="21">
                  <c:v>Animação</c:v>
                </c:pt>
                <c:pt idx="22">
                  <c:v>Modelagem</c:v>
                </c:pt>
                <c:pt idx="23">
                  <c:v>Moda</c:v>
                </c:pt>
                <c:pt idx="24">
                  <c:v>Gestão de organizações</c:v>
                </c:pt>
                <c:pt idx="25">
                  <c:v>Processamento de dados</c:v>
                </c:pt>
                <c:pt idx="26">
                  <c:v>Matemática aplicada</c:v>
                </c:pt>
                <c:pt idx="27">
                  <c:v>Psicologia</c:v>
                </c:pt>
                <c:pt idx="28">
                  <c:v>Desenho (artístico)</c:v>
                </c:pt>
                <c:pt idx="29">
                  <c:v>Ciência política</c:v>
                </c:pt>
                <c:pt idx="30">
                  <c:v>Estatística aplicada</c:v>
                </c:pt>
                <c:pt idx="31">
                  <c:v>Fotografia</c:v>
                </c:pt>
                <c:pt idx="32">
                  <c:v>Aconselhamento e orientação profissional</c:v>
                </c:pt>
                <c:pt idx="33">
                  <c:v>Gestão da produção</c:v>
                </c:pt>
                <c:pt idx="34">
                  <c:v>Tecnologia digital</c:v>
                </c:pt>
                <c:pt idx="35">
                  <c:v>Desenho de projetos</c:v>
                </c:pt>
                <c:pt idx="36">
                  <c:v>Política</c:v>
                </c:pt>
                <c:pt idx="37">
                  <c:v>Administração em comércio exterior</c:v>
                </c:pt>
                <c:pt idx="38">
                  <c:v>Relações internacionais</c:v>
                </c:pt>
                <c:pt idx="39">
                  <c:v>Desenho de moda</c:v>
                </c:pt>
                <c:pt idx="40">
                  <c:v>Eletiva</c:v>
                </c:pt>
                <c:pt idx="41">
                  <c:v>LifeLab</c:v>
                </c:pt>
                <c:pt idx="42">
                  <c:v>Estágio Supervisionado</c:v>
                </c:pt>
                <c:pt idx="43">
                  <c:v>Horas Livres</c:v>
                </c:pt>
              </c:strCache>
            </c:strRef>
          </c:cat>
          <c:val>
            <c:numRef>
              <c:f>'Administração Noturno-RS'!$G$3:$G$1009</c:f>
              <c:numCache>
                <c:formatCode>0.00%</c:formatCode>
                <c:ptCount val="1007"/>
                <c:pt idx="0">
                  <c:v>6.741573033707865E-2</c:v>
                </c:pt>
                <c:pt idx="1">
                  <c:v>0</c:v>
                </c:pt>
                <c:pt idx="2">
                  <c:v>3.3707865168539325E-2</c:v>
                </c:pt>
                <c:pt idx="3">
                  <c:v>2.247191011235955E-2</c:v>
                </c:pt>
                <c:pt idx="4">
                  <c:v>0</c:v>
                </c:pt>
                <c:pt idx="5">
                  <c:v>0</c:v>
                </c:pt>
                <c:pt idx="6">
                  <c:v>0</c:v>
                </c:pt>
                <c:pt idx="7">
                  <c:v>5.6179775280898875E-2</c:v>
                </c:pt>
                <c:pt idx="8">
                  <c:v>2.247191011235955E-2</c:v>
                </c:pt>
                <c:pt idx="9">
                  <c:v>0</c:v>
                </c:pt>
                <c:pt idx="10">
                  <c:v>0</c:v>
                </c:pt>
                <c:pt idx="11">
                  <c:v>0</c:v>
                </c:pt>
                <c:pt idx="12">
                  <c:v>0</c:v>
                </c:pt>
                <c:pt idx="13">
                  <c:v>0</c:v>
                </c:pt>
                <c:pt idx="14">
                  <c:v>2.247191011235955E-2</c:v>
                </c:pt>
                <c:pt idx="15">
                  <c:v>2.247191011235955E-2</c:v>
                </c:pt>
                <c:pt idx="16">
                  <c:v>0.12359550561797752</c:v>
                </c:pt>
                <c:pt idx="17">
                  <c:v>8.98876404494382E-2</c:v>
                </c:pt>
                <c:pt idx="18">
                  <c:v>0</c:v>
                </c:pt>
                <c:pt idx="19">
                  <c:v>4.49438202247191E-2</c:v>
                </c:pt>
                <c:pt idx="20">
                  <c:v>1.1235955056179775E-2</c:v>
                </c:pt>
                <c:pt idx="21">
                  <c:v>0</c:v>
                </c:pt>
                <c:pt idx="22">
                  <c:v>0</c:v>
                </c:pt>
                <c:pt idx="23">
                  <c:v>0</c:v>
                </c:pt>
                <c:pt idx="24">
                  <c:v>4.49438202247191E-2</c:v>
                </c:pt>
                <c:pt idx="25">
                  <c:v>2.247191011235955E-2</c:v>
                </c:pt>
                <c:pt idx="26">
                  <c:v>2.247191011235955E-2</c:v>
                </c:pt>
                <c:pt idx="27">
                  <c:v>2.247191011235955E-2</c:v>
                </c:pt>
                <c:pt idx="28">
                  <c:v>0</c:v>
                </c:pt>
                <c:pt idx="29">
                  <c:v>0</c:v>
                </c:pt>
                <c:pt idx="30">
                  <c:v>2.247191011235955E-2</c:v>
                </c:pt>
                <c:pt idx="31">
                  <c:v>0</c:v>
                </c:pt>
                <c:pt idx="32">
                  <c:v>1.1235955056179775E-2</c:v>
                </c:pt>
                <c:pt idx="33">
                  <c:v>2.247191011235955E-2</c:v>
                </c:pt>
                <c:pt idx="34">
                  <c:v>0</c:v>
                </c:pt>
                <c:pt idx="35">
                  <c:v>0</c:v>
                </c:pt>
                <c:pt idx="36">
                  <c:v>0</c:v>
                </c:pt>
                <c:pt idx="37">
                  <c:v>0</c:v>
                </c:pt>
                <c:pt idx="38">
                  <c:v>0</c:v>
                </c:pt>
                <c:pt idx="39">
                  <c:v>0</c:v>
                </c:pt>
                <c:pt idx="40">
                  <c:v>0.1797752808988764</c:v>
                </c:pt>
                <c:pt idx="41">
                  <c:v>0.1348314606741573</c:v>
                </c:pt>
                <c:pt idx="42">
                  <c:v>0</c:v>
                </c:pt>
              </c:numCache>
            </c:numRef>
          </c:val>
          <c:extLst>
            <c:ext xmlns:c16="http://schemas.microsoft.com/office/drawing/2014/chart" uri="{C3380CC4-5D6E-409C-BE32-E72D297353CC}">
              <c16:uniqueId val="{0000041B-F2AD-45E7-A3CE-D189610C077D}"/>
            </c:ext>
          </c:extLst>
        </c:ser>
        <c:dLbls>
          <c:showLegendKey val="0"/>
          <c:showVal val="0"/>
          <c:showCatName val="0"/>
          <c:showSerName val="0"/>
          <c:showPercent val="0"/>
          <c:showBubbleSize val="0"/>
          <c:showLeaderLines val="1"/>
        </c:dLbls>
        <c:firstSliceAng val="0"/>
        <c:holeSize val="75"/>
      </c:doughnutChart>
    </c:plotArea>
    <c:legend>
      <c:legendPos val="r"/>
      <c:overlay val="0"/>
      <c:txPr>
        <a:bodyPr/>
        <a:lstStyle/>
        <a:p>
          <a:pPr lvl="0">
            <a:defRPr b="0">
              <a:solidFill>
                <a:srgbClr val="000000"/>
              </a:solidFill>
              <a:latin typeface="Roboto"/>
            </a:defRPr>
          </a:pPr>
          <a:endParaRPr lang="pt-BR"/>
        </a:p>
      </c:txPr>
    </c:legend>
    <c:plotVisOnly val="1"/>
    <c:dispBlanksAs val="zero"/>
    <c:showDLblsOverMax val="1"/>
  </c:chart>
  <c:spPr>
    <a:solidFill>
      <a:srgbClr val="434343"/>
    </a:solidFill>
  </c:sp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595959"/>
                </a:solidFill>
                <a:latin typeface="Calibri"/>
              </a:defRPr>
            </a:pPr>
            <a:r>
              <a:t>Regras de Formação</a:t>
            </a:r>
          </a:p>
        </c:rich>
      </c:tx>
      <c:overlay val="0"/>
    </c:title>
    <c:autoTitleDeleted val="0"/>
    <c:plotArea>
      <c:layout/>
      <c:barChart>
        <c:barDir val="bar"/>
        <c:grouping val="clustered"/>
        <c:varyColors val="1"/>
        <c:ser>
          <c:idx val="0"/>
          <c:order val="0"/>
          <c:tx>
            <c:strRef>
              <c:f>'PP-SP'!$H$2</c:f>
              <c:strCache>
                <c:ptCount val="1"/>
                <c:pt idx="0">
                  <c:v>Horas Previstas</c:v>
                </c:pt>
              </c:strCache>
            </c:strRef>
          </c:tx>
          <c:spPr>
            <a:solidFill>
              <a:srgbClr val="4472C4"/>
            </a:solidFill>
          </c:spPr>
          <c:invertIfNegative val="1"/>
          <c:cat>
            <c:strRef>
              <c:f>'PP-SP'!$F$3:$F$19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'PP-SP'!$H$3:$H$7</c:f>
              <c:numCache>
                <c:formatCode>General</c:formatCode>
                <c:ptCount val="5"/>
                <c:pt idx="0">
                  <c:v>576</c:v>
                </c:pt>
                <c:pt idx="1">
                  <c:v>0</c:v>
                </c:pt>
                <c:pt idx="2">
                  <c:v>252</c:v>
                </c:pt>
                <c:pt idx="3">
                  <c:v>72</c:v>
                </c:pt>
                <c:pt idx="4">
                  <c:v>72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1CB3-4107-B08C-26BE3137CF71}"/>
            </c:ext>
          </c:extLst>
        </c:ser>
        <c:ser>
          <c:idx val="1"/>
          <c:order val="1"/>
          <c:tx>
            <c:strRef>
              <c:f>'PP-SP'!$I$2</c:f>
              <c:strCache>
                <c:ptCount val="1"/>
                <c:pt idx="0">
                  <c:v>Horas Obrigatórias</c:v>
                </c:pt>
              </c:strCache>
            </c:strRef>
          </c:tx>
          <c:invertIfNegative val="1"/>
          <c:cat>
            <c:strRef>
              <c:f>'PP-SP'!$F$3:$F$19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'PP-SP'!$I$3:$I$7</c:f>
              <c:numCache>
                <c:formatCode>General</c:formatCode>
                <c:ptCount val="5"/>
              </c:numCache>
            </c:numRef>
          </c:val>
          <c:extLst>
            <c:ext xmlns:c16="http://schemas.microsoft.com/office/drawing/2014/chart" uri="{C3380CC4-5D6E-409C-BE32-E72D297353CC}">
              <c16:uniqueId val="{00000001-1CB3-4107-B08C-26BE3137CF71}"/>
            </c:ext>
          </c:extLst>
        </c:ser>
        <c:dLbls>
          <c:showLegendKey val="0"/>
          <c:showVal val="0"/>
          <c:showCatName val="0"/>
          <c:showSerName val="0"/>
          <c:showPercent val="0"/>
          <c:showBubbleSize val="0"/>
        </c:dLbls>
        <c:gapWidth val="150"/>
        <c:axId val="1343340671"/>
        <c:axId val="1534038257"/>
      </c:barChart>
      <c:catAx>
        <c:axId val="1343340671"/>
        <c:scaling>
          <c:orientation val="maxMin"/>
        </c:scaling>
        <c:delete val="0"/>
        <c:axPos val="l"/>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sz="900" b="0" i="0">
                <a:solidFill>
                  <a:srgbClr val="595959"/>
                </a:solidFill>
                <a:latin typeface="Calibri"/>
              </a:defRPr>
            </a:pPr>
            <a:endParaRPr lang="pt-BR"/>
          </a:p>
        </c:txPr>
        <c:crossAx val="1534038257"/>
        <c:crosses val="autoZero"/>
        <c:auto val="1"/>
        <c:lblAlgn val="ctr"/>
        <c:lblOffset val="100"/>
        <c:noMultiLvlLbl val="1"/>
      </c:catAx>
      <c:valAx>
        <c:axId val="1534038257"/>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spPr>
          <a:ln w="47625">
            <a:noFill/>
          </a:ln>
        </c:spPr>
        <c:txPr>
          <a:bodyPr/>
          <a:lstStyle/>
          <a:p>
            <a:pPr lvl="0">
              <a:defRPr sz="900" b="0" i="0">
                <a:solidFill>
                  <a:srgbClr val="595959"/>
                </a:solidFill>
                <a:latin typeface="Calibri"/>
              </a:defRPr>
            </a:pPr>
            <a:endParaRPr lang="pt-BR"/>
          </a:p>
        </c:txPr>
        <c:crossAx val="1343340671"/>
        <c:crosses val="max"/>
        <c:crossBetween val="between"/>
      </c:valAx>
      <c:spPr>
        <a:solidFill>
          <a:srgbClr val="FFFFFF"/>
        </a:solidFill>
      </c:spPr>
    </c:plotArea>
    <c:legend>
      <c:legendPos val="b"/>
      <c:overlay val="0"/>
      <c:txPr>
        <a:bodyPr/>
        <a:lstStyle/>
        <a:p>
          <a:pPr lvl="0">
            <a:defRPr sz="900" b="0" i="0">
              <a:solidFill>
                <a:srgbClr val="595959"/>
              </a:solidFill>
              <a:latin typeface="Calibri"/>
            </a:defRPr>
          </a:pPr>
          <a:endParaRPr lang="pt-BR"/>
        </a:p>
      </c:txPr>
    </c:legend>
    <c:plotVisOnly val="1"/>
    <c:dispBlanksAs val="zero"/>
    <c:showDLblsOverMax val="1"/>
  </c:chart>
  <c:spPr>
    <a:solidFill>
      <a:srgbClr val="FFFFFF"/>
    </a:solidFill>
  </c:sp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t>Horas Previstas versus Área Funcional</a:t>
            </a:r>
          </a:p>
        </c:rich>
      </c:tx>
      <c:overlay val="0"/>
    </c:title>
    <c:autoTitleDeleted val="0"/>
    <c:plotArea>
      <c:layout/>
      <c:doughnutChart>
        <c:varyColors val="1"/>
        <c:ser>
          <c:idx val="0"/>
          <c:order val="0"/>
          <c:tx>
            <c:strRef>
              <c:f>'PP-SP'!$H$1:$H$2</c:f>
              <c:strCache>
                <c:ptCount val="2"/>
                <c:pt idx="0">
                  <c:v>Grau de Flex</c:v>
                </c:pt>
                <c:pt idx="1">
                  <c:v>Horas Previstas</c:v>
                </c:pt>
              </c:strCache>
            </c:strRef>
          </c:tx>
          <c:dPt>
            <c:idx val="0"/>
            <c:bubble3D val="0"/>
            <c:spPr>
              <a:solidFill>
                <a:srgbClr val="4285F4"/>
              </a:solidFill>
            </c:spPr>
            <c:extLst>
              <c:ext xmlns:c16="http://schemas.microsoft.com/office/drawing/2014/chart" uri="{C3380CC4-5D6E-409C-BE32-E72D297353CC}">
                <c16:uniqueId val="{00000001-5A8C-4BDD-9FE0-E2D75F093F47}"/>
              </c:ext>
            </c:extLst>
          </c:dPt>
          <c:dPt>
            <c:idx val="1"/>
            <c:bubble3D val="0"/>
            <c:spPr>
              <a:solidFill>
                <a:srgbClr val="DB4437"/>
              </a:solidFill>
            </c:spPr>
            <c:extLst>
              <c:ext xmlns:c16="http://schemas.microsoft.com/office/drawing/2014/chart" uri="{C3380CC4-5D6E-409C-BE32-E72D297353CC}">
                <c16:uniqueId val="{00000003-5A8C-4BDD-9FE0-E2D75F093F47}"/>
              </c:ext>
            </c:extLst>
          </c:dPt>
          <c:dPt>
            <c:idx val="2"/>
            <c:bubble3D val="0"/>
            <c:spPr>
              <a:solidFill>
                <a:srgbClr val="F4B400"/>
              </a:solidFill>
            </c:spPr>
            <c:extLst>
              <c:ext xmlns:c16="http://schemas.microsoft.com/office/drawing/2014/chart" uri="{C3380CC4-5D6E-409C-BE32-E72D297353CC}">
                <c16:uniqueId val="{00000005-5A8C-4BDD-9FE0-E2D75F093F47}"/>
              </c:ext>
            </c:extLst>
          </c:dPt>
          <c:dPt>
            <c:idx val="3"/>
            <c:bubble3D val="0"/>
            <c:spPr>
              <a:solidFill>
                <a:srgbClr val="0F9D58"/>
              </a:solidFill>
            </c:spPr>
            <c:extLst>
              <c:ext xmlns:c16="http://schemas.microsoft.com/office/drawing/2014/chart" uri="{C3380CC4-5D6E-409C-BE32-E72D297353CC}">
                <c16:uniqueId val="{00000007-5A8C-4BDD-9FE0-E2D75F093F47}"/>
              </c:ext>
            </c:extLst>
          </c:dPt>
          <c:dPt>
            <c:idx val="4"/>
            <c:bubble3D val="0"/>
            <c:spPr>
              <a:solidFill>
                <a:srgbClr val="FF6D00"/>
              </a:solidFill>
            </c:spPr>
            <c:extLst>
              <c:ext xmlns:c16="http://schemas.microsoft.com/office/drawing/2014/chart" uri="{C3380CC4-5D6E-409C-BE32-E72D297353CC}">
                <c16:uniqueId val="{00000009-5A8C-4BDD-9FE0-E2D75F093F47}"/>
              </c:ext>
            </c:extLst>
          </c:dPt>
          <c:dPt>
            <c:idx val="5"/>
            <c:bubble3D val="0"/>
            <c:spPr>
              <a:solidFill>
                <a:srgbClr val="46BDC6"/>
              </a:solidFill>
            </c:spPr>
            <c:extLst>
              <c:ext xmlns:c16="http://schemas.microsoft.com/office/drawing/2014/chart" uri="{C3380CC4-5D6E-409C-BE32-E72D297353CC}">
                <c16:uniqueId val="{0000000B-5A8C-4BDD-9FE0-E2D75F093F47}"/>
              </c:ext>
            </c:extLst>
          </c:dPt>
          <c:dPt>
            <c:idx val="6"/>
            <c:bubble3D val="0"/>
            <c:spPr>
              <a:solidFill>
                <a:srgbClr val="AB30C4"/>
              </a:solidFill>
            </c:spPr>
            <c:extLst>
              <c:ext xmlns:c16="http://schemas.microsoft.com/office/drawing/2014/chart" uri="{C3380CC4-5D6E-409C-BE32-E72D297353CC}">
                <c16:uniqueId val="{0000000D-5A8C-4BDD-9FE0-E2D75F093F47}"/>
              </c:ext>
            </c:extLst>
          </c:dPt>
          <c:dPt>
            <c:idx val="7"/>
            <c:bubble3D val="0"/>
            <c:spPr>
              <a:solidFill>
                <a:srgbClr val="C1BC1F"/>
              </a:solidFill>
            </c:spPr>
            <c:extLst>
              <c:ext xmlns:c16="http://schemas.microsoft.com/office/drawing/2014/chart" uri="{C3380CC4-5D6E-409C-BE32-E72D297353CC}">
                <c16:uniqueId val="{0000000F-5A8C-4BDD-9FE0-E2D75F093F47}"/>
              </c:ext>
            </c:extLst>
          </c:dPt>
          <c:dPt>
            <c:idx val="8"/>
            <c:bubble3D val="0"/>
            <c:spPr>
              <a:solidFill>
                <a:srgbClr val="3949AB"/>
              </a:solidFill>
            </c:spPr>
            <c:extLst>
              <c:ext xmlns:c16="http://schemas.microsoft.com/office/drawing/2014/chart" uri="{C3380CC4-5D6E-409C-BE32-E72D297353CC}">
                <c16:uniqueId val="{00000011-5A8C-4BDD-9FE0-E2D75F093F47}"/>
              </c:ext>
            </c:extLst>
          </c:dPt>
          <c:dPt>
            <c:idx val="9"/>
            <c:bubble3D val="0"/>
            <c:spPr>
              <a:solidFill>
                <a:srgbClr val="F975A8"/>
              </a:solidFill>
            </c:spPr>
            <c:extLst>
              <c:ext xmlns:c16="http://schemas.microsoft.com/office/drawing/2014/chart" uri="{C3380CC4-5D6E-409C-BE32-E72D297353CC}">
                <c16:uniqueId val="{00000013-5A8C-4BDD-9FE0-E2D75F093F47}"/>
              </c:ext>
            </c:extLst>
          </c:dPt>
          <c:dPt>
            <c:idx val="10"/>
            <c:bubble3D val="0"/>
            <c:spPr>
              <a:solidFill>
                <a:srgbClr val="00695C"/>
              </a:solidFill>
            </c:spPr>
            <c:extLst>
              <c:ext xmlns:c16="http://schemas.microsoft.com/office/drawing/2014/chart" uri="{C3380CC4-5D6E-409C-BE32-E72D297353CC}">
                <c16:uniqueId val="{00000015-5A8C-4BDD-9FE0-E2D75F093F47}"/>
              </c:ext>
            </c:extLst>
          </c:dPt>
          <c:dPt>
            <c:idx val="11"/>
            <c:bubble3D val="0"/>
            <c:spPr>
              <a:solidFill>
                <a:srgbClr val="C2185B"/>
              </a:solidFill>
            </c:spPr>
            <c:extLst>
              <c:ext xmlns:c16="http://schemas.microsoft.com/office/drawing/2014/chart" uri="{C3380CC4-5D6E-409C-BE32-E72D297353CC}">
                <c16:uniqueId val="{00000017-5A8C-4BDD-9FE0-E2D75F093F47}"/>
              </c:ext>
            </c:extLst>
          </c:dPt>
          <c:dPt>
            <c:idx val="12"/>
            <c:bubble3D val="0"/>
            <c:spPr>
              <a:solidFill>
                <a:srgbClr val="4285F4"/>
              </a:solidFill>
            </c:spPr>
            <c:extLst>
              <c:ext xmlns:c16="http://schemas.microsoft.com/office/drawing/2014/chart" uri="{C3380CC4-5D6E-409C-BE32-E72D297353CC}">
                <c16:uniqueId val="{00000019-5A8C-4BDD-9FE0-E2D75F093F47}"/>
              </c:ext>
            </c:extLst>
          </c:dPt>
          <c:dPt>
            <c:idx val="13"/>
            <c:bubble3D val="0"/>
            <c:spPr>
              <a:solidFill>
                <a:srgbClr val="DB4437"/>
              </a:solidFill>
            </c:spPr>
            <c:extLst>
              <c:ext xmlns:c16="http://schemas.microsoft.com/office/drawing/2014/chart" uri="{C3380CC4-5D6E-409C-BE32-E72D297353CC}">
                <c16:uniqueId val="{0000001B-5A8C-4BDD-9FE0-E2D75F093F47}"/>
              </c:ext>
            </c:extLst>
          </c:dPt>
          <c:dPt>
            <c:idx val="14"/>
            <c:bubble3D val="0"/>
            <c:spPr>
              <a:solidFill>
                <a:srgbClr val="F4B400"/>
              </a:solidFill>
            </c:spPr>
            <c:extLst>
              <c:ext xmlns:c16="http://schemas.microsoft.com/office/drawing/2014/chart" uri="{C3380CC4-5D6E-409C-BE32-E72D297353CC}">
                <c16:uniqueId val="{0000001D-5A8C-4BDD-9FE0-E2D75F093F47}"/>
              </c:ext>
            </c:extLst>
          </c:dPt>
          <c:dPt>
            <c:idx val="15"/>
            <c:bubble3D val="0"/>
            <c:spPr>
              <a:solidFill>
                <a:srgbClr val="0F9D58"/>
              </a:solidFill>
            </c:spPr>
            <c:extLst>
              <c:ext xmlns:c16="http://schemas.microsoft.com/office/drawing/2014/chart" uri="{C3380CC4-5D6E-409C-BE32-E72D297353CC}">
                <c16:uniqueId val="{0000001F-5A8C-4BDD-9FE0-E2D75F093F47}"/>
              </c:ext>
            </c:extLst>
          </c:dPt>
          <c:dPt>
            <c:idx val="16"/>
            <c:bubble3D val="0"/>
            <c:spPr>
              <a:solidFill>
                <a:srgbClr val="FF6D00"/>
              </a:solidFill>
            </c:spPr>
            <c:extLst>
              <c:ext xmlns:c16="http://schemas.microsoft.com/office/drawing/2014/chart" uri="{C3380CC4-5D6E-409C-BE32-E72D297353CC}">
                <c16:uniqueId val="{00000021-5A8C-4BDD-9FE0-E2D75F093F47}"/>
              </c:ext>
            </c:extLst>
          </c:dPt>
          <c:dPt>
            <c:idx val="17"/>
            <c:bubble3D val="0"/>
            <c:spPr>
              <a:solidFill>
                <a:srgbClr val="46BDC6"/>
              </a:solidFill>
            </c:spPr>
            <c:extLst>
              <c:ext xmlns:c16="http://schemas.microsoft.com/office/drawing/2014/chart" uri="{C3380CC4-5D6E-409C-BE32-E72D297353CC}">
                <c16:uniqueId val="{00000023-5A8C-4BDD-9FE0-E2D75F093F47}"/>
              </c:ext>
            </c:extLst>
          </c:dPt>
          <c:dPt>
            <c:idx val="18"/>
            <c:bubble3D val="0"/>
            <c:spPr>
              <a:solidFill>
                <a:srgbClr val="AB30C4"/>
              </a:solidFill>
            </c:spPr>
            <c:extLst>
              <c:ext xmlns:c16="http://schemas.microsoft.com/office/drawing/2014/chart" uri="{C3380CC4-5D6E-409C-BE32-E72D297353CC}">
                <c16:uniqueId val="{00000025-5A8C-4BDD-9FE0-E2D75F093F47}"/>
              </c:ext>
            </c:extLst>
          </c:dPt>
          <c:dPt>
            <c:idx val="19"/>
            <c:bubble3D val="0"/>
            <c:spPr>
              <a:solidFill>
                <a:srgbClr val="C1BC1F"/>
              </a:solidFill>
            </c:spPr>
            <c:extLst>
              <c:ext xmlns:c16="http://schemas.microsoft.com/office/drawing/2014/chart" uri="{C3380CC4-5D6E-409C-BE32-E72D297353CC}">
                <c16:uniqueId val="{00000027-5A8C-4BDD-9FE0-E2D75F093F47}"/>
              </c:ext>
            </c:extLst>
          </c:dPt>
          <c:dPt>
            <c:idx val="20"/>
            <c:bubble3D val="0"/>
            <c:spPr>
              <a:solidFill>
                <a:srgbClr val="3949AB"/>
              </a:solidFill>
            </c:spPr>
            <c:extLst>
              <c:ext xmlns:c16="http://schemas.microsoft.com/office/drawing/2014/chart" uri="{C3380CC4-5D6E-409C-BE32-E72D297353CC}">
                <c16:uniqueId val="{00000029-5A8C-4BDD-9FE0-E2D75F093F47}"/>
              </c:ext>
            </c:extLst>
          </c:dPt>
          <c:dPt>
            <c:idx val="21"/>
            <c:bubble3D val="0"/>
            <c:spPr>
              <a:solidFill>
                <a:srgbClr val="F975A8"/>
              </a:solidFill>
            </c:spPr>
            <c:extLst>
              <c:ext xmlns:c16="http://schemas.microsoft.com/office/drawing/2014/chart" uri="{C3380CC4-5D6E-409C-BE32-E72D297353CC}">
                <c16:uniqueId val="{0000002B-5A8C-4BDD-9FE0-E2D75F093F47}"/>
              </c:ext>
            </c:extLst>
          </c:dPt>
          <c:dPt>
            <c:idx val="22"/>
            <c:bubble3D val="0"/>
            <c:spPr>
              <a:solidFill>
                <a:srgbClr val="00695C"/>
              </a:solidFill>
            </c:spPr>
            <c:extLst>
              <c:ext xmlns:c16="http://schemas.microsoft.com/office/drawing/2014/chart" uri="{C3380CC4-5D6E-409C-BE32-E72D297353CC}">
                <c16:uniqueId val="{0000002D-5A8C-4BDD-9FE0-E2D75F093F47}"/>
              </c:ext>
            </c:extLst>
          </c:dPt>
          <c:dPt>
            <c:idx val="23"/>
            <c:bubble3D val="0"/>
            <c:spPr>
              <a:solidFill>
                <a:srgbClr val="C2185B"/>
              </a:solidFill>
            </c:spPr>
            <c:extLst>
              <c:ext xmlns:c16="http://schemas.microsoft.com/office/drawing/2014/chart" uri="{C3380CC4-5D6E-409C-BE32-E72D297353CC}">
                <c16:uniqueId val="{0000002F-5A8C-4BDD-9FE0-E2D75F093F47}"/>
              </c:ext>
            </c:extLst>
          </c:dPt>
          <c:dPt>
            <c:idx val="24"/>
            <c:bubble3D val="0"/>
            <c:spPr>
              <a:solidFill>
                <a:srgbClr val="4285F4"/>
              </a:solidFill>
            </c:spPr>
            <c:extLst>
              <c:ext xmlns:c16="http://schemas.microsoft.com/office/drawing/2014/chart" uri="{C3380CC4-5D6E-409C-BE32-E72D297353CC}">
                <c16:uniqueId val="{00000031-5A8C-4BDD-9FE0-E2D75F093F47}"/>
              </c:ext>
            </c:extLst>
          </c:dPt>
          <c:dPt>
            <c:idx val="25"/>
            <c:bubble3D val="0"/>
            <c:spPr>
              <a:solidFill>
                <a:srgbClr val="DB4437"/>
              </a:solidFill>
            </c:spPr>
            <c:extLst>
              <c:ext xmlns:c16="http://schemas.microsoft.com/office/drawing/2014/chart" uri="{C3380CC4-5D6E-409C-BE32-E72D297353CC}">
                <c16:uniqueId val="{00000033-5A8C-4BDD-9FE0-E2D75F093F47}"/>
              </c:ext>
            </c:extLst>
          </c:dPt>
          <c:dPt>
            <c:idx val="26"/>
            <c:bubble3D val="0"/>
            <c:spPr>
              <a:solidFill>
                <a:srgbClr val="F4B400"/>
              </a:solidFill>
            </c:spPr>
            <c:extLst>
              <c:ext xmlns:c16="http://schemas.microsoft.com/office/drawing/2014/chart" uri="{C3380CC4-5D6E-409C-BE32-E72D297353CC}">
                <c16:uniqueId val="{00000035-5A8C-4BDD-9FE0-E2D75F093F47}"/>
              </c:ext>
            </c:extLst>
          </c:dPt>
          <c:dPt>
            <c:idx val="27"/>
            <c:bubble3D val="0"/>
            <c:spPr>
              <a:solidFill>
                <a:srgbClr val="0F9D58"/>
              </a:solidFill>
            </c:spPr>
            <c:extLst>
              <c:ext xmlns:c16="http://schemas.microsoft.com/office/drawing/2014/chart" uri="{C3380CC4-5D6E-409C-BE32-E72D297353CC}">
                <c16:uniqueId val="{00000037-5A8C-4BDD-9FE0-E2D75F093F47}"/>
              </c:ext>
            </c:extLst>
          </c:dPt>
          <c:dPt>
            <c:idx val="28"/>
            <c:bubble3D val="0"/>
            <c:spPr>
              <a:solidFill>
                <a:srgbClr val="FF6D00"/>
              </a:solidFill>
            </c:spPr>
            <c:extLst>
              <c:ext xmlns:c16="http://schemas.microsoft.com/office/drawing/2014/chart" uri="{C3380CC4-5D6E-409C-BE32-E72D297353CC}">
                <c16:uniqueId val="{00000039-5A8C-4BDD-9FE0-E2D75F093F47}"/>
              </c:ext>
            </c:extLst>
          </c:dPt>
          <c:dPt>
            <c:idx val="29"/>
            <c:bubble3D val="0"/>
            <c:spPr>
              <a:solidFill>
                <a:srgbClr val="46BDC6"/>
              </a:solidFill>
            </c:spPr>
            <c:extLst>
              <c:ext xmlns:c16="http://schemas.microsoft.com/office/drawing/2014/chart" uri="{C3380CC4-5D6E-409C-BE32-E72D297353CC}">
                <c16:uniqueId val="{0000003B-5A8C-4BDD-9FE0-E2D75F093F47}"/>
              </c:ext>
            </c:extLst>
          </c:dPt>
          <c:dPt>
            <c:idx val="30"/>
            <c:bubble3D val="0"/>
            <c:spPr>
              <a:solidFill>
                <a:srgbClr val="AB30C4"/>
              </a:solidFill>
            </c:spPr>
            <c:extLst>
              <c:ext xmlns:c16="http://schemas.microsoft.com/office/drawing/2014/chart" uri="{C3380CC4-5D6E-409C-BE32-E72D297353CC}">
                <c16:uniqueId val="{0000003D-5A8C-4BDD-9FE0-E2D75F093F47}"/>
              </c:ext>
            </c:extLst>
          </c:dPt>
          <c:dPt>
            <c:idx val="31"/>
            <c:bubble3D val="0"/>
            <c:spPr>
              <a:solidFill>
                <a:srgbClr val="C1BC1F"/>
              </a:solidFill>
            </c:spPr>
            <c:extLst>
              <c:ext xmlns:c16="http://schemas.microsoft.com/office/drawing/2014/chart" uri="{C3380CC4-5D6E-409C-BE32-E72D297353CC}">
                <c16:uniqueId val="{0000003F-5A8C-4BDD-9FE0-E2D75F093F47}"/>
              </c:ext>
            </c:extLst>
          </c:dPt>
          <c:dPt>
            <c:idx val="32"/>
            <c:bubble3D val="0"/>
            <c:spPr>
              <a:solidFill>
                <a:srgbClr val="3949AB"/>
              </a:solidFill>
            </c:spPr>
            <c:extLst>
              <c:ext xmlns:c16="http://schemas.microsoft.com/office/drawing/2014/chart" uri="{C3380CC4-5D6E-409C-BE32-E72D297353CC}">
                <c16:uniqueId val="{00000041-5A8C-4BDD-9FE0-E2D75F093F47}"/>
              </c:ext>
            </c:extLst>
          </c:dPt>
          <c:dPt>
            <c:idx val="33"/>
            <c:bubble3D val="0"/>
            <c:spPr>
              <a:solidFill>
                <a:srgbClr val="F975A8"/>
              </a:solidFill>
            </c:spPr>
            <c:extLst>
              <c:ext xmlns:c16="http://schemas.microsoft.com/office/drawing/2014/chart" uri="{C3380CC4-5D6E-409C-BE32-E72D297353CC}">
                <c16:uniqueId val="{00000043-5A8C-4BDD-9FE0-E2D75F093F47}"/>
              </c:ext>
            </c:extLst>
          </c:dPt>
          <c:dPt>
            <c:idx val="34"/>
            <c:bubble3D val="0"/>
            <c:spPr>
              <a:solidFill>
                <a:srgbClr val="00695C"/>
              </a:solidFill>
            </c:spPr>
            <c:extLst>
              <c:ext xmlns:c16="http://schemas.microsoft.com/office/drawing/2014/chart" uri="{C3380CC4-5D6E-409C-BE32-E72D297353CC}">
                <c16:uniqueId val="{00000045-5A8C-4BDD-9FE0-E2D75F093F47}"/>
              </c:ext>
            </c:extLst>
          </c:dPt>
          <c:dPt>
            <c:idx val="35"/>
            <c:bubble3D val="0"/>
            <c:spPr>
              <a:solidFill>
                <a:srgbClr val="C2185B"/>
              </a:solidFill>
            </c:spPr>
            <c:extLst>
              <c:ext xmlns:c16="http://schemas.microsoft.com/office/drawing/2014/chart" uri="{C3380CC4-5D6E-409C-BE32-E72D297353CC}">
                <c16:uniqueId val="{00000047-5A8C-4BDD-9FE0-E2D75F093F47}"/>
              </c:ext>
            </c:extLst>
          </c:dPt>
          <c:dPt>
            <c:idx val="36"/>
            <c:bubble3D val="0"/>
            <c:spPr>
              <a:solidFill>
                <a:srgbClr val="4285F4"/>
              </a:solidFill>
            </c:spPr>
            <c:extLst>
              <c:ext xmlns:c16="http://schemas.microsoft.com/office/drawing/2014/chart" uri="{C3380CC4-5D6E-409C-BE32-E72D297353CC}">
                <c16:uniqueId val="{00000049-5A8C-4BDD-9FE0-E2D75F093F47}"/>
              </c:ext>
            </c:extLst>
          </c:dPt>
          <c:dPt>
            <c:idx val="37"/>
            <c:bubble3D val="0"/>
            <c:spPr>
              <a:solidFill>
                <a:srgbClr val="DB4437"/>
              </a:solidFill>
            </c:spPr>
            <c:extLst>
              <c:ext xmlns:c16="http://schemas.microsoft.com/office/drawing/2014/chart" uri="{C3380CC4-5D6E-409C-BE32-E72D297353CC}">
                <c16:uniqueId val="{0000004B-5A8C-4BDD-9FE0-E2D75F093F47}"/>
              </c:ext>
            </c:extLst>
          </c:dPt>
          <c:dPt>
            <c:idx val="38"/>
            <c:bubble3D val="0"/>
            <c:spPr>
              <a:solidFill>
                <a:srgbClr val="F4B400"/>
              </a:solidFill>
            </c:spPr>
            <c:extLst>
              <c:ext xmlns:c16="http://schemas.microsoft.com/office/drawing/2014/chart" uri="{C3380CC4-5D6E-409C-BE32-E72D297353CC}">
                <c16:uniqueId val="{0000004D-5A8C-4BDD-9FE0-E2D75F093F47}"/>
              </c:ext>
            </c:extLst>
          </c:dPt>
          <c:dPt>
            <c:idx val="39"/>
            <c:bubble3D val="0"/>
            <c:spPr>
              <a:solidFill>
                <a:srgbClr val="0F9D58"/>
              </a:solidFill>
            </c:spPr>
            <c:extLst>
              <c:ext xmlns:c16="http://schemas.microsoft.com/office/drawing/2014/chart" uri="{C3380CC4-5D6E-409C-BE32-E72D297353CC}">
                <c16:uniqueId val="{0000004F-5A8C-4BDD-9FE0-E2D75F093F47}"/>
              </c:ext>
            </c:extLst>
          </c:dPt>
          <c:dPt>
            <c:idx val="40"/>
            <c:bubble3D val="0"/>
            <c:spPr>
              <a:solidFill>
                <a:srgbClr val="FF6D00"/>
              </a:solidFill>
            </c:spPr>
            <c:extLst>
              <c:ext xmlns:c16="http://schemas.microsoft.com/office/drawing/2014/chart" uri="{C3380CC4-5D6E-409C-BE32-E72D297353CC}">
                <c16:uniqueId val="{00000051-5A8C-4BDD-9FE0-E2D75F093F47}"/>
              </c:ext>
            </c:extLst>
          </c:dPt>
          <c:dPt>
            <c:idx val="41"/>
            <c:bubble3D val="0"/>
            <c:spPr>
              <a:solidFill>
                <a:srgbClr val="46BDC6"/>
              </a:solidFill>
            </c:spPr>
            <c:extLst>
              <c:ext xmlns:c16="http://schemas.microsoft.com/office/drawing/2014/chart" uri="{C3380CC4-5D6E-409C-BE32-E72D297353CC}">
                <c16:uniqueId val="{00000053-5A8C-4BDD-9FE0-E2D75F093F47}"/>
              </c:ext>
            </c:extLst>
          </c:dPt>
          <c:dPt>
            <c:idx val="42"/>
            <c:bubble3D val="0"/>
            <c:spPr>
              <a:solidFill>
                <a:srgbClr val="AB30C4"/>
              </a:solidFill>
            </c:spPr>
            <c:extLst>
              <c:ext xmlns:c16="http://schemas.microsoft.com/office/drawing/2014/chart" uri="{C3380CC4-5D6E-409C-BE32-E72D297353CC}">
                <c16:uniqueId val="{00000055-5A8C-4BDD-9FE0-E2D75F093F47}"/>
              </c:ext>
            </c:extLst>
          </c:dPt>
          <c:cat>
            <c:strRef>
              <c:f>'PP-SP'!$F$3:$F$45</c:f>
              <c:strCache>
                <c:ptCount val="43"/>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pt idx="17">
                  <c:v>Gestão financeira</c:v>
                </c:pt>
                <c:pt idx="18">
                  <c:v>Lingüística (línguas)</c:v>
                </c:pt>
                <c:pt idx="19">
                  <c:v>Direito empresarial</c:v>
                </c:pt>
                <c:pt idx="20">
                  <c:v>Ética</c:v>
                </c:pt>
                <c:pt idx="21">
                  <c:v>Animação</c:v>
                </c:pt>
                <c:pt idx="22">
                  <c:v>Modelagem</c:v>
                </c:pt>
                <c:pt idx="23">
                  <c:v>Moda</c:v>
                </c:pt>
                <c:pt idx="24">
                  <c:v>Gestão de organizações</c:v>
                </c:pt>
                <c:pt idx="25">
                  <c:v>Processamento de dados</c:v>
                </c:pt>
                <c:pt idx="26">
                  <c:v>Matemática aplicada</c:v>
                </c:pt>
                <c:pt idx="27">
                  <c:v>Psicologia</c:v>
                </c:pt>
                <c:pt idx="28">
                  <c:v>Desenho (artístico)</c:v>
                </c:pt>
                <c:pt idx="29">
                  <c:v>Ciência política</c:v>
                </c:pt>
                <c:pt idx="30">
                  <c:v>Estatística aplicada</c:v>
                </c:pt>
                <c:pt idx="31">
                  <c:v>Fotografia</c:v>
                </c:pt>
                <c:pt idx="32">
                  <c:v>Aconselhamento e orientação profissional</c:v>
                </c:pt>
                <c:pt idx="33">
                  <c:v>Gestão da produção</c:v>
                </c:pt>
                <c:pt idx="34">
                  <c:v>Tecnologia digital</c:v>
                </c:pt>
                <c:pt idx="35">
                  <c:v>Desenho de projetos</c:v>
                </c:pt>
                <c:pt idx="36">
                  <c:v>Política</c:v>
                </c:pt>
                <c:pt idx="37">
                  <c:v>Administração em comércio exterior</c:v>
                </c:pt>
                <c:pt idx="38">
                  <c:v>Relações internacionais</c:v>
                </c:pt>
                <c:pt idx="39">
                  <c:v>Desenho de moda</c:v>
                </c:pt>
                <c:pt idx="40">
                  <c:v>Eletiva</c:v>
                </c:pt>
                <c:pt idx="41">
                  <c:v>LifeLab</c:v>
                </c:pt>
                <c:pt idx="42">
                  <c:v>Estágio Supervisionado</c:v>
                </c:pt>
              </c:strCache>
            </c:strRef>
          </c:cat>
          <c:val>
            <c:numRef>
              <c:f>'PP-SP'!$H$3:$H$45</c:f>
              <c:numCache>
                <c:formatCode>General</c:formatCode>
                <c:ptCount val="43"/>
                <c:pt idx="0">
                  <c:v>576</c:v>
                </c:pt>
                <c:pt idx="1">
                  <c:v>0</c:v>
                </c:pt>
                <c:pt idx="2">
                  <c:v>252</c:v>
                </c:pt>
                <c:pt idx="3">
                  <c:v>72</c:v>
                </c:pt>
                <c:pt idx="4">
                  <c:v>72</c:v>
                </c:pt>
                <c:pt idx="5">
                  <c:v>144</c:v>
                </c:pt>
                <c:pt idx="6">
                  <c:v>288</c:v>
                </c:pt>
                <c:pt idx="7">
                  <c:v>72</c:v>
                </c:pt>
                <c:pt idx="8">
                  <c:v>180</c:v>
                </c:pt>
                <c:pt idx="9">
                  <c:v>0</c:v>
                </c:pt>
                <c:pt idx="10">
                  <c:v>72</c:v>
                </c:pt>
                <c:pt idx="11">
                  <c:v>0</c:v>
                </c:pt>
                <c:pt idx="12">
                  <c:v>72</c:v>
                </c:pt>
                <c:pt idx="13">
                  <c:v>0</c:v>
                </c:pt>
                <c:pt idx="14">
                  <c:v>0</c:v>
                </c:pt>
                <c:pt idx="15">
                  <c:v>144</c:v>
                </c:pt>
                <c:pt idx="16">
                  <c:v>0</c:v>
                </c:pt>
                <c:pt idx="17">
                  <c:v>0</c:v>
                </c:pt>
                <c:pt idx="18">
                  <c:v>0</c:v>
                </c:pt>
                <c:pt idx="19">
                  <c:v>0</c:v>
                </c:pt>
                <c:pt idx="20">
                  <c:v>72</c:v>
                </c:pt>
                <c:pt idx="21">
                  <c:v>0</c:v>
                </c:pt>
                <c:pt idx="22">
                  <c:v>0</c:v>
                </c:pt>
                <c:pt idx="23">
                  <c:v>0</c:v>
                </c:pt>
                <c:pt idx="24">
                  <c:v>0</c:v>
                </c:pt>
                <c:pt idx="25">
                  <c:v>72</c:v>
                </c:pt>
                <c:pt idx="26">
                  <c:v>0</c:v>
                </c:pt>
                <c:pt idx="27">
                  <c:v>0</c:v>
                </c:pt>
                <c:pt idx="28">
                  <c:v>0</c:v>
                </c:pt>
                <c:pt idx="29">
                  <c:v>0</c:v>
                </c:pt>
                <c:pt idx="30">
                  <c:v>0</c:v>
                </c:pt>
                <c:pt idx="31">
                  <c:v>72</c:v>
                </c:pt>
                <c:pt idx="32">
                  <c:v>0</c:v>
                </c:pt>
                <c:pt idx="33">
                  <c:v>0</c:v>
                </c:pt>
                <c:pt idx="34">
                  <c:v>0</c:v>
                </c:pt>
                <c:pt idx="35">
                  <c:v>0</c:v>
                </c:pt>
                <c:pt idx="36">
                  <c:v>0</c:v>
                </c:pt>
                <c:pt idx="37">
                  <c:v>0</c:v>
                </c:pt>
                <c:pt idx="38">
                  <c:v>0</c:v>
                </c:pt>
                <c:pt idx="39">
                  <c:v>0</c:v>
                </c:pt>
                <c:pt idx="40">
                  <c:v>720</c:v>
                </c:pt>
                <c:pt idx="41">
                  <c:v>432</c:v>
                </c:pt>
                <c:pt idx="42">
                  <c:v>0</c:v>
                </c:pt>
              </c:numCache>
            </c:numRef>
          </c:val>
          <c:extLst>
            <c:ext xmlns:c16="http://schemas.microsoft.com/office/drawing/2014/chart" uri="{C3380CC4-5D6E-409C-BE32-E72D297353CC}">
              <c16:uniqueId val="{00000056-5A8C-4BDD-9FE0-E2D75F093F47}"/>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lvl="0">
            <a:defRPr sz="1800" b="0">
              <a:solidFill>
                <a:srgbClr val="000000"/>
              </a:solidFill>
              <a:latin typeface="Roboto"/>
            </a:defRPr>
          </a:pPr>
          <a:endParaRPr lang="pt-BR"/>
        </a:p>
      </c:txPr>
    </c:legend>
    <c:plotVisOnly val="1"/>
    <c:dispBlanksAs val="zero"/>
    <c:showDLblsOverMax val="1"/>
  </c:chart>
  <c:spPr>
    <a:solidFill>
      <a:srgbClr val="434343"/>
    </a:solidFill>
  </c:sp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595959"/>
                </a:solidFill>
                <a:latin typeface="Calibri"/>
              </a:defRPr>
            </a:pPr>
            <a:r>
              <a:t>Regras de Formação</a:t>
            </a:r>
          </a:p>
        </c:rich>
      </c:tx>
      <c:overlay val="0"/>
    </c:title>
    <c:autoTitleDeleted val="0"/>
    <c:plotArea>
      <c:layout/>
      <c:barChart>
        <c:barDir val="bar"/>
        <c:grouping val="clustered"/>
        <c:varyColors val="1"/>
        <c:ser>
          <c:idx val="0"/>
          <c:order val="0"/>
          <c:tx>
            <c:strRef>
              <c:f>'PP-RJ'!$H$2</c:f>
              <c:strCache>
                <c:ptCount val="1"/>
                <c:pt idx="0">
                  <c:v>Horas Previstas</c:v>
                </c:pt>
              </c:strCache>
            </c:strRef>
          </c:tx>
          <c:spPr>
            <a:solidFill>
              <a:srgbClr val="4472C4"/>
            </a:solidFill>
          </c:spPr>
          <c:invertIfNegative val="1"/>
          <c:cat>
            <c:strRef>
              <c:f>'PP-RJ'!$F$3:$F$19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'PP-RJ'!$H$3:$H$7</c:f>
              <c:numCache>
                <c:formatCode>General</c:formatCode>
                <c:ptCount val="5"/>
                <c:pt idx="0">
                  <c:v>684</c:v>
                </c:pt>
                <c:pt idx="1">
                  <c:v>0</c:v>
                </c:pt>
                <c:pt idx="2">
                  <c:v>324</c:v>
                </c:pt>
                <c:pt idx="3">
                  <c:v>72</c:v>
                </c:pt>
                <c:pt idx="4">
                  <c:v>72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B2C5-4247-BC9C-030CD5CCD600}"/>
            </c:ext>
          </c:extLst>
        </c:ser>
        <c:ser>
          <c:idx val="1"/>
          <c:order val="1"/>
          <c:tx>
            <c:strRef>
              <c:f>'PP-RJ'!$I$2</c:f>
              <c:strCache>
                <c:ptCount val="1"/>
                <c:pt idx="0">
                  <c:v>Horas Obrigatórias</c:v>
                </c:pt>
              </c:strCache>
            </c:strRef>
          </c:tx>
          <c:invertIfNegative val="1"/>
          <c:cat>
            <c:strRef>
              <c:f>'PP-RJ'!$F$3:$F$19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'PP-RJ'!$I$3:$I$7</c:f>
              <c:numCache>
                <c:formatCode>General</c:formatCode>
                <c:ptCount val="5"/>
              </c:numCache>
            </c:numRef>
          </c:val>
          <c:extLst>
            <c:ext xmlns:c16="http://schemas.microsoft.com/office/drawing/2014/chart" uri="{C3380CC4-5D6E-409C-BE32-E72D297353CC}">
              <c16:uniqueId val="{00000001-B2C5-4247-BC9C-030CD5CCD600}"/>
            </c:ext>
          </c:extLst>
        </c:ser>
        <c:dLbls>
          <c:showLegendKey val="0"/>
          <c:showVal val="0"/>
          <c:showCatName val="0"/>
          <c:showSerName val="0"/>
          <c:showPercent val="0"/>
          <c:showBubbleSize val="0"/>
        </c:dLbls>
        <c:gapWidth val="150"/>
        <c:axId val="1905697429"/>
        <c:axId val="1369949939"/>
      </c:barChart>
      <c:catAx>
        <c:axId val="1905697429"/>
        <c:scaling>
          <c:orientation val="maxMin"/>
        </c:scaling>
        <c:delete val="0"/>
        <c:axPos val="l"/>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sz="900" b="0" i="0">
                <a:solidFill>
                  <a:srgbClr val="595959"/>
                </a:solidFill>
                <a:latin typeface="Calibri"/>
              </a:defRPr>
            </a:pPr>
            <a:endParaRPr lang="pt-BR"/>
          </a:p>
        </c:txPr>
        <c:crossAx val="1369949939"/>
        <c:crosses val="autoZero"/>
        <c:auto val="1"/>
        <c:lblAlgn val="ctr"/>
        <c:lblOffset val="100"/>
        <c:noMultiLvlLbl val="1"/>
      </c:catAx>
      <c:valAx>
        <c:axId val="1369949939"/>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spPr>
          <a:ln w="47625">
            <a:noFill/>
          </a:ln>
        </c:spPr>
        <c:txPr>
          <a:bodyPr/>
          <a:lstStyle/>
          <a:p>
            <a:pPr lvl="0">
              <a:defRPr sz="900" b="0" i="0">
                <a:solidFill>
                  <a:srgbClr val="595959"/>
                </a:solidFill>
                <a:latin typeface="Calibri"/>
              </a:defRPr>
            </a:pPr>
            <a:endParaRPr lang="pt-BR"/>
          </a:p>
        </c:txPr>
        <c:crossAx val="1905697429"/>
        <c:crosses val="max"/>
        <c:crossBetween val="between"/>
      </c:valAx>
      <c:spPr>
        <a:solidFill>
          <a:srgbClr val="FFFFFF"/>
        </a:solidFill>
      </c:spPr>
    </c:plotArea>
    <c:legend>
      <c:legendPos val="b"/>
      <c:overlay val="0"/>
      <c:txPr>
        <a:bodyPr/>
        <a:lstStyle/>
        <a:p>
          <a:pPr lvl="0">
            <a:defRPr sz="900" b="0" i="0">
              <a:solidFill>
                <a:srgbClr val="595959"/>
              </a:solidFill>
              <a:latin typeface="Calibri"/>
            </a:defRPr>
          </a:pPr>
          <a:endParaRPr lang="pt-BR"/>
        </a:p>
      </c:txPr>
    </c:legend>
    <c:plotVisOnly val="1"/>
    <c:dispBlanksAs val="zero"/>
    <c:showDLblsOverMax val="1"/>
  </c:chart>
  <c:spPr>
    <a:solidFill>
      <a:srgbClr val="FFFFFF"/>
    </a:solidFill>
  </c:sp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t>Horas Previstas versus Área Funcional</a:t>
            </a:r>
          </a:p>
        </c:rich>
      </c:tx>
      <c:overlay val="0"/>
    </c:title>
    <c:autoTitleDeleted val="0"/>
    <c:plotArea>
      <c:layout/>
      <c:doughnutChart>
        <c:varyColors val="1"/>
        <c:ser>
          <c:idx val="0"/>
          <c:order val="0"/>
          <c:tx>
            <c:strRef>
              <c:f>'PP-RJ'!$H$1:$H$2</c:f>
              <c:strCache>
                <c:ptCount val="2"/>
                <c:pt idx="0">
                  <c:v>Grau de Flex</c:v>
                </c:pt>
                <c:pt idx="1">
                  <c:v>Horas Previstas</c:v>
                </c:pt>
              </c:strCache>
            </c:strRef>
          </c:tx>
          <c:dPt>
            <c:idx val="0"/>
            <c:bubble3D val="0"/>
            <c:spPr>
              <a:solidFill>
                <a:srgbClr val="4285F4"/>
              </a:solidFill>
            </c:spPr>
            <c:extLst>
              <c:ext xmlns:c16="http://schemas.microsoft.com/office/drawing/2014/chart" uri="{C3380CC4-5D6E-409C-BE32-E72D297353CC}">
                <c16:uniqueId val="{00000001-7BEC-4434-9EB5-4D02B7D39DB4}"/>
              </c:ext>
            </c:extLst>
          </c:dPt>
          <c:dPt>
            <c:idx val="1"/>
            <c:bubble3D val="0"/>
            <c:spPr>
              <a:solidFill>
                <a:srgbClr val="DB4437"/>
              </a:solidFill>
            </c:spPr>
            <c:extLst>
              <c:ext xmlns:c16="http://schemas.microsoft.com/office/drawing/2014/chart" uri="{C3380CC4-5D6E-409C-BE32-E72D297353CC}">
                <c16:uniqueId val="{00000003-7BEC-4434-9EB5-4D02B7D39DB4}"/>
              </c:ext>
            </c:extLst>
          </c:dPt>
          <c:dPt>
            <c:idx val="2"/>
            <c:bubble3D val="0"/>
            <c:spPr>
              <a:solidFill>
                <a:srgbClr val="F4B400"/>
              </a:solidFill>
            </c:spPr>
            <c:extLst>
              <c:ext xmlns:c16="http://schemas.microsoft.com/office/drawing/2014/chart" uri="{C3380CC4-5D6E-409C-BE32-E72D297353CC}">
                <c16:uniqueId val="{00000005-7BEC-4434-9EB5-4D02B7D39DB4}"/>
              </c:ext>
            </c:extLst>
          </c:dPt>
          <c:dPt>
            <c:idx val="3"/>
            <c:bubble3D val="0"/>
            <c:spPr>
              <a:solidFill>
                <a:srgbClr val="0F9D58"/>
              </a:solidFill>
            </c:spPr>
            <c:extLst>
              <c:ext xmlns:c16="http://schemas.microsoft.com/office/drawing/2014/chart" uri="{C3380CC4-5D6E-409C-BE32-E72D297353CC}">
                <c16:uniqueId val="{00000007-7BEC-4434-9EB5-4D02B7D39DB4}"/>
              </c:ext>
            </c:extLst>
          </c:dPt>
          <c:dPt>
            <c:idx val="4"/>
            <c:bubble3D val="0"/>
            <c:spPr>
              <a:solidFill>
                <a:srgbClr val="FF6D00"/>
              </a:solidFill>
            </c:spPr>
            <c:extLst>
              <c:ext xmlns:c16="http://schemas.microsoft.com/office/drawing/2014/chart" uri="{C3380CC4-5D6E-409C-BE32-E72D297353CC}">
                <c16:uniqueId val="{00000009-7BEC-4434-9EB5-4D02B7D39DB4}"/>
              </c:ext>
            </c:extLst>
          </c:dPt>
          <c:dPt>
            <c:idx val="5"/>
            <c:bubble3D val="0"/>
            <c:spPr>
              <a:solidFill>
                <a:srgbClr val="46BDC6"/>
              </a:solidFill>
            </c:spPr>
            <c:extLst>
              <c:ext xmlns:c16="http://schemas.microsoft.com/office/drawing/2014/chart" uri="{C3380CC4-5D6E-409C-BE32-E72D297353CC}">
                <c16:uniqueId val="{0000000B-7BEC-4434-9EB5-4D02B7D39DB4}"/>
              </c:ext>
            </c:extLst>
          </c:dPt>
          <c:dPt>
            <c:idx val="6"/>
            <c:bubble3D val="0"/>
            <c:spPr>
              <a:solidFill>
                <a:srgbClr val="AB30C4"/>
              </a:solidFill>
            </c:spPr>
            <c:extLst>
              <c:ext xmlns:c16="http://schemas.microsoft.com/office/drawing/2014/chart" uri="{C3380CC4-5D6E-409C-BE32-E72D297353CC}">
                <c16:uniqueId val="{0000000D-7BEC-4434-9EB5-4D02B7D39DB4}"/>
              </c:ext>
            </c:extLst>
          </c:dPt>
          <c:dPt>
            <c:idx val="7"/>
            <c:bubble3D val="0"/>
            <c:spPr>
              <a:solidFill>
                <a:srgbClr val="C1BC1F"/>
              </a:solidFill>
            </c:spPr>
            <c:extLst>
              <c:ext xmlns:c16="http://schemas.microsoft.com/office/drawing/2014/chart" uri="{C3380CC4-5D6E-409C-BE32-E72D297353CC}">
                <c16:uniqueId val="{0000000F-7BEC-4434-9EB5-4D02B7D39DB4}"/>
              </c:ext>
            </c:extLst>
          </c:dPt>
          <c:dPt>
            <c:idx val="8"/>
            <c:bubble3D val="0"/>
            <c:spPr>
              <a:solidFill>
                <a:srgbClr val="3949AB"/>
              </a:solidFill>
            </c:spPr>
            <c:extLst>
              <c:ext xmlns:c16="http://schemas.microsoft.com/office/drawing/2014/chart" uri="{C3380CC4-5D6E-409C-BE32-E72D297353CC}">
                <c16:uniqueId val="{00000011-7BEC-4434-9EB5-4D02B7D39DB4}"/>
              </c:ext>
            </c:extLst>
          </c:dPt>
          <c:dPt>
            <c:idx val="9"/>
            <c:bubble3D val="0"/>
            <c:spPr>
              <a:solidFill>
                <a:srgbClr val="F975A8"/>
              </a:solidFill>
            </c:spPr>
            <c:extLst>
              <c:ext xmlns:c16="http://schemas.microsoft.com/office/drawing/2014/chart" uri="{C3380CC4-5D6E-409C-BE32-E72D297353CC}">
                <c16:uniqueId val="{00000013-7BEC-4434-9EB5-4D02B7D39DB4}"/>
              </c:ext>
            </c:extLst>
          </c:dPt>
          <c:dPt>
            <c:idx val="10"/>
            <c:bubble3D val="0"/>
            <c:spPr>
              <a:solidFill>
                <a:srgbClr val="00695C"/>
              </a:solidFill>
            </c:spPr>
            <c:extLst>
              <c:ext xmlns:c16="http://schemas.microsoft.com/office/drawing/2014/chart" uri="{C3380CC4-5D6E-409C-BE32-E72D297353CC}">
                <c16:uniqueId val="{00000015-7BEC-4434-9EB5-4D02B7D39DB4}"/>
              </c:ext>
            </c:extLst>
          </c:dPt>
          <c:dPt>
            <c:idx val="11"/>
            <c:bubble3D val="0"/>
            <c:spPr>
              <a:solidFill>
                <a:srgbClr val="C2185B"/>
              </a:solidFill>
            </c:spPr>
            <c:extLst>
              <c:ext xmlns:c16="http://schemas.microsoft.com/office/drawing/2014/chart" uri="{C3380CC4-5D6E-409C-BE32-E72D297353CC}">
                <c16:uniqueId val="{00000017-7BEC-4434-9EB5-4D02B7D39DB4}"/>
              </c:ext>
            </c:extLst>
          </c:dPt>
          <c:dPt>
            <c:idx val="12"/>
            <c:bubble3D val="0"/>
            <c:spPr>
              <a:solidFill>
                <a:srgbClr val="4285F4"/>
              </a:solidFill>
            </c:spPr>
            <c:extLst>
              <c:ext xmlns:c16="http://schemas.microsoft.com/office/drawing/2014/chart" uri="{C3380CC4-5D6E-409C-BE32-E72D297353CC}">
                <c16:uniqueId val="{00000019-7BEC-4434-9EB5-4D02B7D39DB4}"/>
              </c:ext>
            </c:extLst>
          </c:dPt>
          <c:dPt>
            <c:idx val="13"/>
            <c:bubble3D val="0"/>
            <c:spPr>
              <a:solidFill>
                <a:srgbClr val="DB4437"/>
              </a:solidFill>
            </c:spPr>
            <c:extLst>
              <c:ext xmlns:c16="http://schemas.microsoft.com/office/drawing/2014/chart" uri="{C3380CC4-5D6E-409C-BE32-E72D297353CC}">
                <c16:uniqueId val="{0000001B-7BEC-4434-9EB5-4D02B7D39DB4}"/>
              </c:ext>
            </c:extLst>
          </c:dPt>
          <c:dPt>
            <c:idx val="14"/>
            <c:bubble3D val="0"/>
            <c:spPr>
              <a:solidFill>
                <a:srgbClr val="F4B400"/>
              </a:solidFill>
            </c:spPr>
            <c:extLst>
              <c:ext xmlns:c16="http://schemas.microsoft.com/office/drawing/2014/chart" uri="{C3380CC4-5D6E-409C-BE32-E72D297353CC}">
                <c16:uniqueId val="{0000001D-7BEC-4434-9EB5-4D02B7D39DB4}"/>
              </c:ext>
            </c:extLst>
          </c:dPt>
          <c:dPt>
            <c:idx val="15"/>
            <c:bubble3D val="0"/>
            <c:spPr>
              <a:solidFill>
                <a:srgbClr val="0F9D58"/>
              </a:solidFill>
            </c:spPr>
            <c:extLst>
              <c:ext xmlns:c16="http://schemas.microsoft.com/office/drawing/2014/chart" uri="{C3380CC4-5D6E-409C-BE32-E72D297353CC}">
                <c16:uniqueId val="{0000001F-7BEC-4434-9EB5-4D02B7D39DB4}"/>
              </c:ext>
            </c:extLst>
          </c:dPt>
          <c:dPt>
            <c:idx val="16"/>
            <c:bubble3D val="0"/>
            <c:spPr>
              <a:solidFill>
                <a:srgbClr val="FF6D00"/>
              </a:solidFill>
            </c:spPr>
            <c:extLst>
              <c:ext xmlns:c16="http://schemas.microsoft.com/office/drawing/2014/chart" uri="{C3380CC4-5D6E-409C-BE32-E72D297353CC}">
                <c16:uniqueId val="{00000021-7BEC-4434-9EB5-4D02B7D39DB4}"/>
              </c:ext>
            </c:extLst>
          </c:dPt>
          <c:dPt>
            <c:idx val="17"/>
            <c:bubble3D val="0"/>
            <c:spPr>
              <a:solidFill>
                <a:srgbClr val="46BDC6"/>
              </a:solidFill>
            </c:spPr>
            <c:extLst>
              <c:ext xmlns:c16="http://schemas.microsoft.com/office/drawing/2014/chart" uri="{C3380CC4-5D6E-409C-BE32-E72D297353CC}">
                <c16:uniqueId val="{00000023-7BEC-4434-9EB5-4D02B7D39DB4}"/>
              </c:ext>
            </c:extLst>
          </c:dPt>
          <c:dPt>
            <c:idx val="18"/>
            <c:bubble3D val="0"/>
            <c:spPr>
              <a:solidFill>
                <a:srgbClr val="AB30C4"/>
              </a:solidFill>
            </c:spPr>
            <c:extLst>
              <c:ext xmlns:c16="http://schemas.microsoft.com/office/drawing/2014/chart" uri="{C3380CC4-5D6E-409C-BE32-E72D297353CC}">
                <c16:uniqueId val="{00000025-7BEC-4434-9EB5-4D02B7D39DB4}"/>
              </c:ext>
            </c:extLst>
          </c:dPt>
          <c:dPt>
            <c:idx val="19"/>
            <c:bubble3D val="0"/>
            <c:spPr>
              <a:solidFill>
                <a:srgbClr val="C1BC1F"/>
              </a:solidFill>
            </c:spPr>
            <c:extLst>
              <c:ext xmlns:c16="http://schemas.microsoft.com/office/drawing/2014/chart" uri="{C3380CC4-5D6E-409C-BE32-E72D297353CC}">
                <c16:uniqueId val="{00000027-7BEC-4434-9EB5-4D02B7D39DB4}"/>
              </c:ext>
            </c:extLst>
          </c:dPt>
          <c:dPt>
            <c:idx val="20"/>
            <c:bubble3D val="0"/>
            <c:spPr>
              <a:solidFill>
                <a:srgbClr val="3949AB"/>
              </a:solidFill>
            </c:spPr>
            <c:extLst>
              <c:ext xmlns:c16="http://schemas.microsoft.com/office/drawing/2014/chart" uri="{C3380CC4-5D6E-409C-BE32-E72D297353CC}">
                <c16:uniqueId val="{00000029-7BEC-4434-9EB5-4D02B7D39DB4}"/>
              </c:ext>
            </c:extLst>
          </c:dPt>
          <c:dPt>
            <c:idx val="21"/>
            <c:bubble3D val="0"/>
            <c:spPr>
              <a:solidFill>
                <a:srgbClr val="F975A8"/>
              </a:solidFill>
            </c:spPr>
            <c:extLst>
              <c:ext xmlns:c16="http://schemas.microsoft.com/office/drawing/2014/chart" uri="{C3380CC4-5D6E-409C-BE32-E72D297353CC}">
                <c16:uniqueId val="{0000002B-7BEC-4434-9EB5-4D02B7D39DB4}"/>
              </c:ext>
            </c:extLst>
          </c:dPt>
          <c:dPt>
            <c:idx val="22"/>
            <c:bubble3D val="0"/>
            <c:spPr>
              <a:solidFill>
                <a:srgbClr val="00695C"/>
              </a:solidFill>
            </c:spPr>
            <c:extLst>
              <c:ext xmlns:c16="http://schemas.microsoft.com/office/drawing/2014/chart" uri="{C3380CC4-5D6E-409C-BE32-E72D297353CC}">
                <c16:uniqueId val="{0000002D-7BEC-4434-9EB5-4D02B7D39DB4}"/>
              </c:ext>
            </c:extLst>
          </c:dPt>
          <c:dPt>
            <c:idx val="23"/>
            <c:bubble3D val="0"/>
            <c:spPr>
              <a:solidFill>
                <a:srgbClr val="C2185B"/>
              </a:solidFill>
            </c:spPr>
            <c:extLst>
              <c:ext xmlns:c16="http://schemas.microsoft.com/office/drawing/2014/chart" uri="{C3380CC4-5D6E-409C-BE32-E72D297353CC}">
                <c16:uniqueId val="{0000002F-7BEC-4434-9EB5-4D02B7D39DB4}"/>
              </c:ext>
            </c:extLst>
          </c:dPt>
          <c:dPt>
            <c:idx val="24"/>
            <c:bubble3D val="0"/>
            <c:spPr>
              <a:solidFill>
                <a:srgbClr val="4285F4"/>
              </a:solidFill>
            </c:spPr>
            <c:extLst>
              <c:ext xmlns:c16="http://schemas.microsoft.com/office/drawing/2014/chart" uri="{C3380CC4-5D6E-409C-BE32-E72D297353CC}">
                <c16:uniqueId val="{00000031-7BEC-4434-9EB5-4D02B7D39DB4}"/>
              </c:ext>
            </c:extLst>
          </c:dPt>
          <c:dPt>
            <c:idx val="25"/>
            <c:bubble3D val="0"/>
            <c:spPr>
              <a:solidFill>
                <a:srgbClr val="DB4437"/>
              </a:solidFill>
            </c:spPr>
            <c:extLst>
              <c:ext xmlns:c16="http://schemas.microsoft.com/office/drawing/2014/chart" uri="{C3380CC4-5D6E-409C-BE32-E72D297353CC}">
                <c16:uniqueId val="{00000033-7BEC-4434-9EB5-4D02B7D39DB4}"/>
              </c:ext>
            </c:extLst>
          </c:dPt>
          <c:dPt>
            <c:idx val="26"/>
            <c:bubble3D val="0"/>
            <c:spPr>
              <a:solidFill>
                <a:srgbClr val="F4B400"/>
              </a:solidFill>
            </c:spPr>
            <c:extLst>
              <c:ext xmlns:c16="http://schemas.microsoft.com/office/drawing/2014/chart" uri="{C3380CC4-5D6E-409C-BE32-E72D297353CC}">
                <c16:uniqueId val="{00000035-7BEC-4434-9EB5-4D02B7D39DB4}"/>
              </c:ext>
            </c:extLst>
          </c:dPt>
          <c:dPt>
            <c:idx val="27"/>
            <c:bubble3D val="0"/>
            <c:spPr>
              <a:solidFill>
                <a:srgbClr val="0F9D58"/>
              </a:solidFill>
            </c:spPr>
            <c:extLst>
              <c:ext xmlns:c16="http://schemas.microsoft.com/office/drawing/2014/chart" uri="{C3380CC4-5D6E-409C-BE32-E72D297353CC}">
                <c16:uniqueId val="{00000037-7BEC-4434-9EB5-4D02B7D39DB4}"/>
              </c:ext>
            </c:extLst>
          </c:dPt>
          <c:dPt>
            <c:idx val="28"/>
            <c:bubble3D val="0"/>
            <c:spPr>
              <a:solidFill>
                <a:srgbClr val="FF6D00"/>
              </a:solidFill>
            </c:spPr>
            <c:extLst>
              <c:ext xmlns:c16="http://schemas.microsoft.com/office/drawing/2014/chart" uri="{C3380CC4-5D6E-409C-BE32-E72D297353CC}">
                <c16:uniqueId val="{00000039-7BEC-4434-9EB5-4D02B7D39DB4}"/>
              </c:ext>
            </c:extLst>
          </c:dPt>
          <c:dPt>
            <c:idx val="29"/>
            <c:bubble3D val="0"/>
            <c:spPr>
              <a:solidFill>
                <a:srgbClr val="46BDC6"/>
              </a:solidFill>
            </c:spPr>
            <c:extLst>
              <c:ext xmlns:c16="http://schemas.microsoft.com/office/drawing/2014/chart" uri="{C3380CC4-5D6E-409C-BE32-E72D297353CC}">
                <c16:uniqueId val="{0000003B-7BEC-4434-9EB5-4D02B7D39DB4}"/>
              </c:ext>
            </c:extLst>
          </c:dPt>
          <c:dPt>
            <c:idx val="30"/>
            <c:bubble3D val="0"/>
            <c:spPr>
              <a:solidFill>
                <a:srgbClr val="AB30C4"/>
              </a:solidFill>
            </c:spPr>
            <c:extLst>
              <c:ext xmlns:c16="http://schemas.microsoft.com/office/drawing/2014/chart" uri="{C3380CC4-5D6E-409C-BE32-E72D297353CC}">
                <c16:uniqueId val="{0000003D-7BEC-4434-9EB5-4D02B7D39DB4}"/>
              </c:ext>
            </c:extLst>
          </c:dPt>
          <c:dPt>
            <c:idx val="31"/>
            <c:bubble3D val="0"/>
            <c:spPr>
              <a:solidFill>
                <a:srgbClr val="C1BC1F"/>
              </a:solidFill>
            </c:spPr>
            <c:extLst>
              <c:ext xmlns:c16="http://schemas.microsoft.com/office/drawing/2014/chart" uri="{C3380CC4-5D6E-409C-BE32-E72D297353CC}">
                <c16:uniqueId val="{0000003F-7BEC-4434-9EB5-4D02B7D39DB4}"/>
              </c:ext>
            </c:extLst>
          </c:dPt>
          <c:dPt>
            <c:idx val="32"/>
            <c:bubble3D val="0"/>
            <c:spPr>
              <a:solidFill>
                <a:srgbClr val="3949AB"/>
              </a:solidFill>
            </c:spPr>
            <c:extLst>
              <c:ext xmlns:c16="http://schemas.microsoft.com/office/drawing/2014/chart" uri="{C3380CC4-5D6E-409C-BE32-E72D297353CC}">
                <c16:uniqueId val="{00000041-7BEC-4434-9EB5-4D02B7D39DB4}"/>
              </c:ext>
            </c:extLst>
          </c:dPt>
          <c:dPt>
            <c:idx val="33"/>
            <c:bubble3D val="0"/>
            <c:spPr>
              <a:solidFill>
                <a:srgbClr val="F975A8"/>
              </a:solidFill>
            </c:spPr>
            <c:extLst>
              <c:ext xmlns:c16="http://schemas.microsoft.com/office/drawing/2014/chart" uri="{C3380CC4-5D6E-409C-BE32-E72D297353CC}">
                <c16:uniqueId val="{00000043-7BEC-4434-9EB5-4D02B7D39DB4}"/>
              </c:ext>
            </c:extLst>
          </c:dPt>
          <c:dPt>
            <c:idx val="34"/>
            <c:bubble3D val="0"/>
            <c:spPr>
              <a:solidFill>
                <a:srgbClr val="00695C"/>
              </a:solidFill>
            </c:spPr>
            <c:extLst>
              <c:ext xmlns:c16="http://schemas.microsoft.com/office/drawing/2014/chart" uri="{C3380CC4-5D6E-409C-BE32-E72D297353CC}">
                <c16:uniqueId val="{00000045-7BEC-4434-9EB5-4D02B7D39DB4}"/>
              </c:ext>
            </c:extLst>
          </c:dPt>
          <c:dPt>
            <c:idx val="35"/>
            <c:bubble3D val="0"/>
            <c:spPr>
              <a:solidFill>
                <a:srgbClr val="C2185B"/>
              </a:solidFill>
            </c:spPr>
            <c:extLst>
              <c:ext xmlns:c16="http://schemas.microsoft.com/office/drawing/2014/chart" uri="{C3380CC4-5D6E-409C-BE32-E72D297353CC}">
                <c16:uniqueId val="{00000047-7BEC-4434-9EB5-4D02B7D39DB4}"/>
              </c:ext>
            </c:extLst>
          </c:dPt>
          <c:dPt>
            <c:idx val="36"/>
            <c:bubble3D val="0"/>
            <c:spPr>
              <a:solidFill>
                <a:srgbClr val="4285F4"/>
              </a:solidFill>
            </c:spPr>
            <c:extLst>
              <c:ext xmlns:c16="http://schemas.microsoft.com/office/drawing/2014/chart" uri="{C3380CC4-5D6E-409C-BE32-E72D297353CC}">
                <c16:uniqueId val="{00000049-7BEC-4434-9EB5-4D02B7D39DB4}"/>
              </c:ext>
            </c:extLst>
          </c:dPt>
          <c:dPt>
            <c:idx val="37"/>
            <c:bubble3D val="0"/>
            <c:spPr>
              <a:solidFill>
                <a:srgbClr val="DB4437"/>
              </a:solidFill>
            </c:spPr>
            <c:extLst>
              <c:ext xmlns:c16="http://schemas.microsoft.com/office/drawing/2014/chart" uri="{C3380CC4-5D6E-409C-BE32-E72D297353CC}">
                <c16:uniqueId val="{0000004B-7BEC-4434-9EB5-4D02B7D39DB4}"/>
              </c:ext>
            </c:extLst>
          </c:dPt>
          <c:dPt>
            <c:idx val="38"/>
            <c:bubble3D val="0"/>
            <c:spPr>
              <a:solidFill>
                <a:srgbClr val="F4B400"/>
              </a:solidFill>
            </c:spPr>
            <c:extLst>
              <c:ext xmlns:c16="http://schemas.microsoft.com/office/drawing/2014/chart" uri="{C3380CC4-5D6E-409C-BE32-E72D297353CC}">
                <c16:uniqueId val="{0000004D-7BEC-4434-9EB5-4D02B7D39DB4}"/>
              </c:ext>
            </c:extLst>
          </c:dPt>
          <c:dPt>
            <c:idx val="39"/>
            <c:bubble3D val="0"/>
            <c:spPr>
              <a:solidFill>
                <a:srgbClr val="0F9D58"/>
              </a:solidFill>
            </c:spPr>
            <c:extLst>
              <c:ext xmlns:c16="http://schemas.microsoft.com/office/drawing/2014/chart" uri="{C3380CC4-5D6E-409C-BE32-E72D297353CC}">
                <c16:uniqueId val="{0000004F-7BEC-4434-9EB5-4D02B7D39DB4}"/>
              </c:ext>
            </c:extLst>
          </c:dPt>
          <c:dPt>
            <c:idx val="40"/>
            <c:bubble3D val="0"/>
            <c:spPr>
              <a:solidFill>
                <a:srgbClr val="FF6D00"/>
              </a:solidFill>
            </c:spPr>
            <c:extLst>
              <c:ext xmlns:c16="http://schemas.microsoft.com/office/drawing/2014/chart" uri="{C3380CC4-5D6E-409C-BE32-E72D297353CC}">
                <c16:uniqueId val="{00000051-7BEC-4434-9EB5-4D02B7D39DB4}"/>
              </c:ext>
            </c:extLst>
          </c:dPt>
          <c:dPt>
            <c:idx val="41"/>
            <c:bubble3D val="0"/>
            <c:spPr>
              <a:solidFill>
                <a:srgbClr val="46BDC6"/>
              </a:solidFill>
            </c:spPr>
            <c:extLst>
              <c:ext xmlns:c16="http://schemas.microsoft.com/office/drawing/2014/chart" uri="{C3380CC4-5D6E-409C-BE32-E72D297353CC}">
                <c16:uniqueId val="{00000053-7BEC-4434-9EB5-4D02B7D39DB4}"/>
              </c:ext>
            </c:extLst>
          </c:dPt>
          <c:dPt>
            <c:idx val="42"/>
            <c:bubble3D val="0"/>
            <c:spPr>
              <a:solidFill>
                <a:srgbClr val="AB30C4"/>
              </a:solidFill>
            </c:spPr>
            <c:extLst>
              <c:ext xmlns:c16="http://schemas.microsoft.com/office/drawing/2014/chart" uri="{C3380CC4-5D6E-409C-BE32-E72D297353CC}">
                <c16:uniqueId val="{00000055-7BEC-4434-9EB5-4D02B7D39DB4}"/>
              </c:ext>
            </c:extLst>
          </c:dPt>
          <c:cat>
            <c:strRef>
              <c:f>'PP-RJ'!$F$3:$F$45</c:f>
              <c:strCache>
                <c:ptCount val="43"/>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pt idx="17">
                  <c:v>Gestão financeira</c:v>
                </c:pt>
                <c:pt idx="18">
                  <c:v>Lingüística (línguas)</c:v>
                </c:pt>
                <c:pt idx="19">
                  <c:v>Direito empresarial</c:v>
                </c:pt>
                <c:pt idx="20">
                  <c:v>Ética</c:v>
                </c:pt>
                <c:pt idx="21">
                  <c:v>Animação</c:v>
                </c:pt>
                <c:pt idx="22">
                  <c:v>Modelagem</c:v>
                </c:pt>
                <c:pt idx="23">
                  <c:v>Moda</c:v>
                </c:pt>
                <c:pt idx="24">
                  <c:v>Gestão de organizações</c:v>
                </c:pt>
                <c:pt idx="25">
                  <c:v>Processamento de dados</c:v>
                </c:pt>
                <c:pt idx="26">
                  <c:v>Matemática aplicada</c:v>
                </c:pt>
                <c:pt idx="27">
                  <c:v>Psicologia</c:v>
                </c:pt>
                <c:pt idx="28">
                  <c:v>Desenho (artístico)</c:v>
                </c:pt>
                <c:pt idx="29">
                  <c:v>Ciência política</c:v>
                </c:pt>
                <c:pt idx="30">
                  <c:v>Estatística aplicada</c:v>
                </c:pt>
                <c:pt idx="31">
                  <c:v>Fotografia</c:v>
                </c:pt>
                <c:pt idx="32">
                  <c:v>Aconselhamento e orientação profissional</c:v>
                </c:pt>
                <c:pt idx="33">
                  <c:v>Gestão da produção</c:v>
                </c:pt>
                <c:pt idx="34">
                  <c:v>Tecnologia digital</c:v>
                </c:pt>
                <c:pt idx="35">
                  <c:v>Desenho de projetos</c:v>
                </c:pt>
                <c:pt idx="36">
                  <c:v>Política</c:v>
                </c:pt>
                <c:pt idx="37">
                  <c:v>Administração em comércio exterior</c:v>
                </c:pt>
                <c:pt idx="38">
                  <c:v>Relações internacionais</c:v>
                </c:pt>
                <c:pt idx="39">
                  <c:v>Desenho de moda</c:v>
                </c:pt>
                <c:pt idx="40">
                  <c:v>Eletiva</c:v>
                </c:pt>
                <c:pt idx="41">
                  <c:v>LifeLab</c:v>
                </c:pt>
                <c:pt idx="42">
                  <c:v>Estágio Supervisionado</c:v>
                </c:pt>
              </c:strCache>
            </c:strRef>
          </c:cat>
          <c:val>
            <c:numRef>
              <c:f>'PP-RJ'!$H$3:$H$45</c:f>
              <c:numCache>
                <c:formatCode>General</c:formatCode>
                <c:ptCount val="43"/>
                <c:pt idx="0">
                  <c:v>684</c:v>
                </c:pt>
                <c:pt idx="1">
                  <c:v>0</c:v>
                </c:pt>
                <c:pt idx="2">
                  <c:v>324</c:v>
                </c:pt>
                <c:pt idx="3">
                  <c:v>72</c:v>
                </c:pt>
                <c:pt idx="4">
                  <c:v>72</c:v>
                </c:pt>
                <c:pt idx="5">
                  <c:v>144</c:v>
                </c:pt>
                <c:pt idx="6">
                  <c:v>288</c:v>
                </c:pt>
                <c:pt idx="7">
                  <c:v>72</c:v>
                </c:pt>
                <c:pt idx="8">
                  <c:v>180</c:v>
                </c:pt>
                <c:pt idx="9">
                  <c:v>0</c:v>
                </c:pt>
                <c:pt idx="10">
                  <c:v>72</c:v>
                </c:pt>
                <c:pt idx="11">
                  <c:v>0</c:v>
                </c:pt>
                <c:pt idx="12">
                  <c:v>72</c:v>
                </c:pt>
                <c:pt idx="13">
                  <c:v>0</c:v>
                </c:pt>
                <c:pt idx="14">
                  <c:v>0</c:v>
                </c:pt>
                <c:pt idx="15">
                  <c:v>144</c:v>
                </c:pt>
                <c:pt idx="16">
                  <c:v>0</c:v>
                </c:pt>
                <c:pt idx="17">
                  <c:v>0</c:v>
                </c:pt>
                <c:pt idx="18">
                  <c:v>0</c:v>
                </c:pt>
                <c:pt idx="19">
                  <c:v>0</c:v>
                </c:pt>
                <c:pt idx="20">
                  <c:v>72</c:v>
                </c:pt>
                <c:pt idx="21">
                  <c:v>0</c:v>
                </c:pt>
                <c:pt idx="22">
                  <c:v>0</c:v>
                </c:pt>
                <c:pt idx="23">
                  <c:v>0</c:v>
                </c:pt>
                <c:pt idx="24">
                  <c:v>0</c:v>
                </c:pt>
                <c:pt idx="25">
                  <c:v>72</c:v>
                </c:pt>
                <c:pt idx="26">
                  <c:v>0</c:v>
                </c:pt>
                <c:pt idx="27">
                  <c:v>0</c:v>
                </c:pt>
                <c:pt idx="28">
                  <c:v>0</c:v>
                </c:pt>
                <c:pt idx="29">
                  <c:v>0</c:v>
                </c:pt>
                <c:pt idx="30">
                  <c:v>0</c:v>
                </c:pt>
                <c:pt idx="31">
                  <c:v>72</c:v>
                </c:pt>
                <c:pt idx="32">
                  <c:v>0</c:v>
                </c:pt>
                <c:pt idx="33">
                  <c:v>0</c:v>
                </c:pt>
                <c:pt idx="34">
                  <c:v>0</c:v>
                </c:pt>
                <c:pt idx="35">
                  <c:v>0</c:v>
                </c:pt>
                <c:pt idx="36">
                  <c:v>0</c:v>
                </c:pt>
                <c:pt idx="37">
                  <c:v>0</c:v>
                </c:pt>
                <c:pt idx="38">
                  <c:v>0</c:v>
                </c:pt>
                <c:pt idx="39">
                  <c:v>0</c:v>
                </c:pt>
                <c:pt idx="40">
                  <c:v>720</c:v>
                </c:pt>
                <c:pt idx="41">
                  <c:v>432</c:v>
                </c:pt>
                <c:pt idx="42">
                  <c:v>0</c:v>
                </c:pt>
              </c:numCache>
            </c:numRef>
          </c:val>
          <c:extLst>
            <c:ext xmlns:c16="http://schemas.microsoft.com/office/drawing/2014/chart" uri="{C3380CC4-5D6E-409C-BE32-E72D297353CC}">
              <c16:uniqueId val="{00000056-7BEC-4434-9EB5-4D02B7D39DB4}"/>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lvl="0">
            <a:defRPr sz="1800" b="0">
              <a:solidFill>
                <a:srgbClr val="000000"/>
              </a:solidFill>
              <a:latin typeface="Roboto"/>
            </a:defRPr>
          </a:pPr>
          <a:endParaRPr lang="pt-BR"/>
        </a:p>
      </c:txPr>
    </c:legend>
    <c:plotVisOnly val="1"/>
    <c:dispBlanksAs val="zero"/>
    <c:showDLblsOverMax val="1"/>
  </c:chart>
  <c:spPr>
    <a:solidFill>
      <a:srgbClr val="434343"/>
    </a:solidFill>
  </c:sp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595959"/>
                </a:solidFill>
                <a:latin typeface="Calibri"/>
              </a:defRPr>
            </a:pPr>
            <a:r>
              <a:t>Regras de Formação</a:t>
            </a:r>
          </a:p>
        </c:rich>
      </c:tx>
      <c:overlay val="0"/>
    </c:title>
    <c:autoTitleDeleted val="0"/>
    <c:plotArea>
      <c:layout/>
      <c:barChart>
        <c:barDir val="bar"/>
        <c:grouping val="clustered"/>
        <c:varyColors val="1"/>
        <c:ser>
          <c:idx val="0"/>
          <c:order val="0"/>
          <c:tx>
            <c:strRef>
              <c:f>'PP-RS'!$H$2</c:f>
              <c:strCache>
                <c:ptCount val="1"/>
                <c:pt idx="0">
                  <c:v>Horas Previstas</c:v>
                </c:pt>
              </c:strCache>
            </c:strRef>
          </c:tx>
          <c:spPr>
            <a:solidFill>
              <a:srgbClr val="4472C4"/>
            </a:solidFill>
          </c:spPr>
          <c:invertIfNegative val="1"/>
          <c:cat>
            <c:strRef>
              <c:f>'PP-RS'!$F$3:$F$19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'PP-RS'!$H$3:$H$7</c:f>
              <c:numCache>
                <c:formatCode>General</c:formatCode>
                <c:ptCount val="5"/>
                <c:pt idx="0">
                  <c:v>648</c:v>
                </c:pt>
                <c:pt idx="1">
                  <c:v>0</c:v>
                </c:pt>
                <c:pt idx="2">
                  <c:v>324</c:v>
                </c:pt>
                <c:pt idx="3">
                  <c:v>72</c:v>
                </c:pt>
                <c:pt idx="4">
                  <c:v>72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AE1A-4C21-A035-C92EAEA152AB}"/>
            </c:ext>
          </c:extLst>
        </c:ser>
        <c:ser>
          <c:idx val="1"/>
          <c:order val="1"/>
          <c:tx>
            <c:strRef>
              <c:f>'PP-RS'!$I$2</c:f>
              <c:strCache>
                <c:ptCount val="1"/>
                <c:pt idx="0">
                  <c:v>Horas Obrigatórias</c:v>
                </c:pt>
              </c:strCache>
            </c:strRef>
          </c:tx>
          <c:invertIfNegative val="1"/>
          <c:cat>
            <c:strRef>
              <c:f>'PP-RS'!$F$3:$F$19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'PP-RS'!$I$3:$I$7</c:f>
              <c:numCache>
                <c:formatCode>General</c:formatCode>
                <c:ptCount val="5"/>
              </c:numCache>
            </c:numRef>
          </c:val>
          <c:extLst>
            <c:ext xmlns:c16="http://schemas.microsoft.com/office/drawing/2014/chart" uri="{C3380CC4-5D6E-409C-BE32-E72D297353CC}">
              <c16:uniqueId val="{00000001-AE1A-4C21-A035-C92EAEA152AB}"/>
            </c:ext>
          </c:extLst>
        </c:ser>
        <c:dLbls>
          <c:showLegendKey val="0"/>
          <c:showVal val="0"/>
          <c:showCatName val="0"/>
          <c:showSerName val="0"/>
          <c:showPercent val="0"/>
          <c:showBubbleSize val="0"/>
        </c:dLbls>
        <c:gapWidth val="150"/>
        <c:axId val="2101084576"/>
        <c:axId val="1253513395"/>
      </c:barChart>
      <c:catAx>
        <c:axId val="2101084576"/>
        <c:scaling>
          <c:orientation val="maxMin"/>
        </c:scaling>
        <c:delete val="0"/>
        <c:axPos val="l"/>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sz="900" b="0" i="0">
                <a:solidFill>
                  <a:srgbClr val="595959"/>
                </a:solidFill>
                <a:latin typeface="Calibri"/>
              </a:defRPr>
            </a:pPr>
            <a:endParaRPr lang="pt-BR"/>
          </a:p>
        </c:txPr>
        <c:crossAx val="1253513395"/>
        <c:crosses val="autoZero"/>
        <c:auto val="1"/>
        <c:lblAlgn val="ctr"/>
        <c:lblOffset val="100"/>
        <c:noMultiLvlLbl val="1"/>
      </c:catAx>
      <c:valAx>
        <c:axId val="1253513395"/>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spPr>
          <a:ln w="47625">
            <a:noFill/>
          </a:ln>
        </c:spPr>
        <c:txPr>
          <a:bodyPr/>
          <a:lstStyle/>
          <a:p>
            <a:pPr lvl="0">
              <a:defRPr sz="900" b="0" i="0">
                <a:solidFill>
                  <a:srgbClr val="595959"/>
                </a:solidFill>
                <a:latin typeface="Calibri"/>
              </a:defRPr>
            </a:pPr>
            <a:endParaRPr lang="pt-BR"/>
          </a:p>
        </c:txPr>
        <c:crossAx val="2101084576"/>
        <c:crosses val="max"/>
        <c:crossBetween val="between"/>
      </c:valAx>
      <c:spPr>
        <a:solidFill>
          <a:srgbClr val="FFFFFF"/>
        </a:solidFill>
      </c:spPr>
    </c:plotArea>
    <c:legend>
      <c:legendPos val="b"/>
      <c:overlay val="0"/>
      <c:txPr>
        <a:bodyPr/>
        <a:lstStyle/>
        <a:p>
          <a:pPr lvl="0">
            <a:defRPr sz="900" b="0" i="0">
              <a:solidFill>
                <a:srgbClr val="595959"/>
              </a:solidFill>
              <a:latin typeface="Calibri"/>
            </a:defRPr>
          </a:pPr>
          <a:endParaRPr lang="pt-BR"/>
        </a:p>
      </c:txPr>
    </c:legend>
    <c:plotVisOnly val="1"/>
    <c:dispBlanksAs val="zero"/>
    <c:showDLblsOverMax val="1"/>
  </c:chart>
  <c:spPr>
    <a:solidFill>
      <a:srgbClr val="FFFFFF"/>
    </a:solidFill>
  </c:sp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t>Horas Previstas versus Área Funcional</a:t>
            </a:r>
          </a:p>
        </c:rich>
      </c:tx>
      <c:overlay val="0"/>
    </c:title>
    <c:autoTitleDeleted val="0"/>
    <c:plotArea>
      <c:layout/>
      <c:doughnutChart>
        <c:varyColors val="1"/>
        <c:ser>
          <c:idx val="0"/>
          <c:order val="0"/>
          <c:tx>
            <c:strRef>
              <c:f>'PP-RS'!$H$1:$H$2</c:f>
              <c:strCache>
                <c:ptCount val="2"/>
                <c:pt idx="0">
                  <c:v>Grau de Flex</c:v>
                </c:pt>
                <c:pt idx="1">
                  <c:v>Horas Previstas</c:v>
                </c:pt>
              </c:strCache>
            </c:strRef>
          </c:tx>
          <c:dPt>
            <c:idx val="0"/>
            <c:bubble3D val="0"/>
            <c:spPr>
              <a:solidFill>
                <a:srgbClr val="4285F4"/>
              </a:solidFill>
            </c:spPr>
            <c:extLst>
              <c:ext xmlns:c16="http://schemas.microsoft.com/office/drawing/2014/chart" uri="{C3380CC4-5D6E-409C-BE32-E72D297353CC}">
                <c16:uniqueId val="{00000001-511D-4F53-AC82-3A64C4078B62}"/>
              </c:ext>
            </c:extLst>
          </c:dPt>
          <c:dPt>
            <c:idx val="1"/>
            <c:bubble3D val="0"/>
            <c:spPr>
              <a:solidFill>
                <a:srgbClr val="DB4437"/>
              </a:solidFill>
            </c:spPr>
            <c:extLst>
              <c:ext xmlns:c16="http://schemas.microsoft.com/office/drawing/2014/chart" uri="{C3380CC4-5D6E-409C-BE32-E72D297353CC}">
                <c16:uniqueId val="{00000003-511D-4F53-AC82-3A64C4078B62}"/>
              </c:ext>
            </c:extLst>
          </c:dPt>
          <c:dPt>
            <c:idx val="2"/>
            <c:bubble3D val="0"/>
            <c:spPr>
              <a:solidFill>
                <a:srgbClr val="F4B400"/>
              </a:solidFill>
            </c:spPr>
            <c:extLst>
              <c:ext xmlns:c16="http://schemas.microsoft.com/office/drawing/2014/chart" uri="{C3380CC4-5D6E-409C-BE32-E72D297353CC}">
                <c16:uniqueId val="{00000005-511D-4F53-AC82-3A64C4078B62}"/>
              </c:ext>
            </c:extLst>
          </c:dPt>
          <c:dPt>
            <c:idx val="3"/>
            <c:bubble3D val="0"/>
            <c:spPr>
              <a:solidFill>
                <a:srgbClr val="0F9D58"/>
              </a:solidFill>
            </c:spPr>
            <c:extLst>
              <c:ext xmlns:c16="http://schemas.microsoft.com/office/drawing/2014/chart" uri="{C3380CC4-5D6E-409C-BE32-E72D297353CC}">
                <c16:uniqueId val="{00000007-511D-4F53-AC82-3A64C4078B62}"/>
              </c:ext>
            </c:extLst>
          </c:dPt>
          <c:dPt>
            <c:idx val="4"/>
            <c:bubble3D val="0"/>
            <c:spPr>
              <a:solidFill>
                <a:srgbClr val="FF6D00"/>
              </a:solidFill>
            </c:spPr>
            <c:extLst>
              <c:ext xmlns:c16="http://schemas.microsoft.com/office/drawing/2014/chart" uri="{C3380CC4-5D6E-409C-BE32-E72D297353CC}">
                <c16:uniqueId val="{00000009-511D-4F53-AC82-3A64C4078B62}"/>
              </c:ext>
            </c:extLst>
          </c:dPt>
          <c:dPt>
            <c:idx val="5"/>
            <c:bubble3D val="0"/>
            <c:spPr>
              <a:solidFill>
                <a:srgbClr val="46BDC6"/>
              </a:solidFill>
            </c:spPr>
            <c:extLst>
              <c:ext xmlns:c16="http://schemas.microsoft.com/office/drawing/2014/chart" uri="{C3380CC4-5D6E-409C-BE32-E72D297353CC}">
                <c16:uniqueId val="{0000000B-511D-4F53-AC82-3A64C4078B62}"/>
              </c:ext>
            </c:extLst>
          </c:dPt>
          <c:dPt>
            <c:idx val="6"/>
            <c:bubble3D val="0"/>
            <c:spPr>
              <a:solidFill>
                <a:srgbClr val="AB30C4"/>
              </a:solidFill>
            </c:spPr>
            <c:extLst>
              <c:ext xmlns:c16="http://schemas.microsoft.com/office/drawing/2014/chart" uri="{C3380CC4-5D6E-409C-BE32-E72D297353CC}">
                <c16:uniqueId val="{0000000D-511D-4F53-AC82-3A64C4078B62}"/>
              </c:ext>
            </c:extLst>
          </c:dPt>
          <c:dPt>
            <c:idx val="7"/>
            <c:bubble3D val="0"/>
            <c:spPr>
              <a:solidFill>
                <a:srgbClr val="C1BC1F"/>
              </a:solidFill>
            </c:spPr>
            <c:extLst>
              <c:ext xmlns:c16="http://schemas.microsoft.com/office/drawing/2014/chart" uri="{C3380CC4-5D6E-409C-BE32-E72D297353CC}">
                <c16:uniqueId val="{0000000F-511D-4F53-AC82-3A64C4078B62}"/>
              </c:ext>
            </c:extLst>
          </c:dPt>
          <c:dPt>
            <c:idx val="8"/>
            <c:bubble3D val="0"/>
            <c:spPr>
              <a:solidFill>
                <a:srgbClr val="3949AB"/>
              </a:solidFill>
            </c:spPr>
            <c:extLst>
              <c:ext xmlns:c16="http://schemas.microsoft.com/office/drawing/2014/chart" uri="{C3380CC4-5D6E-409C-BE32-E72D297353CC}">
                <c16:uniqueId val="{00000011-511D-4F53-AC82-3A64C4078B62}"/>
              </c:ext>
            </c:extLst>
          </c:dPt>
          <c:dPt>
            <c:idx val="9"/>
            <c:bubble3D val="0"/>
            <c:spPr>
              <a:solidFill>
                <a:srgbClr val="F975A8"/>
              </a:solidFill>
            </c:spPr>
            <c:extLst>
              <c:ext xmlns:c16="http://schemas.microsoft.com/office/drawing/2014/chart" uri="{C3380CC4-5D6E-409C-BE32-E72D297353CC}">
                <c16:uniqueId val="{00000013-511D-4F53-AC82-3A64C4078B62}"/>
              </c:ext>
            </c:extLst>
          </c:dPt>
          <c:dPt>
            <c:idx val="10"/>
            <c:bubble3D val="0"/>
            <c:spPr>
              <a:solidFill>
                <a:srgbClr val="00695C"/>
              </a:solidFill>
            </c:spPr>
            <c:extLst>
              <c:ext xmlns:c16="http://schemas.microsoft.com/office/drawing/2014/chart" uri="{C3380CC4-5D6E-409C-BE32-E72D297353CC}">
                <c16:uniqueId val="{00000015-511D-4F53-AC82-3A64C4078B62}"/>
              </c:ext>
            </c:extLst>
          </c:dPt>
          <c:dPt>
            <c:idx val="11"/>
            <c:bubble3D val="0"/>
            <c:spPr>
              <a:solidFill>
                <a:srgbClr val="C2185B"/>
              </a:solidFill>
            </c:spPr>
            <c:extLst>
              <c:ext xmlns:c16="http://schemas.microsoft.com/office/drawing/2014/chart" uri="{C3380CC4-5D6E-409C-BE32-E72D297353CC}">
                <c16:uniqueId val="{00000017-511D-4F53-AC82-3A64C4078B62}"/>
              </c:ext>
            </c:extLst>
          </c:dPt>
          <c:dPt>
            <c:idx val="12"/>
            <c:bubble3D val="0"/>
            <c:spPr>
              <a:solidFill>
                <a:srgbClr val="4285F4"/>
              </a:solidFill>
            </c:spPr>
            <c:extLst>
              <c:ext xmlns:c16="http://schemas.microsoft.com/office/drawing/2014/chart" uri="{C3380CC4-5D6E-409C-BE32-E72D297353CC}">
                <c16:uniqueId val="{00000019-511D-4F53-AC82-3A64C4078B62}"/>
              </c:ext>
            </c:extLst>
          </c:dPt>
          <c:dPt>
            <c:idx val="13"/>
            <c:bubble3D val="0"/>
            <c:spPr>
              <a:solidFill>
                <a:srgbClr val="DB4437"/>
              </a:solidFill>
            </c:spPr>
            <c:extLst>
              <c:ext xmlns:c16="http://schemas.microsoft.com/office/drawing/2014/chart" uri="{C3380CC4-5D6E-409C-BE32-E72D297353CC}">
                <c16:uniqueId val="{0000001B-511D-4F53-AC82-3A64C4078B62}"/>
              </c:ext>
            </c:extLst>
          </c:dPt>
          <c:dPt>
            <c:idx val="14"/>
            <c:bubble3D val="0"/>
            <c:spPr>
              <a:solidFill>
                <a:srgbClr val="F4B400"/>
              </a:solidFill>
            </c:spPr>
            <c:extLst>
              <c:ext xmlns:c16="http://schemas.microsoft.com/office/drawing/2014/chart" uri="{C3380CC4-5D6E-409C-BE32-E72D297353CC}">
                <c16:uniqueId val="{0000001D-511D-4F53-AC82-3A64C4078B62}"/>
              </c:ext>
            </c:extLst>
          </c:dPt>
          <c:dPt>
            <c:idx val="15"/>
            <c:bubble3D val="0"/>
            <c:spPr>
              <a:solidFill>
                <a:srgbClr val="0F9D58"/>
              </a:solidFill>
            </c:spPr>
            <c:extLst>
              <c:ext xmlns:c16="http://schemas.microsoft.com/office/drawing/2014/chart" uri="{C3380CC4-5D6E-409C-BE32-E72D297353CC}">
                <c16:uniqueId val="{0000001F-511D-4F53-AC82-3A64C4078B62}"/>
              </c:ext>
            </c:extLst>
          </c:dPt>
          <c:dPt>
            <c:idx val="16"/>
            <c:bubble3D val="0"/>
            <c:spPr>
              <a:solidFill>
                <a:srgbClr val="FF6D00"/>
              </a:solidFill>
            </c:spPr>
            <c:extLst>
              <c:ext xmlns:c16="http://schemas.microsoft.com/office/drawing/2014/chart" uri="{C3380CC4-5D6E-409C-BE32-E72D297353CC}">
                <c16:uniqueId val="{00000021-511D-4F53-AC82-3A64C4078B62}"/>
              </c:ext>
            </c:extLst>
          </c:dPt>
          <c:dPt>
            <c:idx val="17"/>
            <c:bubble3D val="0"/>
            <c:spPr>
              <a:solidFill>
                <a:srgbClr val="46BDC6"/>
              </a:solidFill>
            </c:spPr>
            <c:extLst>
              <c:ext xmlns:c16="http://schemas.microsoft.com/office/drawing/2014/chart" uri="{C3380CC4-5D6E-409C-BE32-E72D297353CC}">
                <c16:uniqueId val="{00000023-511D-4F53-AC82-3A64C4078B62}"/>
              </c:ext>
            </c:extLst>
          </c:dPt>
          <c:dPt>
            <c:idx val="18"/>
            <c:bubble3D val="0"/>
            <c:spPr>
              <a:solidFill>
                <a:srgbClr val="AB30C4"/>
              </a:solidFill>
            </c:spPr>
            <c:extLst>
              <c:ext xmlns:c16="http://schemas.microsoft.com/office/drawing/2014/chart" uri="{C3380CC4-5D6E-409C-BE32-E72D297353CC}">
                <c16:uniqueId val="{00000025-511D-4F53-AC82-3A64C4078B62}"/>
              </c:ext>
            </c:extLst>
          </c:dPt>
          <c:dPt>
            <c:idx val="19"/>
            <c:bubble3D val="0"/>
            <c:spPr>
              <a:solidFill>
                <a:srgbClr val="C1BC1F"/>
              </a:solidFill>
            </c:spPr>
            <c:extLst>
              <c:ext xmlns:c16="http://schemas.microsoft.com/office/drawing/2014/chart" uri="{C3380CC4-5D6E-409C-BE32-E72D297353CC}">
                <c16:uniqueId val="{00000027-511D-4F53-AC82-3A64C4078B62}"/>
              </c:ext>
            </c:extLst>
          </c:dPt>
          <c:dPt>
            <c:idx val="20"/>
            <c:bubble3D val="0"/>
            <c:spPr>
              <a:solidFill>
                <a:srgbClr val="3949AB"/>
              </a:solidFill>
            </c:spPr>
            <c:extLst>
              <c:ext xmlns:c16="http://schemas.microsoft.com/office/drawing/2014/chart" uri="{C3380CC4-5D6E-409C-BE32-E72D297353CC}">
                <c16:uniqueId val="{00000029-511D-4F53-AC82-3A64C4078B62}"/>
              </c:ext>
            </c:extLst>
          </c:dPt>
          <c:dPt>
            <c:idx val="21"/>
            <c:bubble3D val="0"/>
            <c:spPr>
              <a:solidFill>
                <a:srgbClr val="F975A8"/>
              </a:solidFill>
            </c:spPr>
            <c:extLst>
              <c:ext xmlns:c16="http://schemas.microsoft.com/office/drawing/2014/chart" uri="{C3380CC4-5D6E-409C-BE32-E72D297353CC}">
                <c16:uniqueId val="{0000002B-511D-4F53-AC82-3A64C4078B62}"/>
              </c:ext>
            </c:extLst>
          </c:dPt>
          <c:dPt>
            <c:idx val="22"/>
            <c:bubble3D val="0"/>
            <c:spPr>
              <a:solidFill>
                <a:srgbClr val="00695C"/>
              </a:solidFill>
            </c:spPr>
            <c:extLst>
              <c:ext xmlns:c16="http://schemas.microsoft.com/office/drawing/2014/chart" uri="{C3380CC4-5D6E-409C-BE32-E72D297353CC}">
                <c16:uniqueId val="{0000002D-511D-4F53-AC82-3A64C4078B62}"/>
              </c:ext>
            </c:extLst>
          </c:dPt>
          <c:dPt>
            <c:idx val="23"/>
            <c:bubble3D val="0"/>
            <c:spPr>
              <a:solidFill>
                <a:srgbClr val="C2185B"/>
              </a:solidFill>
            </c:spPr>
            <c:extLst>
              <c:ext xmlns:c16="http://schemas.microsoft.com/office/drawing/2014/chart" uri="{C3380CC4-5D6E-409C-BE32-E72D297353CC}">
                <c16:uniqueId val="{0000002F-511D-4F53-AC82-3A64C4078B62}"/>
              </c:ext>
            </c:extLst>
          </c:dPt>
          <c:dPt>
            <c:idx val="24"/>
            <c:bubble3D val="0"/>
            <c:spPr>
              <a:solidFill>
                <a:srgbClr val="4285F4"/>
              </a:solidFill>
            </c:spPr>
            <c:extLst>
              <c:ext xmlns:c16="http://schemas.microsoft.com/office/drawing/2014/chart" uri="{C3380CC4-5D6E-409C-BE32-E72D297353CC}">
                <c16:uniqueId val="{00000031-511D-4F53-AC82-3A64C4078B62}"/>
              </c:ext>
            </c:extLst>
          </c:dPt>
          <c:dPt>
            <c:idx val="25"/>
            <c:bubble3D val="0"/>
            <c:spPr>
              <a:solidFill>
                <a:srgbClr val="DB4437"/>
              </a:solidFill>
            </c:spPr>
            <c:extLst>
              <c:ext xmlns:c16="http://schemas.microsoft.com/office/drawing/2014/chart" uri="{C3380CC4-5D6E-409C-BE32-E72D297353CC}">
                <c16:uniqueId val="{00000033-511D-4F53-AC82-3A64C4078B62}"/>
              </c:ext>
            </c:extLst>
          </c:dPt>
          <c:dPt>
            <c:idx val="26"/>
            <c:bubble3D val="0"/>
            <c:spPr>
              <a:solidFill>
                <a:srgbClr val="F4B400"/>
              </a:solidFill>
            </c:spPr>
            <c:extLst>
              <c:ext xmlns:c16="http://schemas.microsoft.com/office/drawing/2014/chart" uri="{C3380CC4-5D6E-409C-BE32-E72D297353CC}">
                <c16:uniqueId val="{00000035-511D-4F53-AC82-3A64C4078B62}"/>
              </c:ext>
            </c:extLst>
          </c:dPt>
          <c:dPt>
            <c:idx val="27"/>
            <c:bubble3D val="0"/>
            <c:spPr>
              <a:solidFill>
                <a:srgbClr val="0F9D58"/>
              </a:solidFill>
            </c:spPr>
            <c:extLst>
              <c:ext xmlns:c16="http://schemas.microsoft.com/office/drawing/2014/chart" uri="{C3380CC4-5D6E-409C-BE32-E72D297353CC}">
                <c16:uniqueId val="{00000037-511D-4F53-AC82-3A64C4078B62}"/>
              </c:ext>
            </c:extLst>
          </c:dPt>
          <c:dPt>
            <c:idx val="28"/>
            <c:bubble3D val="0"/>
            <c:spPr>
              <a:solidFill>
                <a:srgbClr val="FF6D00"/>
              </a:solidFill>
            </c:spPr>
            <c:extLst>
              <c:ext xmlns:c16="http://schemas.microsoft.com/office/drawing/2014/chart" uri="{C3380CC4-5D6E-409C-BE32-E72D297353CC}">
                <c16:uniqueId val="{00000039-511D-4F53-AC82-3A64C4078B62}"/>
              </c:ext>
            </c:extLst>
          </c:dPt>
          <c:dPt>
            <c:idx val="29"/>
            <c:bubble3D val="0"/>
            <c:spPr>
              <a:solidFill>
                <a:srgbClr val="46BDC6"/>
              </a:solidFill>
            </c:spPr>
            <c:extLst>
              <c:ext xmlns:c16="http://schemas.microsoft.com/office/drawing/2014/chart" uri="{C3380CC4-5D6E-409C-BE32-E72D297353CC}">
                <c16:uniqueId val="{0000003B-511D-4F53-AC82-3A64C4078B62}"/>
              </c:ext>
            </c:extLst>
          </c:dPt>
          <c:dPt>
            <c:idx val="30"/>
            <c:bubble3D val="0"/>
            <c:spPr>
              <a:solidFill>
                <a:srgbClr val="AB30C4"/>
              </a:solidFill>
            </c:spPr>
            <c:extLst>
              <c:ext xmlns:c16="http://schemas.microsoft.com/office/drawing/2014/chart" uri="{C3380CC4-5D6E-409C-BE32-E72D297353CC}">
                <c16:uniqueId val="{0000003D-511D-4F53-AC82-3A64C4078B62}"/>
              </c:ext>
            </c:extLst>
          </c:dPt>
          <c:dPt>
            <c:idx val="31"/>
            <c:bubble3D val="0"/>
            <c:spPr>
              <a:solidFill>
                <a:srgbClr val="C1BC1F"/>
              </a:solidFill>
            </c:spPr>
            <c:extLst>
              <c:ext xmlns:c16="http://schemas.microsoft.com/office/drawing/2014/chart" uri="{C3380CC4-5D6E-409C-BE32-E72D297353CC}">
                <c16:uniqueId val="{0000003F-511D-4F53-AC82-3A64C4078B62}"/>
              </c:ext>
            </c:extLst>
          </c:dPt>
          <c:dPt>
            <c:idx val="32"/>
            <c:bubble3D val="0"/>
            <c:spPr>
              <a:solidFill>
                <a:srgbClr val="3949AB"/>
              </a:solidFill>
            </c:spPr>
            <c:extLst>
              <c:ext xmlns:c16="http://schemas.microsoft.com/office/drawing/2014/chart" uri="{C3380CC4-5D6E-409C-BE32-E72D297353CC}">
                <c16:uniqueId val="{00000041-511D-4F53-AC82-3A64C4078B62}"/>
              </c:ext>
            </c:extLst>
          </c:dPt>
          <c:dPt>
            <c:idx val="33"/>
            <c:bubble3D val="0"/>
            <c:spPr>
              <a:solidFill>
                <a:srgbClr val="F975A8"/>
              </a:solidFill>
            </c:spPr>
            <c:extLst>
              <c:ext xmlns:c16="http://schemas.microsoft.com/office/drawing/2014/chart" uri="{C3380CC4-5D6E-409C-BE32-E72D297353CC}">
                <c16:uniqueId val="{00000043-511D-4F53-AC82-3A64C4078B62}"/>
              </c:ext>
            </c:extLst>
          </c:dPt>
          <c:dPt>
            <c:idx val="34"/>
            <c:bubble3D val="0"/>
            <c:spPr>
              <a:solidFill>
                <a:srgbClr val="00695C"/>
              </a:solidFill>
            </c:spPr>
            <c:extLst>
              <c:ext xmlns:c16="http://schemas.microsoft.com/office/drawing/2014/chart" uri="{C3380CC4-5D6E-409C-BE32-E72D297353CC}">
                <c16:uniqueId val="{00000045-511D-4F53-AC82-3A64C4078B62}"/>
              </c:ext>
            </c:extLst>
          </c:dPt>
          <c:dPt>
            <c:idx val="35"/>
            <c:bubble3D val="0"/>
            <c:spPr>
              <a:solidFill>
                <a:srgbClr val="C2185B"/>
              </a:solidFill>
            </c:spPr>
            <c:extLst>
              <c:ext xmlns:c16="http://schemas.microsoft.com/office/drawing/2014/chart" uri="{C3380CC4-5D6E-409C-BE32-E72D297353CC}">
                <c16:uniqueId val="{00000047-511D-4F53-AC82-3A64C4078B62}"/>
              </c:ext>
            </c:extLst>
          </c:dPt>
          <c:dPt>
            <c:idx val="36"/>
            <c:bubble3D val="0"/>
            <c:spPr>
              <a:solidFill>
                <a:srgbClr val="4285F4"/>
              </a:solidFill>
            </c:spPr>
            <c:extLst>
              <c:ext xmlns:c16="http://schemas.microsoft.com/office/drawing/2014/chart" uri="{C3380CC4-5D6E-409C-BE32-E72D297353CC}">
                <c16:uniqueId val="{00000049-511D-4F53-AC82-3A64C4078B62}"/>
              </c:ext>
            </c:extLst>
          </c:dPt>
          <c:dPt>
            <c:idx val="37"/>
            <c:bubble3D val="0"/>
            <c:spPr>
              <a:solidFill>
                <a:srgbClr val="DB4437"/>
              </a:solidFill>
            </c:spPr>
            <c:extLst>
              <c:ext xmlns:c16="http://schemas.microsoft.com/office/drawing/2014/chart" uri="{C3380CC4-5D6E-409C-BE32-E72D297353CC}">
                <c16:uniqueId val="{0000004B-511D-4F53-AC82-3A64C4078B62}"/>
              </c:ext>
            </c:extLst>
          </c:dPt>
          <c:dPt>
            <c:idx val="38"/>
            <c:bubble3D val="0"/>
            <c:spPr>
              <a:solidFill>
                <a:srgbClr val="F4B400"/>
              </a:solidFill>
            </c:spPr>
            <c:extLst>
              <c:ext xmlns:c16="http://schemas.microsoft.com/office/drawing/2014/chart" uri="{C3380CC4-5D6E-409C-BE32-E72D297353CC}">
                <c16:uniqueId val="{0000004D-511D-4F53-AC82-3A64C4078B62}"/>
              </c:ext>
            </c:extLst>
          </c:dPt>
          <c:dPt>
            <c:idx val="39"/>
            <c:bubble3D val="0"/>
            <c:spPr>
              <a:solidFill>
                <a:srgbClr val="0F9D58"/>
              </a:solidFill>
            </c:spPr>
            <c:extLst>
              <c:ext xmlns:c16="http://schemas.microsoft.com/office/drawing/2014/chart" uri="{C3380CC4-5D6E-409C-BE32-E72D297353CC}">
                <c16:uniqueId val="{0000004F-511D-4F53-AC82-3A64C4078B62}"/>
              </c:ext>
            </c:extLst>
          </c:dPt>
          <c:dPt>
            <c:idx val="40"/>
            <c:bubble3D val="0"/>
            <c:spPr>
              <a:solidFill>
                <a:srgbClr val="FF6D00"/>
              </a:solidFill>
            </c:spPr>
            <c:extLst>
              <c:ext xmlns:c16="http://schemas.microsoft.com/office/drawing/2014/chart" uri="{C3380CC4-5D6E-409C-BE32-E72D297353CC}">
                <c16:uniqueId val="{00000051-511D-4F53-AC82-3A64C4078B62}"/>
              </c:ext>
            </c:extLst>
          </c:dPt>
          <c:dPt>
            <c:idx val="41"/>
            <c:bubble3D val="0"/>
            <c:spPr>
              <a:solidFill>
                <a:srgbClr val="46BDC6"/>
              </a:solidFill>
            </c:spPr>
            <c:extLst>
              <c:ext xmlns:c16="http://schemas.microsoft.com/office/drawing/2014/chart" uri="{C3380CC4-5D6E-409C-BE32-E72D297353CC}">
                <c16:uniqueId val="{00000053-511D-4F53-AC82-3A64C4078B62}"/>
              </c:ext>
            </c:extLst>
          </c:dPt>
          <c:dPt>
            <c:idx val="42"/>
            <c:bubble3D val="0"/>
            <c:spPr>
              <a:solidFill>
                <a:srgbClr val="AB30C4"/>
              </a:solidFill>
            </c:spPr>
            <c:extLst>
              <c:ext xmlns:c16="http://schemas.microsoft.com/office/drawing/2014/chart" uri="{C3380CC4-5D6E-409C-BE32-E72D297353CC}">
                <c16:uniqueId val="{00000055-511D-4F53-AC82-3A64C4078B62}"/>
              </c:ext>
            </c:extLst>
          </c:dPt>
          <c:cat>
            <c:strRef>
              <c:f>'PP-RS'!$F$3:$F$45</c:f>
              <c:strCache>
                <c:ptCount val="43"/>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pt idx="17">
                  <c:v>Gestão financeira</c:v>
                </c:pt>
                <c:pt idx="18">
                  <c:v>Lingüística (línguas)</c:v>
                </c:pt>
                <c:pt idx="19">
                  <c:v>Direito empresarial</c:v>
                </c:pt>
                <c:pt idx="20">
                  <c:v>Ética</c:v>
                </c:pt>
                <c:pt idx="21">
                  <c:v>Animação</c:v>
                </c:pt>
                <c:pt idx="22">
                  <c:v>Modelagem</c:v>
                </c:pt>
                <c:pt idx="23">
                  <c:v>Moda</c:v>
                </c:pt>
                <c:pt idx="24">
                  <c:v>Gestão de organizações</c:v>
                </c:pt>
                <c:pt idx="25">
                  <c:v>Processamento de dados</c:v>
                </c:pt>
                <c:pt idx="26">
                  <c:v>Matemática aplicada</c:v>
                </c:pt>
                <c:pt idx="27">
                  <c:v>Psicologia</c:v>
                </c:pt>
                <c:pt idx="28">
                  <c:v>Desenho (artístico)</c:v>
                </c:pt>
                <c:pt idx="29">
                  <c:v>Ciência política</c:v>
                </c:pt>
                <c:pt idx="30">
                  <c:v>Estatística aplicada</c:v>
                </c:pt>
                <c:pt idx="31">
                  <c:v>Fotografia</c:v>
                </c:pt>
                <c:pt idx="32">
                  <c:v>Aconselhamento e orientação profissional</c:v>
                </c:pt>
                <c:pt idx="33">
                  <c:v>Gestão da produção</c:v>
                </c:pt>
                <c:pt idx="34">
                  <c:v>Tecnologia digital</c:v>
                </c:pt>
                <c:pt idx="35">
                  <c:v>Desenho de projetos</c:v>
                </c:pt>
                <c:pt idx="36">
                  <c:v>Política</c:v>
                </c:pt>
                <c:pt idx="37">
                  <c:v>Administração em comércio exterior</c:v>
                </c:pt>
                <c:pt idx="38">
                  <c:v>Relações internacionais</c:v>
                </c:pt>
                <c:pt idx="39">
                  <c:v>Desenho de moda</c:v>
                </c:pt>
                <c:pt idx="40">
                  <c:v>Eletiva</c:v>
                </c:pt>
                <c:pt idx="41">
                  <c:v>LifeLab</c:v>
                </c:pt>
                <c:pt idx="42">
                  <c:v>Estágio Supervisionado</c:v>
                </c:pt>
              </c:strCache>
            </c:strRef>
          </c:cat>
          <c:val>
            <c:numRef>
              <c:f>'PP-RS'!$H$3:$H$45</c:f>
              <c:numCache>
                <c:formatCode>General</c:formatCode>
                <c:ptCount val="43"/>
                <c:pt idx="0">
                  <c:v>648</c:v>
                </c:pt>
                <c:pt idx="1">
                  <c:v>0</c:v>
                </c:pt>
                <c:pt idx="2">
                  <c:v>324</c:v>
                </c:pt>
                <c:pt idx="3">
                  <c:v>72</c:v>
                </c:pt>
                <c:pt idx="4">
                  <c:v>72</c:v>
                </c:pt>
                <c:pt idx="5">
                  <c:v>144</c:v>
                </c:pt>
                <c:pt idx="6">
                  <c:v>288</c:v>
                </c:pt>
                <c:pt idx="7">
                  <c:v>72</c:v>
                </c:pt>
                <c:pt idx="8">
                  <c:v>144</c:v>
                </c:pt>
                <c:pt idx="9">
                  <c:v>0</c:v>
                </c:pt>
                <c:pt idx="10">
                  <c:v>72</c:v>
                </c:pt>
                <c:pt idx="11">
                  <c:v>0</c:v>
                </c:pt>
                <c:pt idx="12">
                  <c:v>72</c:v>
                </c:pt>
                <c:pt idx="13">
                  <c:v>0</c:v>
                </c:pt>
                <c:pt idx="14">
                  <c:v>72</c:v>
                </c:pt>
                <c:pt idx="15">
                  <c:v>144</c:v>
                </c:pt>
                <c:pt idx="16">
                  <c:v>0</c:v>
                </c:pt>
                <c:pt idx="17">
                  <c:v>0</c:v>
                </c:pt>
                <c:pt idx="18">
                  <c:v>36</c:v>
                </c:pt>
                <c:pt idx="19">
                  <c:v>0</c:v>
                </c:pt>
                <c:pt idx="20">
                  <c:v>108</c:v>
                </c:pt>
                <c:pt idx="21">
                  <c:v>0</c:v>
                </c:pt>
                <c:pt idx="22">
                  <c:v>0</c:v>
                </c:pt>
                <c:pt idx="23">
                  <c:v>0</c:v>
                </c:pt>
                <c:pt idx="24">
                  <c:v>0</c:v>
                </c:pt>
                <c:pt idx="25">
                  <c:v>72</c:v>
                </c:pt>
                <c:pt idx="26">
                  <c:v>0</c:v>
                </c:pt>
                <c:pt idx="27">
                  <c:v>0</c:v>
                </c:pt>
                <c:pt idx="28">
                  <c:v>0</c:v>
                </c:pt>
                <c:pt idx="29">
                  <c:v>0</c:v>
                </c:pt>
                <c:pt idx="30">
                  <c:v>0</c:v>
                </c:pt>
                <c:pt idx="31">
                  <c:v>36</c:v>
                </c:pt>
                <c:pt idx="32">
                  <c:v>0</c:v>
                </c:pt>
                <c:pt idx="33">
                  <c:v>0</c:v>
                </c:pt>
                <c:pt idx="34">
                  <c:v>0</c:v>
                </c:pt>
                <c:pt idx="35">
                  <c:v>0</c:v>
                </c:pt>
                <c:pt idx="36">
                  <c:v>0</c:v>
                </c:pt>
                <c:pt idx="37">
                  <c:v>0</c:v>
                </c:pt>
                <c:pt idx="38">
                  <c:v>0</c:v>
                </c:pt>
                <c:pt idx="39">
                  <c:v>0</c:v>
                </c:pt>
                <c:pt idx="40">
                  <c:v>504</c:v>
                </c:pt>
                <c:pt idx="41">
                  <c:v>432</c:v>
                </c:pt>
                <c:pt idx="42">
                  <c:v>0</c:v>
                </c:pt>
              </c:numCache>
            </c:numRef>
          </c:val>
          <c:extLst>
            <c:ext xmlns:c16="http://schemas.microsoft.com/office/drawing/2014/chart" uri="{C3380CC4-5D6E-409C-BE32-E72D297353CC}">
              <c16:uniqueId val="{00000056-511D-4F53-AC82-3A64C4078B62}"/>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lvl="0">
            <a:defRPr sz="1800" b="0">
              <a:solidFill>
                <a:srgbClr val="000000"/>
              </a:solidFill>
              <a:latin typeface="Roboto"/>
            </a:defRPr>
          </a:pPr>
          <a:endParaRPr lang="pt-BR"/>
        </a:p>
      </c:txPr>
    </c:legend>
    <c:plotVisOnly val="1"/>
    <c:dispBlanksAs val="zero"/>
    <c:showDLblsOverMax val="1"/>
  </c:chart>
  <c:spPr>
    <a:solidFill>
      <a:srgbClr val="434343"/>
    </a:solidFill>
  </c:sp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595959"/>
                </a:solidFill>
                <a:latin typeface="Calibri"/>
              </a:defRPr>
            </a:pPr>
            <a:r>
              <a:t>Regras de Formação</a:t>
            </a:r>
          </a:p>
        </c:rich>
      </c:tx>
      <c:overlay val="0"/>
    </c:title>
    <c:autoTitleDeleted val="0"/>
    <c:plotArea>
      <c:layout/>
      <c:barChart>
        <c:barDir val="bar"/>
        <c:grouping val="clustered"/>
        <c:varyColors val="1"/>
        <c:ser>
          <c:idx val="0"/>
          <c:order val="0"/>
          <c:tx>
            <c:strRef>
              <c:f>'PP-Audiovisual-RS'!$H$2</c:f>
              <c:strCache>
                <c:ptCount val="1"/>
                <c:pt idx="0">
                  <c:v>Horas Previstas</c:v>
                </c:pt>
              </c:strCache>
            </c:strRef>
          </c:tx>
          <c:spPr>
            <a:solidFill>
              <a:srgbClr val="4472C4"/>
            </a:solidFill>
          </c:spPr>
          <c:invertIfNegative val="1"/>
          <c:cat>
            <c:strRef>
              <c:f>'PP-Audiovisual-RS'!$F$3:$F$19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'PP-Audiovisual-RS'!$H$3:$H$7</c:f>
              <c:numCache>
                <c:formatCode>#,##0</c:formatCode>
                <c:ptCount val="5"/>
                <c:pt idx="0">
                  <c:v>540</c:v>
                </c:pt>
                <c:pt idx="1">
                  <c:v>0</c:v>
                </c:pt>
                <c:pt idx="2">
                  <c:v>180</c:v>
                </c:pt>
                <c:pt idx="3">
                  <c:v>72</c:v>
                </c:pt>
                <c:pt idx="4">
                  <c:v>72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449B-4C17-B7ED-DC3622EFD7E5}"/>
            </c:ext>
          </c:extLst>
        </c:ser>
        <c:ser>
          <c:idx val="1"/>
          <c:order val="1"/>
          <c:tx>
            <c:strRef>
              <c:f>'PP-Audiovisual-RS'!$I$2</c:f>
              <c:strCache>
                <c:ptCount val="1"/>
                <c:pt idx="0">
                  <c:v>Horas Obrigatórias</c:v>
                </c:pt>
              </c:strCache>
            </c:strRef>
          </c:tx>
          <c:invertIfNegative val="1"/>
          <c:cat>
            <c:strRef>
              <c:f>'PP-Audiovisual-RS'!$F$3:$F$19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'PP-Audiovisual-RS'!$I$3:$I$7</c:f>
              <c:numCache>
                <c:formatCode>General</c:formatCode>
                <c:ptCount val="5"/>
              </c:numCache>
            </c:numRef>
          </c:val>
          <c:extLst>
            <c:ext xmlns:c16="http://schemas.microsoft.com/office/drawing/2014/chart" uri="{C3380CC4-5D6E-409C-BE32-E72D297353CC}">
              <c16:uniqueId val="{00000001-449B-4C17-B7ED-DC3622EFD7E5}"/>
            </c:ext>
          </c:extLst>
        </c:ser>
        <c:dLbls>
          <c:showLegendKey val="0"/>
          <c:showVal val="0"/>
          <c:showCatName val="0"/>
          <c:showSerName val="0"/>
          <c:showPercent val="0"/>
          <c:showBubbleSize val="0"/>
        </c:dLbls>
        <c:gapWidth val="150"/>
        <c:axId val="2443670"/>
        <c:axId val="1034379752"/>
      </c:barChart>
      <c:catAx>
        <c:axId val="2443670"/>
        <c:scaling>
          <c:orientation val="maxMin"/>
        </c:scaling>
        <c:delete val="0"/>
        <c:axPos val="l"/>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sz="900" b="0" i="0">
                <a:solidFill>
                  <a:srgbClr val="595959"/>
                </a:solidFill>
                <a:latin typeface="Calibri"/>
              </a:defRPr>
            </a:pPr>
            <a:endParaRPr lang="pt-BR"/>
          </a:p>
        </c:txPr>
        <c:crossAx val="1034379752"/>
        <c:crosses val="autoZero"/>
        <c:auto val="1"/>
        <c:lblAlgn val="ctr"/>
        <c:lblOffset val="100"/>
        <c:noMultiLvlLbl val="1"/>
      </c:catAx>
      <c:valAx>
        <c:axId val="1034379752"/>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0" sourceLinked="1"/>
        <c:majorTickMark val="cross"/>
        <c:minorTickMark val="cross"/>
        <c:tickLblPos val="nextTo"/>
        <c:spPr>
          <a:ln w="47625">
            <a:noFill/>
          </a:ln>
        </c:spPr>
        <c:txPr>
          <a:bodyPr/>
          <a:lstStyle/>
          <a:p>
            <a:pPr lvl="0">
              <a:defRPr sz="900" b="0" i="0">
                <a:solidFill>
                  <a:srgbClr val="595959"/>
                </a:solidFill>
                <a:latin typeface="Calibri"/>
              </a:defRPr>
            </a:pPr>
            <a:endParaRPr lang="pt-BR"/>
          </a:p>
        </c:txPr>
        <c:crossAx val="2443670"/>
        <c:crosses val="max"/>
        <c:crossBetween val="between"/>
      </c:valAx>
      <c:spPr>
        <a:solidFill>
          <a:srgbClr val="FFFFFF"/>
        </a:solidFill>
      </c:spPr>
    </c:plotArea>
    <c:legend>
      <c:legendPos val="b"/>
      <c:overlay val="0"/>
      <c:txPr>
        <a:bodyPr/>
        <a:lstStyle/>
        <a:p>
          <a:pPr lvl="0">
            <a:defRPr sz="900" b="0" i="0">
              <a:solidFill>
                <a:srgbClr val="595959"/>
              </a:solidFill>
              <a:latin typeface="Calibri"/>
            </a:defRPr>
          </a:pPr>
          <a:endParaRPr lang="pt-BR"/>
        </a:p>
      </c:txPr>
    </c:legend>
    <c:plotVisOnly val="1"/>
    <c:dispBlanksAs val="zero"/>
    <c:showDLblsOverMax val="1"/>
  </c:chart>
  <c:spPr>
    <a:solidFill>
      <a:srgbClr val="FFFFFF"/>
    </a:solidFill>
  </c:sp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t>Distribuição por área funcional</a:t>
            </a:r>
          </a:p>
        </c:rich>
      </c:tx>
      <c:overlay val="0"/>
    </c:title>
    <c:autoTitleDeleted val="0"/>
    <c:plotArea>
      <c:layout/>
      <c:doughnutChart>
        <c:varyColors val="1"/>
        <c:ser>
          <c:idx val="0"/>
          <c:order val="0"/>
          <c:tx>
            <c:strRef>
              <c:f>'PP-Audiovisual-RS'!$G$1:$G$2</c:f>
              <c:strCache>
                <c:ptCount val="2"/>
                <c:pt idx="0">
                  <c:v>3636</c:v>
                </c:pt>
                <c:pt idx="1">
                  <c:v>%</c:v>
                </c:pt>
              </c:strCache>
            </c:strRef>
          </c:tx>
          <c:dPt>
            <c:idx val="0"/>
            <c:bubble3D val="0"/>
            <c:spPr>
              <a:solidFill>
                <a:srgbClr val="4285F4"/>
              </a:solidFill>
            </c:spPr>
            <c:extLst>
              <c:ext xmlns:c16="http://schemas.microsoft.com/office/drawing/2014/chart" uri="{C3380CC4-5D6E-409C-BE32-E72D297353CC}">
                <c16:uniqueId val="{00000001-86D1-4093-A367-AF33E96E0FB9}"/>
              </c:ext>
            </c:extLst>
          </c:dPt>
          <c:dPt>
            <c:idx val="1"/>
            <c:bubble3D val="0"/>
            <c:spPr>
              <a:solidFill>
                <a:srgbClr val="DB4437"/>
              </a:solidFill>
            </c:spPr>
            <c:extLst>
              <c:ext xmlns:c16="http://schemas.microsoft.com/office/drawing/2014/chart" uri="{C3380CC4-5D6E-409C-BE32-E72D297353CC}">
                <c16:uniqueId val="{00000003-86D1-4093-A367-AF33E96E0FB9}"/>
              </c:ext>
            </c:extLst>
          </c:dPt>
          <c:dPt>
            <c:idx val="2"/>
            <c:bubble3D val="0"/>
            <c:spPr>
              <a:solidFill>
                <a:srgbClr val="F4B400"/>
              </a:solidFill>
            </c:spPr>
            <c:extLst>
              <c:ext xmlns:c16="http://schemas.microsoft.com/office/drawing/2014/chart" uri="{C3380CC4-5D6E-409C-BE32-E72D297353CC}">
                <c16:uniqueId val="{00000005-86D1-4093-A367-AF33E96E0FB9}"/>
              </c:ext>
            </c:extLst>
          </c:dPt>
          <c:dPt>
            <c:idx val="3"/>
            <c:bubble3D val="0"/>
            <c:spPr>
              <a:solidFill>
                <a:srgbClr val="0F9D58"/>
              </a:solidFill>
            </c:spPr>
            <c:extLst>
              <c:ext xmlns:c16="http://schemas.microsoft.com/office/drawing/2014/chart" uri="{C3380CC4-5D6E-409C-BE32-E72D297353CC}">
                <c16:uniqueId val="{00000007-86D1-4093-A367-AF33E96E0FB9}"/>
              </c:ext>
            </c:extLst>
          </c:dPt>
          <c:dPt>
            <c:idx val="4"/>
            <c:bubble3D val="0"/>
            <c:spPr>
              <a:solidFill>
                <a:srgbClr val="FF6D00"/>
              </a:solidFill>
            </c:spPr>
            <c:extLst>
              <c:ext xmlns:c16="http://schemas.microsoft.com/office/drawing/2014/chart" uri="{C3380CC4-5D6E-409C-BE32-E72D297353CC}">
                <c16:uniqueId val="{00000009-86D1-4093-A367-AF33E96E0FB9}"/>
              </c:ext>
            </c:extLst>
          </c:dPt>
          <c:dPt>
            <c:idx val="5"/>
            <c:bubble3D val="0"/>
            <c:spPr>
              <a:solidFill>
                <a:srgbClr val="46BDC6"/>
              </a:solidFill>
            </c:spPr>
            <c:extLst>
              <c:ext xmlns:c16="http://schemas.microsoft.com/office/drawing/2014/chart" uri="{C3380CC4-5D6E-409C-BE32-E72D297353CC}">
                <c16:uniqueId val="{0000000B-86D1-4093-A367-AF33E96E0FB9}"/>
              </c:ext>
            </c:extLst>
          </c:dPt>
          <c:dPt>
            <c:idx val="6"/>
            <c:bubble3D val="0"/>
            <c:spPr>
              <a:solidFill>
                <a:srgbClr val="AB30C4"/>
              </a:solidFill>
            </c:spPr>
            <c:extLst>
              <c:ext xmlns:c16="http://schemas.microsoft.com/office/drawing/2014/chart" uri="{C3380CC4-5D6E-409C-BE32-E72D297353CC}">
                <c16:uniqueId val="{0000000D-86D1-4093-A367-AF33E96E0FB9}"/>
              </c:ext>
            </c:extLst>
          </c:dPt>
          <c:dPt>
            <c:idx val="7"/>
            <c:bubble3D val="0"/>
            <c:spPr>
              <a:solidFill>
                <a:srgbClr val="C1BC1F"/>
              </a:solidFill>
            </c:spPr>
            <c:extLst>
              <c:ext xmlns:c16="http://schemas.microsoft.com/office/drawing/2014/chart" uri="{C3380CC4-5D6E-409C-BE32-E72D297353CC}">
                <c16:uniqueId val="{0000000F-86D1-4093-A367-AF33E96E0FB9}"/>
              </c:ext>
            </c:extLst>
          </c:dPt>
          <c:dPt>
            <c:idx val="8"/>
            <c:bubble3D val="0"/>
            <c:spPr>
              <a:solidFill>
                <a:srgbClr val="3949AB"/>
              </a:solidFill>
            </c:spPr>
            <c:extLst>
              <c:ext xmlns:c16="http://schemas.microsoft.com/office/drawing/2014/chart" uri="{C3380CC4-5D6E-409C-BE32-E72D297353CC}">
                <c16:uniqueId val="{00000011-86D1-4093-A367-AF33E96E0FB9}"/>
              </c:ext>
            </c:extLst>
          </c:dPt>
          <c:dPt>
            <c:idx val="9"/>
            <c:bubble3D val="0"/>
            <c:spPr>
              <a:solidFill>
                <a:srgbClr val="F975A8"/>
              </a:solidFill>
            </c:spPr>
            <c:extLst>
              <c:ext xmlns:c16="http://schemas.microsoft.com/office/drawing/2014/chart" uri="{C3380CC4-5D6E-409C-BE32-E72D297353CC}">
                <c16:uniqueId val="{00000013-86D1-4093-A367-AF33E96E0FB9}"/>
              </c:ext>
            </c:extLst>
          </c:dPt>
          <c:dPt>
            <c:idx val="10"/>
            <c:bubble3D val="0"/>
            <c:spPr>
              <a:solidFill>
                <a:srgbClr val="00695C"/>
              </a:solidFill>
            </c:spPr>
            <c:extLst>
              <c:ext xmlns:c16="http://schemas.microsoft.com/office/drawing/2014/chart" uri="{C3380CC4-5D6E-409C-BE32-E72D297353CC}">
                <c16:uniqueId val="{00000015-86D1-4093-A367-AF33E96E0FB9}"/>
              </c:ext>
            </c:extLst>
          </c:dPt>
          <c:dPt>
            <c:idx val="11"/>
            <c:bubble3D val="0"/>
            <c:spPr>
              <a:solidFill>
                <a:srgbClr val="C2185B"/>
              </a:solidFill>
            </c:spPr>
            <c:extLst>
              <c:ext xmlns:c16="http://schemas.microsoft.com/office/drawing/2014/chart" uri="{C3380CC4-5D6E-409C-BE32-E72D297353CC}">
                <c16:uniqueId val="{00000017-86D1-4093-A367-AF33E96E0FB9}"/>
              </c:ext>
            </c:extLst>
          </c:dPt>
          <c:dPt>
            <c:idx val="12"/>
            <c:bubble3D val="0"/>
            <c:spPr>
              <a:solidFill>
                <a:srgbClr val="4285F4"/>
              </a:solidFill>
            </c:spPr>
            <c:extLst>
              <c:ext xmlns:c16="http://schemas.microsoft.com/office/drawing/2014/chart" uri="{C3380CC4-5D6E-409C-BE32-E72D297353CC}">
                <c16:uniqueId val="{00000019-86D1-4093-A367-AF33E96E0FB9}"/>
              </c:ext>
            </c:extLst>
          </c:dPt>
          <c:dPt>
            <c:idx val="13"/>
            <c:bubble3D val="0"/>
            <c:spPr>
              <a:solidFill>
                <a:srgbClr val="DB4437"/>
              </a:solidFill>
            </c:spPr>
            <c:extLst>
              <c:ext xmlns:c16="http://schemas.microsoft.com/office/drawing/2014/chart" uri="{C3380CC4-5D6E-409C-BE32-E72D297353CC}">
                <c16:uniqueId val="{0000001B-86D1-4093-A367-AF33E96E0FB9}"/>
              </c:ext>
            </c:extLst>
          </c:dPt>
          <c:dPt>
            <c:idx val="14"/>
            <c:bubble3D val="0"/>
            <c:spPr>
              <a:solidFill>
                <a:srgbClr val="F4B400"/>
              </a:solidFill>
            </c:spPr>
            <c:extLst>
              <c:ext xmlns:c16="http://schemas.microsoft.com/office/drawing/2014/chart" uri="{C3380CC4-5D6E-409C-BE32-E72D297353CC}">
                <c16:uniqueId val="{0000001D-86D1-4093-A367-AF33E96E0FB9}"/>
              </c:ext>
            </c:extLst>
          </c:dPt>
          <c:dPt>
            <c:idx val="15"/>
            <c:bubble3D val="0"/>
            <c:spPr>
              <a:solidFill>
                <a:srgbClr val="0F9D58"/>
              </a:solidFill>
            </c:spPr>
            <c:extLst>
              <c:ext xmlns:c16="http://schemas.microsoft.com/office/drawing/2014/chart" uri="{C3380CC4-5D6E-409C-BE32-E72D297353CC}">
                <c16:uniqueId val="{0000001F-86D1-4093-A367-AF33E96E0FB9}"/>
              </c:ext>
            </c:extLst>
          </c:dPt>
          <c:dPt>
            <c:idx val="16"/>
            <c:bubble3D val="0"/>
            <c:spPr>
              <a:solidFill>
                <a:srgbClr val="FF6D00"/>
              </a:solidFill>
            </c:spPr>
            <c:extLst>
              <c:ext xmlns:c16="http://schemas.microsoft.com/office/drawing/2014/chart" uri="{C3380CC4-5D6E-409C-BE32-E72D297353CC}">
                <c16:uniqueId val="{00000021-86D1-4093-A367-AF33E96E0FB9}"/>
              </c:ext>
            </c:extLst>
          </c:dPt>
          <c:cat>
            <c:strRef>
              <c:f>'PP-Audiovisual-RS'!$F$3:$F$19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'PP-Audiovisual-RS'!$G$3:$G$19</c:f>
              <c:numCache>
                <c:formatCode>0.00%</c:formatCode>
                <c:ptCount val="17"/>
                <c:pt idx="0">
                  <c:v>0.14851485148514851</c:v>
                </c:pt>
                <c:pt idx="1">
                  <c:v>0</c:v>
                </c:pt>
                <c:pt idx="2">
                  <c:v>4.9504950495049507E-2</c:v>
                </c:pt>
                <c:pt idx="3">
                  <c:v>1.9801980198019802E-2</c:v>
                </c:pt>
                <c:pt idx="4">
                  <c:v>1.9801980198019802E-2</c:v>
                </c:pt>
                <c:pt idx="5">
                  <c:v>3.9603960396039604E-2</c:v>
                </c:pt>
                <c:pt idx="6">
                  <c:v>0.11881188118811881</c:v>
                </c:pt>
                <c:pt idx="7">
                  <c:v>1.9801980198019802E-2</c:v>
                </c:pt>
                <c:pt idx="8">
                  <c:v>1.9801980198019802E-2</c:v>
                </c:pt>
                <c:pt idx="9">
                  <c:v>3.9603960396039604E-2</c:v>
                </c:pt>
                <c:pt idx="10">
                  <c:v>3.9603960396039604E-2</c:v>
                </c:pt>
                <c:pt idx="11">
                  <c:v>0</c:v>
                </c:pt>
                <c:pt idx="12">
                  <c:v>3.9603960396039604E-2</c:v>
                </c:pt>
                <c:pt idx="13">
                  <c:v>0</c:v>
                </c:pt>
                <c:pt idx="14">
                  <c:v>1.9801980198019802E-2</c:v>
                </c:pt>
                <c:pt idx="15">
                  <c:v>3.9603960396039604E-2</c:v>
                </c:pt>
                <c:pt idx="16">
                  <c:v>0</c:v>
                </c:pt>
              </c:numCache>
            </c:numRef>
          </c:val>
          <c:extLst>
            <c:ext xmlns:c16="http://schemas.microsoft.com/office/drawing/2014/chart" uri="{C3380CC4-5D6E-409C-BE32-E72D297353CC}">
              <c16:uniqueId val="{00000022-86D1-4093-A367-AF33E96E0FB9}"/>
            </c:ext>
          </c:extLst>
        </c:ser>
        <c:dLbls>
          <c:showLegendKey val="0"/>
          <c:showVal val="0"/>
          <c:showCatName val="0"/>
          <c:showSerName val="0"/>
          <c:showPercent val="0"/>
          <c:showBubbleSize val="0"/>
          <c:showLeaderLines val="1"/>
        </c:dLbls>
        <c:firstSliceAng val="0"/>
        <c:holeSize val="75"/>
      </c:doughnutChart>
    </c:plotArea>
    <c:legend>
      <c:legendPos val="r"/>
      <c:overlay val="0"/>
      <c:txPr>
        <a:bodyPr/>
        <a:lstStyle/>
        <a:p>
          <a:pPr lvl="0">
            <a:defRPr b="0">
              <a:solidFill>
                <a:srgbClr val="000000"/>
              </a:solidFill>
              <a:latin typeface="Roboto"/>
            </a:defRPr>
          </a:pPr>
          <a:endParaRPr lang="pt-BR"/>
        </a:p>
      </c:txPr>
    </c:legend>
    <c:plotVisOnly val="1"/>
    <c:dispBlanksAs val="zero"/>
    <c:showDLblsOverMax val="1"/>
  </c:chart>
  <c:spPr>
    <a:solidFill>
      <a:srgbClr val="434343"/>
    </a:solidFill>
  </c:sp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800" b="0">
                <a:solidFill>
                  <a:srgbClr val="000000"/>
                </a:solidFill>
                <a:latin typeface="Roboto"/>
              </a:defRPr>
            </a:pPr>
            <a:r>
              <a:t>Distribuição de Áreas Funcionais</a:t>
            </a:r>
          </a:p>
        </c:rich>
      </c:tx>
      <c:overlay val="0"/>
    </c:title>
    <c:autoTitleDeleted val="0"/>
    <c:plotArea>
      <c:layout/>
      <c:doughnutChart>
        <c:varyColors val="1"/>
        <c:ser>
          <c:idx val="0"/>
          <c:order val="0"/>
          <c:tx>
            <c:strRef>
              <c:f>'PP-Audiovisual-RS'!$H$3</c:f>
              <c:strCache>
                <c:ptCount val="1"/>
                <c:pt idx="0">
                  <c:v>540</c:v>
                </c:pt>
              </c:strCache>
            </c:strRef>
          </c:tx>
          <c:dPt>
            <c:idx val="0"/>
            <c:bubble3D val="0"/>
            <c:spPr>
              <a:solidFill>
                <a:srgbClr val="4285F4"/>
              </a:solidFill>
            </c:spPr>
            <c:extLst>
              <c:ext xmlns:c16="http://schemas.microsoft.com/office/drawing/2014/chart" uri="{C3380CC4-5D6E-409C-BE32-E72D297353CC}">
                <c16:uniqueId val="{00000001-F06A-4534-AB64-8EFB4712A4FE}"/>
              </c:ext>
            </c:extLst>
          </c:dPt>
          <c:dPt>
            <c:idx val="1"/>
            <c:bubble3D val="0"/>
            <c:spPr>
              <a:solidFill>
                <a:srgbClr val="DB4437"/>
              </a:solidFill>
            </c:spPr>
            <c:extLst>
              <c:ext xmlns:c16="http://schemas.microsoft.com/office/drawing/2014/chart" uri="{C3380CC4-5D6E-409C-BE32-E72D297353CC}">
                <c16:uniqueId val="{00000003-F06A-4534-AB64-8EFB4712A4FE}"/>
              </c:ext>
            </c:extLst>
          </c:dPt>
          <c:dPt>
            <c:idx val="2"/>
            <c:bubble3D val="0"/>
            <c:spPr>
              <a:solidFill>
                <a:srgbClr val="F4B400"/>
              </a:solidFill>
            </c:spPr>
            <c:extLst>
              <c:ext xmlns:c16="http://schemas.microsoft.com/office/drawing/2014/chart" uri="{C3380CC4-5D6E-409C-BE32-E72D297353CC}">
                <c16:uniqueId val="{00000005-F06A-4534-AB64-8EFB4712A4FE}"/>
              </c:ext>
            </c:extLst>
          </c:dPt>
          <c:dPt>
            <c:idx val="3"/>
            <c:bubble3D val="0"/>
            <c:spPr>
              <a:solidFill>
                <a:srgbClr val="0F9D58"/>
              </a:solidFill>
            </c:spPr>
            <c:extLst>
              <c:ext xmlns:c16="http://schemas.microsoft.com/office/drawing/2014/chart" uri="{C3380CC4-5D6E-409C-BE32-E72D297353CC}">
                <c16:uniqueId val="{00000007-F06A-4534-AB64-8EFB4712A4FE}"/>
              </c:ext>
            </c:extLst>
          </c:dPt>
          <c:dPt>
            <c:idx val="4"/>
            <c:bubble3D val="0"/>
            <c:spPr>
              <a:solidFill>
                <a:srgbClr val="FF6D00"/>
              </a:solidFill>
            </c:spPr>
            <c:extLst>
              <c:ext xmlns:c16="http://schemas.microsoft.com/office/drawing/2014/chart" uri="{C3380CC4-5D6E-409C-BE32-E72D297353CC}">
                <c16:uniqueId val="{00000009-F06A-4534-AB64-8EFB4712A4FE}"/>
              </c:ext>
            </c:extLst>
          </c:dPt>
          <c:dPt>
            <c:idx val="5"/>
            <c:bubble3D val="0"/>
            <c:spPr>
              <a:solidFill>
                <a:srgbClr val="46BDC6"/>
              </a:solidFill>
            </c:spPr>
            <c:extLst>
              <c:ext xmlns:c16="http://schemas.microsoft.com/office/drawing/2014/chart" uri="{C3380CC4-5D6E-409C-BE32-E72D297353CC}">
                <c16:uniqueId val="{0000000B-F06A-4534-AB64-8EFB4712A4FE}"/>
              </c:ext>
            </c:extLst>
          </c:dPt>
          <c:dPt>
            <c:idx val="6"/>
            <c:bubble3D val="0"/>
            <c:spPr>
              <a:solidFill>
                <a:srgbClr val="AB30C4"/>
              </a:solidFill>
            </c:spPr>
            <c:extLst>
              <c:ext xmlns:c16="http://schemas.microsoft.com/office/drawing/2014/chart" uri="{C3380CC4-5D6E-409C-BE32-E72D297353CC}">
                <c16:uniqueId val="{0000000D-F06A-4534-AB64-8EFB4712A4FE}"/>
              </c:ext>
            </c:extLst>
          </c:dPt>
          <c:dPt>
            <c:idx val="7"/>
            <c:bubble3D val="0"/>
            <c:spPr>
              <a:solidFill>
                <a:srgbClr val="C1BC1F"/>
              </a:solidFill>
            </c:spPr>
            <c:extLst>
              <c:ext xmlns:c16="http://schemas.microsoft.com/office/drawing/2014/chart" uri="{C3380CC4-5D6E-409C-BE32-E72D297353CC}">
                <c16:uniqueId val="{0000000F-F06A-4534-AB64-8EFB4712A4FE}"/>
              </c:ext>
            </c:extLst>
          </c:dPt>
          <c:dPt>
            <c:idx val="8"/>
            <c:bubble3D val="0"/>
            <c:spPr>
              <a:solidFill>
                <a:srgbClr val="3949AB"/>
              </a:solidFill>
            </c:spPr>
            <c:extLst>
              <c:ext xmlns:c16="http://schemas.microsoft.com/office/drawing/2014/chart" uri="{C3380CC4-5D6E-409C-BE32-E72D297353CC}">
                <c16:uniqueId val="{00000011-F06A-4534-AB64-8EFB4712A4FE}"/>
              </c:ext>
            </c:extLst>
          </c:dPt>
          <c:dPt>
            <c:idx val="9"/>
            <c:bubble3D val="0"/>
            <c:spPr>
              <a:solidFill>
                <a:srgbClr val="F975A8"/>
              </a:solidFill>
            </c:spPr>
            <c:extLst>
              <c:ext xmlns:c16="http://schemas.microsoft.com/office/drawing/2014/chart" uri="{C3380CC4-5D6E-409C-BE32-E72D297353CC}">
                <c16:uniqueId val="{00000013-F06A-4534-AB64-8EFB4712A4FE}"/>
              </c:ext>
            </c:extLst>
          </c:dPt>
          <c:dPt>
            <c:idx val="10"/>
            <c:bubble3D val="0"/>
            <c:spPr>
              <a:solidFill>
                <a:srgbClr val="00695C"/>
              </a:solidFill>
            </c:spPr>
            <c:extLst>
              <c:ext xmlns:c16="http://schemas.microsoft.com/office/drawing/2014/chart" uri="{C3380CC4-5D6E-409C-BE32-E72D297353CC}">
                <c16:uniqueId val="{00000015-F06A-4534-AB64-8EFB4712A4FE}"/>
              </c:ext>
            </c:extLst>
          </c:dPt>
          <c:dPt>
            <c:idx val="11"/>
            <c:bubble3D val="0"/>
            <c:spPr>
              <a:solidFill>
                <a:srgbClr val="C2185B"/>
              </a:solidFill>
            </c:spPr>
            <c:extLst>
              <c:ext xmlns:c16="http://schemas.microsoft.com/office/drawing/2014/chart" uri="{C3380CC4-5D6E-409C-BE32-E72D297353CC}">
                <c16:uniqueId val="{00000017-F06A-4534-AB64-8EFB4712A4FE}"/>
              </c:ext>
            </c:extLst>
          </c:dPt>
          <c:dPt>
            <c:idx val="12"/>
            <c:bubble3D val="0"/>
            <c:spPr>
              <a:solidFill>
                <a:srgbClr val="4285F4"/>
              </a:solidFill>
            </c:spPr>
            <c:extLst>
              <c:ext xmlns:c16="http://schemas.microsoft.com/office/drawing/2014/chart" uri="{C3380CC4-5D6E-409C-BE32-E72D297353CC}">
                <c16:uniqueId val="{00000019-F06A-4534-AB64-8EFB4712A4FE}"/>
              </c:ext>
            </c:extLst>
          </c:dPt>
          <c:dPt>
            <c:idx val="13"/>
            <c:bubble3D val="0"/>
            <c:spPr>
              <a:solidFill>
                <a:srgbClr val="DB4437"/>
              </a:solidFill>
            </c:spPr>
            <c:extLst>
              <c:ext xmlns:c16="http://schemas.microsoft.com/office/drawing/2014/chart" uri="{C3380CC4-5D6E-409C-BE32-E72D297353CC}">
                <c16:uniqueId val="{0000001B-F06A-4534-AB64-8EFB4712A4FE}"/>
              </c:ext>
            </c:extLst>
          </c:dPt>
          <c:dPt>
            <c:idx val="14"/>
            <c:bubble3D val="0"/>
            <c:spPr>
              <a:solidFill>
                <a:srgbClr val="F4B400"/>
              </a:solidFill>
            </c:spPr>
            <c:extLst>
              <c:ext xmlns:c16="http://schemas.microsoft.com/office/drawing/2014/chart" uri="{C3380CC4-5D6E-409C-BE32-E72D297353CC}">
                <c16:uniqueId val="{0000001D-F06A-4534-AB64-8EFB4712A4FE}"/>
              </c:ext>
            </c:extLst>
          </c:dPt>
          <c:dPt>
            <c:idx val="15"/>
            <c:bubble3D val="0"/>
            <c:spPr>
              <a:solidFill>
                <a:srgbClr val="0F9D58"/>
              </a:solidFill>
            </c:spPr>
            <c:extLst>
              <c:ext xmlns:c16="http://schemas.microsoft.com/office/drawing/2014/chart" uri="{C3380CC4-5D6E-409C-BE32-E72D297353CC}">
                <c16:uniqueId val="{0000001F-F06A-4534-AB64-8EFB4712A4FE}"/>
              </c:ext>
            </c:extLst>
          </c:dPt>
          <c:dPt>
            <c:idx val="16"/>
            <c:bubble3D val="0"/>
            <c:spPr>
              <a:solidFill>
                <a:srgbClr val="FF6D00"/>
              </a:solidFill>
            </c:spPr>
            <c:extLst>
              <c:ext xmlns:c16="http://schemas.microsoft.com/office/drawing/2014/chart" uri="{C3380CC4-5D6E-409C-BE32-E72D297353CC}">
                <c16:uniqueId val="{00000021-F06A-4534-AB64-8EFB4712A4FE}"/>
              </c:ext>
            </c:extLst>
          </c:dPt>
          <c:dPt>
            <c:idx val="17"/>
            <c:bubble3D val="0"/>
            <c:spPr>
              <a:solidFill>
                <a:srgbClr val="46BDC6"/>
              </a:solidFill>
            </c:spPr>
            <c:extLst>
              <c:ext xmlns:c16="http://schemas.microsoft.com/office/drawing/2014/chart" uri="{C3380CC4-5D6E-409C-BE32-E72D297353CC}">
                <c16:uniqueId val="{00000023-F06A-4534-AB64-8EFB4712A4FE}"/>
              </c:ext>
            </c:extLst>
          </c:dPt>
          <c:dPt>
            <c:idx val="18"/>
            <c:bubble3D val="0"/>
            <c:spPr>
              <a:solidFill>
                <a:srgbClr val="AB30C4"/>
              </a:solidFill>
            </c:spPr>
            <c:extLst>
              <c:ext xmlns:c16="http://schemas.microsoft.com/office/drawing/2014/chart" uri="{C3380CC4-5D6E-409C-BE32-E72D297353CC}">
                <c16:uniqueId val="{00000025-F06A-4534-AB64-8EFB4712A4FE}"/>
              </c:ext>
            </c:extLst>
          </c:dPt>
          <c:dPt>
            <c:idx val="19"/>
            <c:bubble3D val="0"/>
            <c:spPr>
              <a:solidFill>
                <a:srgbClr val="C1BC1F"/>
              </a:solidFill>
            </c:spPr>
            <c:extLst>
              <c:ext xmlns:c16="http://schemas.microsoft.com/office/drawing/2014/chart" uri="{C3380CC4-5D6E-409C-BE32-E72D297353CC}">
                <c16:uniqueId val="{00000027-F06A-4534-AB64-8EFB4712A4FE}"/>
              </c:ext>
            </c:extLst>
          </c:dPt>
          <c:dPt>
            <c:idx val="20"/>
            <c:bubble3D val="0"/>
            <c:spPr>
              <a:solidFill>
                <a:srgbClr val="3949AB"/>
              </a:solidFill>
            </c:spPr>
            <c:extLst>
              <c:ext xmlns:c16="http://schemas.microsoft.com/office/drawing/2014/chart" uri="{C3380CC4-5D6E-409C-BE32-E72D297353CC}">
                <c16:uniqueId val="{00000029-F06A-4534-AB64-8EFB4712A4FE}"/>
              </c:ext>
            </c:extLst>
          </c:dPt>
          <c:dPt>
            <c:idx val="21"/>
            <c:bubble3D val="0"/>
            <c:spPr>
              <a:solidFill>
                <a:srgbClr val="F975A8"/>
              </a:solidFill>
            </c:spPr>
            <c:extLst>
              <c:ext xmlns:c16="http://schemas.microsoft.com/office/drawing/2014/chart" uri="{C3380CC4-5D6E-409C-BE32-E72D297353CC}">
                <c16:uniqueId val="{0000002B-F06A-4534-AB64-8EFB4712A4FE}"/>
              </c:ext>
            </c:extLst>
          </c:dPt>
          <c:dPt>
            <c:idx val="22"/>
            <c:bubble3D val="0"/>
            <c:spPr>
              <a:solidFill>
                <a:srgbClr val="00695C"/>
              </a:solidFill>
            </c:spPr>
            <c:extLst>
              <c:ext xmlns:c16="http://schemas.microsoft.com/office/drawing/2014/chart" uri="{C3380CC4-5D6E-409C-BE32-E72D297353CC}">
                <c16:uniqueId val="{0000002D-F06A-4534-AB64-8EFB4712A4FE}"/>
              </c:ext>
            </c:extLst>
          </c:dPt>
          <c:dPt>
            <c:idx val="23"/>
            <c:bubble3D val="0"/>
            <c:spPr>
              <a:solidFill>
                <a:srgbClr val="C2185B"/>
              </a:solidFill>
            </c:spPr>
            <c:extLst>
              <c:ext xmlns:c16="http://schemas.microsoft.com/office/drawing/2014/chart" uri="{C3380CC4-5D6E-409C-BE32-E72D297353CC}">
                <c16:uniqueId val="{0000002F-F06A-4534-AB64-8EFB4712A4FE}"/>
              </c:ext>
            </c:extLst>
          </c:dPt>
          <c:dPt>
            <c:idx val="24"/>
            <c:bubble3D val="0"/>
            <c:spPr>
              <a:solidFill>
                <a:srgbClr val="4285F4"/>
              </a:solidFill>
            </c:spPr>
            <c:extLst>
              <c:ext xmlns:c16="http://schemas.microsoft.com/office/drawing/2014/chart" uri="{C3380CC4-5D6E-409C-BE32-E72D297353CC}">
                <c16:uniqueId val="{00000031-F06A-4534-AB64-8EFB4712A4FE}"/>
              </c:ext>
            </c:extLst>
          </c:dPt>
          <c:dPt>
            <c:idx val="25"/>
            <c:bubble3D val="0"/>
            <c:spPr>
              <a:solidFill>
                <a:srgbClr val="DB4437"/>
              </a:solidFill>
            </c:spPr>
            <c:extLst>
              <c:ext xmlns:c16="http://schemas.microsoft.com/office/drawing/2014/chart" uri="{C3380CC4-5D6E-409C-BE32-E72D297353CC}">
                <c16:uniqueId val="{00000033-F06A-4534-AB64-8EFB4712A4FE}"/>
              </c:ext>
            </c:extLst>
          </c:dPt>
          <c:dPt>
            <c:idx val="26"/>
            <c:bubble3D val="0"/>
            <c:spPr>
              <a:solidFill>
                <a:srgbClr val="F4B400"/>
              </a:solidFill>
            </c:spPr>
            <c:extLst>
              <c:ext xmlns:c16="http://schemas.microsoft.com/office/drawing/2014/chart" uri="{C3380CC4-5D6E-409C-BE32-E72D297353CC}">
                <c16:uniqueId val="{00000035-F06A-4534-AB64-8EFB4712A4FE}"/>
              </c:ext>
            </c:extLst>
          </c:dPt>
          <c:dPt>
            <c:idx val="27"/>
            <c:bubble3D val="0"/>
            <c:spPr>
              <a:solidFill>
                <a:srgbClr val="0F9D58"/>
              </a:solidFill>
            </c:spPr>
            <c:extLst>
              <c:ext xmlns:c16="http://schemas.microsoft.com/office/drawing/2014/chart" uri="{C3380CC4-5D6E-409C-BE32-E72D297353CC}">
                <c16:uniqueId val="{00000037-F06A-4534-AB64-8EFB4712A4FE}"/>
              </c:ext>
            </c:extLst>
          </c:dPt>
          <c:dPt>
            <c:idx val="28"/>
            <c:bubble3D val="0"/>
            <c:spPr>
              <a:solidFill>
                <a:srgbClr val="FF6D00"/>
              </a:solidFill>
            </c:spPr>
            <c:extLst>
              <c:ext xmlns:c16="http://schemas.microsoft.com/office/drawing/2014/chart" uri="{C3380CC4-5D6E-409C-BE32-E72D297353CC}">
                <c16:uniqueId val="{00000039-F06A-4534-AB64-8EFB4712A4FE}"/>
              </c:ext>
            </c:extLst>
          </c:dPt>
          <c:dPt>
            <c:idx val="29"/>
            <c:bubble3D val="0"/>
            <c:spPr>
              <a:solidFill>
                <a:srgbClr val="46BDC6"/>
              </a:solidFill>
            </c:spPr>
            <c:extLst>
              <c:ext xmlns:c16="http://schemas.microsoft.com/office/drawing/2014/chart" uri="{C3380CC4-5D6E-409C-BE32-E72D297353CC}">
                <c16:uniqueId val="{0000003B-F06A-4534-AB64-8EFB4712A4FE}"/>
              </c:ext>
            </c:extLst>
          </c:dPt>
          <c:dPt>
            <c:idx val="30"/>
            <c:bubble3D val="0"/>
            <c:spPr>
              <a:solidFill>
                <a:srgbClr val="AB30C4"/>
              </a:solidFill>
            </c:spPr>
            <c:extLst>
              <c:ext xmlns:c16="http://schemas.microsoft.com/office/drawing/2014/chart" uri="{C3380CC4-5D6E-409C-BE32-E72D297353CC}">
                <c16:uniqueId val="{0000003D-F06A-4534-AB64-8EFB4712A4FE}"/>
              </c:ext>
            </c:extLst>
          </c:dPt>
          <c:dPt>
            <c:idx val="31"/>
            <c:bubble3D val="0"/>
            <c:spPr>
              <a:solidFill>
                <a:srgbClr val="C1BC1F"/>
              </a:solidFill>
            </c:spPr>
            <c:extLst>
              <c:ext xmlns:c16="http://schemas.microsoft.com/office/drawing/2014/chart" uri="{C3380CC4-5D6E-409C-BE32-E72D297353CC}">
                <c16:uniqueId val="{0000003F-F06A-4534-AB64-8EFB4712A4FE}"/>
              </c:ext>
            </c:extLst>
          </c:dPt>
          <c:dPt>
            <c:idx val="32"/>
            <c:bubble3D val="0"/>
            <c:spPr>
              <a:solidFill>
                <a:srgbClr val="3949AB"/>
              </a:solidFill>
            </c:spPr>
            <c:extLst>
              <c:ext xmlns:c16="http://schemas.microsoft.com/office/drawing/2014/chart" uri="{C3380CC4-5D6E-409C-BE32-E72D297353CC}">
                <c16:uniqueId val="{00000041-F06A-4534-AB64-8EFB4712A4FE}"/>
              </c:ext>
            </c:extLst>
          </c:dPt>
          <c:dPt>
            <c:idx val="33"/>
            <c:bubble3D val="0"/>
            <c:spPr>
              <a:solidFill>
                <a:srgbClr val="F975A8"/>
              </a:solidFill>
            </c:spPr>
            <c:extLst>
              <c:ext xmlns:c16="http://schemas.microsoft.com/office/drawing/2014/chart" uri="{C3380CC4-5D6E-409C-BE32-E72D297353CC}">
                <c16:uniqueId val="{00000043-F06A-4534-AB64-8EFB4712A4FE}"/>
              </c:ext>
            </c:extLst>
          </c:dPt>
          <c:dPt>
            <c:idx val="34"/>
            <c:bubble3D val="0"/>
            <c:spPr>
              <a:solidFill>
                <a:srgbClr val="00695C"/>
              </a:solidFill>
            </c:spPr>
            <c:extLst>
              <c:ext xmlns:c16="http://schemas.microsoft.com/office/drawing/2014/chart" uri="{C3380CC4-5D6E-409C-BE32-E72D297353CC}">
                <c16:uniqueId val="{00000045-F06A-4534-AB64-8EFB4712A4FE}"/>
              </c:ext>
            </c:extLst>
          </c:dPt>
          <c:dPt>
            <c:idx val="35"/>
            <c:bubble3D val="0"/>
            <c:spPr>
              <a:solidFill>
                <a:srgbClr val="C2185B"/>
              </a:solidFill>
            </c:spPr>
            <c:extLst>
              <c:ext xmlns:c16="http://schemas.microsoft.com/office/drawing/2014/chart" uri="{C3380CC4-5D6E-409C-BE32-E72D297353CC}">
                <c16:uniqueId val="{00000047-F06A-4534-AB64-8EFB4712A4FE}"/>
              </c:ext>
            </c:extLst>
          </c:dPt>
          <c:dPt>
            <c:idx val="36"/>
            <c:bubble3D val="0"/>
            <c:spPr>
              <a:solidFill>
                <a:srgbClr val="4285F4"/>
              </a:solidFill>
            </c:spPr>
            <c:extLst>
              <c:ext xmlns:c16="http://schemas.microsoft.com/office/drawing/2014/chart" uri="{C3380CC4-5D6E-409C-BE32-E72D297353CC}">
                <c16:uniqueId val="{00000049-F06A-4534-AB64-8EFB4712A4FE}"/>
              </c:ext>
            </c:extLst>
          </c:dPt>
          <c:dPt>
            <c:idx val="37"/>
            <c:bubble3D val="0"/>
            <c:spPr>
              <a:solidFill>
                <a:srgbClr val="DB4437"/>
              </a:solidFill>
            </c:spPr>
            <c:extLst>
              <c:ext xmlns:c16="http://schemas.microsoft.com/office/drawing/2014/chart" uri="{C3380CC4-5D6E-409C-BE32-E72D297353CC}">
                <c16:uniqueId val="{0000004B-F06A-4534-AB64-8EFB4712A4FE}"/>
              </c:ext>
            </c:extLst>
          </c:dPt>
          <c:dPt>
            <c:idx val="38"/>
            <c:bubble3D val="0"/>
            <c:spPr>
              <a:solidFill>
                <a:srgbClr val="F4B400"/>
              </a:solidFill>
            </c:spPr>
            <c:extLst>
              <c:ext xmlns:c16="http://schemas.microsoft.com/office/drawing/2014/chart" uri="{C3380CC4-5D6E-409C-BE32-E72D297353CC}">
                <c16:uniqueId val="{0000004D-F06A-4534-AB64-8EFB4712A4FE}"/>
              </c:ext>
            </c:extLst>
          </c:dPt>
          <c:dPt>
            <c:idx val="39"/>
            <c:bubble3D val="0"/>
            <c:spPr>
              <a:solidFill>
                <a:srgbClr val="0F9D58"/>
              </a:solidFill>
            </c:spPr>
            <c:extLst>
              <c:ext xmlns:c16="http://schemas.microsoft.com/office/drawing/2014/chart" uri="{C3380CC4-5D6E-409C-BE32-E72D297353CC}">
                <c16:uniqueId val="{0000004F-F06A-4534-AB64-8EFB4712A4FE}"/>
              </c:ext>
            </c:extLst>
          </c:dPt>
          <c:dPt>
            <c:idx val="40"/>
            <c:bubble3D val="0"/>
            <c:spPr>
              <a:solidFill>
                <a:srgbClr val="FF6D00"/>
              </a:solidFill>
            </c:spPr>
            <c:extLst>
              <c:ext xmlns:c16="http://schemas.microsoft.com/office/drawing/2014/chart" uri="{C3380CC4-5D6E-409C-BE32-E72D297353CC}">
                <c16:uniqueId val="{00000051-F06A-4534-AB64-8EFB4712A4FE}"/>
              </c:ext>
            </c:extLst>
          </c:dPt>
          <c:dPt>
            <c:idx val="41"/>
            <c:bubble3D val="0"/>
            <c:spPr>
              <a:solidFill>
                <a:srgbClr val="46BDC6"/>
              </a:solidFill>
            </c:spPr>
            <c:extLst>
              <c:ext xmlns:c16="http://schemas.microsoft.com/office/drawing/2014/chart" uri="{C3380CC4-5D6E-409C-BE32-E72D297353CC}">
                <c16:uniqueId val="{00000053-F06A-4534-AB64-8EFB4712A4FE}"/>
              </c:ext>
            </c:extLst>
          </c:dPt>
          <c:cat>
            <c:strRef>
              <c:f>'PP-Audiovisual-RS'!$F$4:$F$45</c:f>
              <c:strCache>
                <c:ptCount val="42"/>
                <c:pt idx="0">
                  <c:v>Gestão de negócios internacionais</c:v>
                </c:pt>
                <c:pt idx="1">
                  <c:v>Metodologia e Pesquisa Científica</c:v>
                </c:pt>
                <c:pt idx="2">
                  <c:v>Tecnologia da informação</c:v>
                </c:pt>
                <c:pt idx="3">
                  <c:v>História, Filosofia e Estudos de arte</c:v>
                </c:pt>
                <c:pt idx="4">
                  <c:v>Criação gráfica</c:v>
                </c:pt>
                <c:pt idx="5">
                  <c:v>Comunicação social (redação e conteúdo)</c:v>
                </c:pt>
                <c:pt idx="6">
                  <c:v>Economia, Economia Empresarial e Política</c:v>
                </c:pt>
                <c:pt idx="7">
                  <c:v>Gestão de inovação</c:v>
                </c:pt>
                <c:pt idx="8">
                  <c:v>Design</c:v>
                </c:pt>
                <c:pt idx="9">
                  <c:v>Produção de multimídia</c:v>
                </c:pt>
                <c:pt idx="10">
                  <c:v>Cenografia</c:v>
                </c:pt>
                <c:pt idx="11">
                  <c:v>Audiovisuais</c:v>
                </c:pt>
                <c:pt idx="12">
                  <c:v>Noticiário e reportagem</c:v>
                </c:pt>
                <c:pt idx="13">
                  <c:v>Linguagens de programação (visual basic, c++ etc)</c:v>
                </c:pt>
                <c:pt idx="14">
                  <c:v>Antropologia social</c:v>
                </c:pt>
                <c:pt idx="15">
                  <c:v>Gestão estratégica de empresas</c:v>
                </c:pt>
                <c:pt idx="16">
                  <c:v>Gestão financeira</c:v>
                </c:pt>
                <c:pt idx="17">
                  <c:v>Lingüística (línguas)</c:v>
                </c:pt>
                <c:pt idx="18">
                  <c:v>Direito empresarial</c:v>
                </c:pt>
                <c:pt idx="19">
                  <c:v>Ética</c:v>
                </c:pt>
                <c:pt idx="20">
                  <c:v>Animação</c:v>
                </c:pt>
                <c:pt idx="21">
                  <c:v>Modelagem</c:v>
                </c:pt>
                <c:pt idx="22">
                  <c:v>Moda</c:v>
                </c:pt>
                <c:pt idx="23">
                  <c:v>Gestão de organizações</c:v>
                </c:pt>
                <c:pt idx="24">
                  <c:v>Processamento de dados</c:v>
                </c:pt>
                <c:pt idx="25">
                  <c:v>Matemática aplicada</c:v>
                </c:pt>
                <c:pt idx="26">
                  <c:v>Psicologia</c:v>
                </c:pt>
                <c:pt idx="27">
                  <c:v>Desenho (artístico)</c:v>
                </c:pt>
                <c:pt idx="28">
                  <c:v>Ciência política</c:v>
                </c:pt>
                <c:pt idx="29">
                  <c:v>Estatística aplicada</c:v>
                </c:pt>
                <c:pt idx="30">
                  <c:v>Fotografia</c:v>
                </c:pt>
                <c:pt idx="31">
                  <c:v>Aconselhamento e orientação profissional</c:v>
                </c:pt>
                <c:pt idx="32">
                  <c:v>Gestão da produção</c:v>
                </c:pt>
                <c:pt idx="33">
                  <c:v>Tecnologia digital</c:v>
                </c:pt>
                <c:pt idx="34">
                  <c:v>Desenho de projetos</c:v>
                </c:pt>
                <c:pt idx="35">
                  <c:v>Política</c:v>
                </c:pt>
                <c:pt idx="36">
                  <c:v>Administração em comércio exterior</c:v>
                </c:pt>
                <c:pt idx="37">
                  <c:v>Relações internacionais</c:v>
                </c:pt>
                <c:pt idx="38">
                  <c:v>Desenho de moda</c:v>
                </c:pt>
                <c:pt idx="39">
                  <c:v>Eletiva</c:v>
                </c:pt>
                <c:pt idx="40">
                  <c:v>LifeLab</c:v>
                </c:pt>
                <c:pt idx="41">
                  <c:v>Estágio Supervisionado</c:v>
                </c:pt>
              </c:strCache>
            </c:strRef>
          </c:cat>
          <c:val>
            <c:numRef>
              <c:f>'PP-Audiovisual-RS'!$H$4:$H$45</c:f>
              <c:numCache>
                <c:formatCode>#,##0</c:formatCode>
                <c:ptCount val="42"/>
                <c:pt idx="0">
                  <c:v>0</c:v>
                </c:pt>
                <c:pt idx="1">
                  <c:v>180</c:v>
                </c:pt>
                <c:pt idx="2">
                  <c:v>72</c:v>
                </c:pt>
                <c:pt idx="3">
                  <c:v>72</c:v>
                </c:pt>
                <c:pt idx="4">
                  <c:v>144</c:v>
                </c:pt>
                <c:pt idx="5">
                  <c:v>432</c:v>
                </c:pt>
                <c:pt idx="6">
                  <c:v>72</c:v>
                </c:pt>
                <c:pt idx="7">
                  <c:v>72</c:v>
                </c:pt>
                <c:pt idx="8">
                  <c:v>144</c:v>
                </c:pt>
                <c:pt idx="9">
                  <c:v>144</c:v>
                </c:pt>
                <c:pt idx="10">
                  <c:v>0</c:v>
                </c:pt>
                <c:pt idx="11">
                  <c:v>144</c:v>
                </c:pt>
                <c:pt idx="12">
                  <c:v>0</c:v>
                </c:pt>
                <c:pt idx="13">
                  <c:v>72</c:v>
                </c:pt>
                <c:pt idx="14">
                  <c:v>144</c:v>
                </c:pt>
                <c:pt idx="15">
                  <c:v>0</c:v>
                </c:pt>
                <c:pt idx="16">
                  <c:v>0</c:v>
                </c:pt>
                <c:pt idx="17">
                  <c:v>72</c:v>
                </c:pt>
                <c:pt idx="18">
                  <c:v>0</c:v>
                </c:pt>
                <c:pt idx="19">
                  <c:v>72</c:v>
                </c:pt>
                <c:pt idx="20">
                  <c:v>0</c:v>
                </c:pt>
                <c:pt idx="21">
                  <c:v>0</c:v>
                </c:pt>
                <c:pt idx="22">
                  <c:v>0</c:v>
                </c:pt>
                <c:pt idx="23">
                  <c:v>0</c:v>
                </c:pt>
                <c:pt idx="24">
                  <c:v>72</c:v>
                </c:pt>
                <c:pt idx="25">
                  <c:v>0</c:v>
                </c:pt>
                <c:pt idx="26">
                  <c:v>0</c:v>
                </c:pt>
                <c:pt idx="27">
                  <c:v>0</c:v>
                </c:pt>
                <c:pt idx="28">
                  <c:v>0</c:v>
                </c:pt>
                <c:pt idx="29">
                  <c:v>0</c:v>
                </c:pt>
                <c:pt idx="30">
                  <c:v>36</c:v>
                </c:pt>
                <c:pt idx="31">
                  <c:v>0</c:v>
                </c:pt>
                <c:pt idx="32">
                  <c:v>0</c:v>
                </c:pt>
                <c:pt idx="33">
                  <c:v>0</c:v>
                </c:pt>
                <c:pt idx="34">
                  <c:v>0</c:v>
                </c:pt>
                <c:pt idx="35">
                  <c:v>0</c:v>
                </c:pt>
                <c:pt idx="36">
                  <c:v>0</c:v>
                </c:pt>
                <c:pt idx="37">
                  <c:v>0</c:v>
                </c:pt>
                <c:pt idx="38">
                  <c:v>0</c:v>
                </c:pt>
                <c:pt idx="39">
                  <c:v>504</c:v>
                </c:pt>
                <c:pt idx="40">
                  <c:v>432</c:v>
                </c:pt>
                <c:pt idx="41">
                  <c:v>0</c:v>
                </c:pt>
              </c:numCache>
            </c:numRef>
          </c:val>
          <c:extLst>
            <c:ext xmlns:c16="http://schemas.microsoft.com/office/drawing/2014/chart" uri="{C3380CC4-5D6E-409C-BE32-E72D297353CC}">
              <c16:uniqueId val="{00000054-F06A-4534-AB64-8EFB4712A4FE}"/>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lvl="0">
            <a:defRPr b="0">
              <a:solidFill>
                <a:srgbClr val="000000"/>
              </a:solidFill>
              <a:latin typeface="Roboto"/>
            </a:defRPr>
          </a:pPr>
          <a:endParaRPr lang="pt-BR"/>
        </a:p>
      </c:txPr>
    </c:legend>
    <c:plotVisOnly val="1"/>
    <c:dispBlanksAs val="zero"/>
    <c:showDLblsOverMax val="1"/>
  </c:chart>
  <c:spPr>
    <a:solidFill>
      <a:srgbClr val="434343"/>
    </a:solidFill>
  </c:sp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595959"/>
                </a:solidFill>
                <a:latin typeface="Calibri"/>
              </a:defRPr>
            </a:pPr>
            <a:r>
              <a:t>Regras de Formação</a:t>
            </a:r>
          </a:p>
        </c:rich>
      </c:tx>
      <c:overlay val="0"/>
    </c:title>
    <c:autoTitleDeleted val="0"/>
    <c:plotArea>
      <c:layout/>
      <c:barChart>
        <c:barDir val="bar"/>
        <c:grouping val="clustered"/>
        <c:varyColors val="1"/>
        <c:ser>
          <c:idx val="0"/>
          <c:order val="0"/>
          <c:tx>
            <c:strRef>
              <c:f>'PP-5 ANOS'!$H$2</c:f>
              <c:strCache>
                <c:ptCount val="1"/>
                <c:pt idx="0">
                  <c:v>Horas Previstas</c:v>
                </c:pt>
              </c:strCache>
            </c:strRef>
          </c:tx>
          <c:spPr>
            <a:solidFill>
              <a:srgbClr val="4472C4"/>
            </a:solidFill>
          </c:spPr>
          <c:invertIfNegative val="1"/>
          <c:cat>
            <c:strRef>
              <c:f>'PP-5 ANOS'!$F$3:$F$19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'PP-5 ANOS'!$H$3:$H$7</c:f>
              <c:numCache>
                <c:formatCode>General</c:formatCode>
                <c:ptCount val="5"/>
                <c:pt idx="0">
                  <c:v>612</c:v>
                </c:pt>
                <c:pt idx="1">
                  <c:v>0</c:v>
                </c:pt>
                <c:pt idx="2">
                  <c:v>180</c:v>
                </c:pt>
                <c:pt idx="3">
                  <c:v>72</c:v>
                </c:pt>
                <c:pt idx="4">
                  <c:v>72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6865-4144-97B3-308208AC8B46}"/>
            </c:ext>
          </c:extLst>
        </c:ser>
        <c:ser>
          <c:idx val="1"/>
          <c:order val="1"/>
          <c:tx>
            <c:strRef>
              <c:f>'PP-5 ANOS'!$I$2</c:f>
              <c:strCache>
                <c:ptCount val="1"/>
                <c:pt idx="0">
                  <c:v>Horas Obrigatórias</c:v>
                </c:pt>
              </c:strCache>
            </c:strRef>
          </c:tx>
          <c:invertIfNegative val="1"/>
          <c:cat>
            <c:strRef>
              <c:f>'PP-5 ANOS'!$F$3:$F$19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'PP-5 ANOS'!$I$3:$I$8</c:f>
              <c:numCache>
                <c:formatCode>General</c:formatCode>
                <c:ptCount val="6"/>
              </c:numCache>
            </c:numRef>
          </c:val>
          <c:extLst>
            <c:ext xmlns:c16="http://schemas.microsoft.com/office/drawing/2014/chart" uri="{C3380CC4-5D6E-409C-BE32-E72D297353CC}">
              <c16:uniqueId val="{00000001-6865-4144-97B3-308208AC8B46}"/>
            </c:ext>
          </c:extLst>
        </c:ser>
        <c:dLbls>
          <c:showLegendKey val="0"/>
          <c:showVal val="0"/>
          <c:showCatName val="0"/>
          <c:showSerName val="0"/>
          <c:showPercent val="0"/>
          <c:showBubbleSize val="0"/>
        </c:dLbls>
        <c:gapWidth val="150"/>
        <c:axId val="1556684348"/>
        <c:axId val="892073874"/>
      </c:barChart>
      <c:catAx>
        <c:axId val="1556684348"/>
        <c:scaling>
          <c:orientation val="maxMin"/>
        </c:scaling>
        <c:delete val="0"/>
        <c:axPos val="l"/>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sz="900" b="0" i="0">
                <a:solidFill>
                  <a:srgbClr val="595959"/>
                </a:solidFill>
                <a:latin typeface="Calibri"/>
              </a:defRPr>
            </a:pPr>
            <a:endParaRPr lang="pt-BR"/>
          </a:p>
        </c:txPr>
        <c:crossAx val="892073874"/>
        <c:crosses val="autoZero"/>
        <c:auto val="1"/>
        <c:lblAlgn val="ctr"/>
        <c:lblOffset val="100"/>
        <c:noMultiLvlLbl val="1"/>
      </c:catAx>
      <c:valAx>
        <c:axId val="892073874"/>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spPr>
          <a:ln w="47625">
            <a:noFill/>
          </a:ln>
        </c:spPr>
        <c:txPr>
          <a:bodyPr/>
          <a:lstStyle/>
          <a:p>
            <a:pPr lvl="0">
              <a:defRPr sz="900" b="0" i="0">
                <a:solidFill>
                  <a:srgbClr val="595959"/>
                </a:solidFill>
                <a:latin typeface="Calibri"/>
              </a:defRPr>
            </a:pPr>
            <a:endParaRPr lang="pt-BR"/>
          </a:p>
        </c:txPr>
        <c:crossAx val="1556684348"/>
        <c:crosses val="max"/>
        <c:crossBetween val="between"/>
      </c:valAx>
      <c:spPr>
        <a:solidFill>
          <a:srgbClr val="FFFFFF"/>
        </a:solidFill>
      </c:spPr>
    </c:plotArea>
    <c:legend>
      <c:legendPos val="b"/>
      <c:overlay val="0"/>
      <c:txPr>
        <a:bodyPr/>
        <a:lstStyle/>
        <a:p>
          <a:pPr lvl="0">
            <a:defRPr sz="900" b="0" i="0">
              <a:solidFill>
                <a:srgbClr val="595959"/>
              </a:solidFill>
              <a:latin typeface="Calibri"/>
            </a:defRPr>
          </a:pPr>
          <a:endParaRPr lang="pt-BR"/>
        </a:p>
      </c:txPr>
    </c:legend>
    <c:plotVisOnly val="1"/>
    <c:dispBlanksAs val="zero"/>
    <c:showDLblsOverMax val="1"/>
  </c:chart>
  <c:spPr>
    <a:solidFill>
      <a:srgbClr val="FFFFFF"/>
    </a:solidFill>
  </c:sp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t>Distribuição por área funcional</a:t>
            </a:r>
          </a:p>
        </c:rich>
      </c:tx>
      <c:overlay val="0"/>
    </c:title>
    <c:autoTitleDeleted val="0"/>
    <c:plotArea>
      <c:layout/>
      <c:doughnutChart>
        <c:varyColors val="1"/>
        <c:ser>
          <c:idx val="0"/>
          <c:order val="0"/>
          <c:tx>
            <c:strRef>
              <c:f>'PP-5 ANOS'!$G$1:$G$2</c:f>
              <c:strCache>
                <c:ptCount val="2"/>
                <c:pt idx="0">
                  <c:v>3348</c:v>
                </c:pt>
                <c:pt idx="1">
                  <c:v>%</c:v>
                </c:pt>
              </c:strCache>
            </c:strRef>
          </c:tx>
          <c:dPt>
            <c:idx val="0"/>
            <c:bubble3D val="0"/>
            <c:spPr>
              <a:solidFill>
                <a:srgbClr val="4285F4"/>
              </a:solidFill>
            </c:spPr>
            <c:extLst>
              <c:ext xmlns:c16="http://schemas.microsoft.com/office/drawing/2014/chart" uri="{C3380CC4-5D6E-409C-BE32-E72D297353CC}">
                <c16:uniqueId val="{00000001-C4FF-43C1-A6E0-57D7735A0442}"/>
              </c:ext>
            </c:extLst>
          </c:dPt>
          <c:dPt>
            <c:idx val="1"/>
            <c:bubble3D val="0"/>
            <c:spPr>
              <a:solidFill>
                <a:srgbClr val="DB4437"/>
              </a:solidFill>
            </c:spPr>
            <c:extLst>
              <c:ext xmlns:c16="http://schemas.microsoft.com/office/drawing/2014/chart" uri="{C3380CC4-5D6E-409C-BE32-E72D297353CC}">
                <c16:uniqueId val="{00000003-C4FF-43C1-A6E0-57D7735A0442}"/>
              </c:ext>
            </c:extLst>
          </c:dPt>
          <c:dPt>
            <c:idx val="2"/>
            <c:bubble3D val="0"/>
            <c:spPr>
              <a:solidFill>
                <a:srgbClr val="F4B400"/>
              </a:solidFill>
            </c:spPr>
            <c:extLst>
              <c:ext xmlns:c16="http://schemas.microsoft.com/office/drawing/2014/chart" uri="{C3380CC4-5D6E-409C-BE32-E72D297353CC}">
                <c16:uniqueId val="{00000005-C4FF-43C1-A6E0-57D7735A0442}"/>
              </c:ext>
            </c:extLst>
          </c:dPt>
          <c:dPt>
            <c:idx val="3"/>
            <c:bubble3D val="0"/>
            <c:spPr>
              <a:solidFill>
                <a:srgbClr val="0F9D58"/>
              </a:solidFill>
            </c:spPr>
            <c:extLst>
              <c:ext xmlns:c16="http://schemas.microsoft.com/office/drawing/2014/chart" uri="{C3380CC4-5D6E-409C-BE32-E72D297353CC}">
                <c16:uniqueId val="{00000007-C4FF-43C1-A6E0-57D7735A0442}"/>
              </c:ext>
            </c:extLst>
          </c:dPt>
          <c:dPt>
            <c:idx val="4"/>
            <c:bubble3D val="0"/>
            <c:spPr>
              <a:solidFill>
                <a:srgbClr val="FF6D00"/>
              </a:solidFill>
            </c:spPr>
            <c:extLst>
              <c:ext xmlns:c16="http://schemas.microsoft.com/office/drawing/2014/chart" uri="{C3380CC4-5D6E-409C-BE32-E72D297353CC}">
                <c16:uniqueId val="{00000009-C4FF-43C1-A6E0-57D7735A0442}"/>
              </c:ext>
            </c:extLst>
          </c:dPt>
          <c:dPt>
            <c:idx val="5"/>
            <c:bubble3D val="0"/>
            <c:spPr>
              <a:solidFill>
                <a:srgbClr val="46BDC6"/>
              </a:solidFill>
            </c:spPr>
            <c:extLst>
              <c:ext xmlns:c16="http://schemas.microsoft.com/office/drawing/2014/chart" uri="{C3380CC4-5D6E-409C-BE32-E72D297353CC}">
                <c16:uniqueId val="{0000000B-C4FF-43C1-A6E0-57D7735A0442}"/>
              </c:ext>
            </c:extLst>
          </c:dPt>
          <c:dPt>
            <c:idx val="6"/>
            <c:bubble3D val="0"/>
            <c:spPr>
              <a:solidFill>
                <a:srgbClr val="AB30C4"/>
              </a:solidFill>
            </c:spPr>
            <c:extLst>
              <c:ext xmlns:c16="http://schemas.microsoft.com/office/drawing/2014/chart" uri="{C3380CC4-5D6E-409C-BE32-E72D297353CC}">
                <c16:uniqueId val="{0000000D-C4FF-43C1-A6E0-57D7735A0442}"/>
              </c:ext>
            </c:extLst>
          </c:dPt>
          <c:dPt>
            <c:idx val="7"/>
            <c:bubble3D val="0"/>
            <c:spPr>
              <a:solidFill>
                <a:srgbClr val="C1BC1F"/>
              </a:solidFill>
            </c:spPr>
            <c:extLst>
              <c:ext xmlns:c16="http://schemas.microsoft.com/office/drawing/2014/chart" uri="{C3380CC4-5D6E-409C-BE32-E72D297353CC}">
                <c16:uniqueId val="{0000000F-C4FF-43C1-A6E0-57D7735A0442}"/>
              </c:ext>
            </c:extLst>
          </c:dPt>
          <c:dPt>
            <c:idx val="8"/>
            <c:bubble3D val="0"/>
            <c:spPr>
              <a:solidFill>
                <a:srgbClr val="3949AB"/>
              </a:solidFill>
            </c:spPr>
            <c:extLst>
              <c:ext xmlns:c16="http://schemas.microsoft.com/office/drawing/2014/chart" uri="{C3380CC4-5D6E-409C-BE32-E72D297353CC}">
                <c16:uniqueId val="{00000011-C4FF-43C1-A6E0-57D7735A0442}"/>
              </c:ext>
            </c:extLst>
          </c:dPt>
          <c:dPt>
            <c:idx val="9"/>
            <c:bubble3D val="0"/>
            <c:spPr>
              <a:solidFill>
                <a:srgbClr val="F975A8"/>
              </a:solidFill>
            </c:spPr>
            <c:extLst>
              <c:ext xmlns:c16="http://schemas.microsoft.com/office/drawing/2014/chart" uri="{C3380CC4-5D6E-409C-BE32-E72D297353CC}">
                <c16:uniqueId val="{00000013-C4FF-43C1-A6E0-57D7735A0442}"/>
              </c:ext>
            </c:extLst>
          </c:dPt>
          <c:dPt>
            <c:idx val="10"/>
            <c:bubble3D val="0"/>
            <c:spPr>
              <a:solidFill>
                <a:srgbClr val="00695C"/>
              </a:solidFill>
            </c:spPr>
            <c:extLst>
              <c:ext xmlns:c16="http://schemas.microsoft.com/office/drawing/2014/chart" uri="{C3380CC4-5D6E-409C-BE32-E72D297353CC}">
                <c16:uniqueId val="{00000015-C4FF-43C1-A6E0-57D7735A0442}"/>
              </c:ext>
            </c:extLst>
          </c:dPt>
          <c:dPt>
            <c:idx val="11"/>
            <c:bubble3D val="0"/>
            <c:spPr>
              <a:solidFill>
                <a:srgbClr val="C2185B"/>
              </a:solidFill>
            </c:spPr>
            <c:extLst>
              <c:ext xmlns:c16="http://schemas.microsoft.com/office/drawing/2014/chart" uri="{C3380CC4-5D6E-409C-BE32-E72D297353CC}">
                <c16:uniqueId val="{00000017-C4FF-43C1-A6E0-57D7735A0442}"/>
              </c:ext>
            </c:extLst>
          </c:dPt>
          <c:dPt>
            <c:idx val="12"/>
            <c:bubble3D val="0"/>
            <c:spPr>
              <a:solidFill>
                <a:srgbClr val="4285F4"/>
              </a:solidFill>
            </c:spPr>
            <c:extLst>
              <c:ext xmlns:c16="http://schemas.microsoft.com/office/drawing/2014/chart" uri="{C3380CC4-5D6E-409C-BE32-E72D297353CC}">
                <c16:uniqueId val="{00000019-C4FF-43C1-A6E0-57D7735A0442}"/>
              </c:ext>
            </c:extLst>
          </c:dPt>
          <c:dPt>
            <c:idx val="13"/>
            <c:bubble3D val="0"/>
            <c:spPr>
              <a:solidFill>
                <a:srgbClr val="DB4437"/>
              </a:solidFill>
            </c:spPr>
            <c:extLst>
              <c:ext xmlns:c16="http://schemas.microsoft.com/office/drawing/2014/chart" uri="{C3380CC4-5D6E-409C-BE32-E72D297353CC}">
                <c16:uniqueId val="{0000001B-C4FF-43C1-A6E0-57D7735A0442}"/>
              </c:ext>
            </c:extLst>
          </c:dPt>
          <c:dPt>
            <c:idx val="14"/>
            <c:bubble3D val="0"/>
            <c:spPr>
              <a:solidFill>
                <a:srgbClr val="F4B400"/>
              </a:solidFill>
            </c:spPr>
            <c:extLst>
              <c:ext xmlns:c16="http://schemas.microsoft.com/office/drawing/2014/chart" uri="{C3380CC4-5D6E-409C-BE32-E72D297353CC}">
                <c16:uniqueId val="{0000001D-C4FF-43C1-A6E0-57D7735A0442}"/>
              </c:ext>
            </c:extLst>
          </c:dPt>
          <c:dPt>
            <c:idx val="15"/>
            <c:bubble3D val="0"/>
            <c:spPr>
              <a:solidFill>
                <a:srgbClr val="0F9D58"/>
              </a:solidFill>
            </c:spPr>
            <c:extLst>
              <c:ext xmlns:c16="http://schemas.microsoft.com/office/drawing/2014/chart" uri="{C3380CC4-5D6E-409C-BE32-E72D297353CC}">
                <c16:uniqueId val="{0000001F-C4FF-43C1-A6E0-57D7735A0442}"/>
              </c:ext>
            </c:extLst>
          </c:dPt>
          <c:dPt>
            <c:idx val="16"/>
            <c:bubble3D val="0"/>
            <c:spPr>
              <a:solidFill>
                <a:srgbClr val="FF6D00"/>
              </a:solidFill>
            </c:spPr>
            <c:extLst>
              <c:ext xmlns:c16="http://schemas.microsoft.com/office/drawing/2014/chart" uri="{C3380CC4-5D6E-409C-BE32-E72D297353CC}">
                <c16:uniqueId val="{00000021-C4FF-43C1-A6E0-57D7735A0442}"/>
              </c:ext>
            </c:extLst>
          </c:dPt>
          <c:cat>
            <c:strRef>
              <c:f>'PP-5 ANOS'!$F$3:$F$19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'PP-5 ANOS'!$G$3:$G$19</c:f>
              <c:numCache>
                <c:formatCode>0.00%</c:formatCode>
                <c:ptCount val="17"/>
                <c:pt idx="0">
                  <c:v>0.18279569892473119</c:v>
                </c:pt>
                <c:pt idx="1">
                  <c:v>0</c:v>
                </c:pt>
                <c:pt idx="2">
                  <c:v>5.3763440860215055E-2</c:v>
                </c:pt>
                <c:pt idx="3">
                  <c:v>2.1505376344086023E-2</c:v>
                </c:pt>
                <c:pt idx="4">
                  <c:v>2.1505376344086023E-2</c:v>
                </c:pt>
                <c:pt idx="5">
                  <c:v>4.3010752688172046E-2</c:v>
                </c:pt>
                <c:pt idx="6">
                  <c:v>8.6021505376344093E-2</c:v>
                </c:pt>
                <c:pt idx="7">
                  <c:v>2.1505376344086023E-2</c:v>
                </c:pt>
                <c:pt idx="8">
                  <c:v>4.3010752688172046E-2</c:v>
                </c:pt>
                <c:pt idx="9">
                  <c:v>0</c:v>
                </c:pt>
                <c:pt idx="10">
                  <c:v>2.1505376344086023E-2</c:v>
                </c:pt>
                <c:pt idx="11">
                  <c:v>0</c:v>
                </c:pt>
                <c:pt idx="12">
                  <c:v>2.1505376344086023E-2</c:v>
                </c:pt>
                <c:pt idx="13">
                  <c:v>0</c:v>
                </c:pt>
                <c:pt idx="14">
                  <c:v>2.1505376344086023E-2</c:v>
                </c:pt>
                <c:pt idx="15">
                  <c:v>4.3010752688172046E-2</c:v>
                </c:pt>
                <c:pt idx="16">
                  <c:v>0</c:v>
                </c:pt>
              </c:numCache>
            </c:numRef>
          </c:val>
          <c:extLst>
            <c:ext xmlns:c16="http://schemas.microsoft.com/office/drawing/2014/chart" uri="{C3380CC4-5D6E-409C-BE32-E72D297353CC}">
              <c16:uniqueId val="{00000022-C4FF-43C1-A6E0-57D7735A0442}"/>
            </c:ext>
          </c:extLst>
        </c:ser>
        <c:dLbls>
          <c:showLegendKey val="0"/>
          <c:showVal val="0"/>
          <c:showCatName val="0"/>
          <c:showSerName val="0"/>
          <c:showPercent val="0"/>
          <c:showBubbleSize val="0"/>
          <c:showLeaderLines val="1"/>
        </c:dLbls>
        <c:firstSliceAng val="0"/>
        <c:holeSize val="75"/>
      </c:doughnutChart>
    </c:plotArea>
    <c:legend>
      <c:legendPos val="r"/>
      <c:overlay val="0"/>
      <c:txPr>
        <a:bodyPr/>
        <a:lstStyle/>
        <a:p>
          <a:pPr lvl="0">
            <a:defRPr b="0">
              <a:solidFill>
                <a:srgbClr val="000000"/>
              </a:solidFill>
              <a:latin typeface="Roboto"/>
            </a:defRPr>
          </a:pPr>
          <a:endParaRPr lang="pt-BR"/>
        </a:p>
      </c:txPr>
    </c:legend>
    <c:plotVisOnly val="1"/>
    <c:dispBlanksAs val="zero"/>
    <c:showDLblsOverMax val="1"/>
  </c:chart>
  <c:spPr>
    <a:solidFill>
      <a:srgbClr val="434343"/>
    </a:solidFill>
  </c:sp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595959"/>
                </a:solidFill>
                <a:latin typeface="Calibri"/>
              </a:defRPr>
            </a:pPr>
            <a:r>
              <a:t>Regras de Formação</a:t>
            </a:r>
          </a:p>
        </c:rich>
      </c:tx>
      <c:overlay val="0"/>
    </c:title>
    <c:autoTitleDeleted val="0"/>
    <c:plotArea>
      <c:layout/>
      <c:barChart>
        <c:barDir val="bar"/>
        <c:grouping val="clustered"/>
        <c:varyColors val="1"/>
        <c:ser>
          <c:idx val="0"/>
          <c:order val="0"/>
          <c:tx>
            <c:strRef>
              <c:f>'DSN-Moda-SP'!$H$2</c:f>
              <c:strCache>
                <c:ptCount val="1"/>
                <c:pt idx="0">
                  <c:v>Horas Previstas</c:v>
                </c:pt>
              </c:strCache>
            </c:strRef>
          </c:tx>
          <c:spPr>
            <a:solidFill>
              <a:srgbClr val="4472C4"/>
            </a:solidFill>
          </c:spPr>
          <c:invertIfNegative val="1"/>
          <c:cat>
            <c:strRef>
              <c:f>'DSN-Moda-SP'!$F$3:$F$19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'DSN-Moda-SP'!$H$3:$H$7</c:f>
              <c:numCache>
                <c:formatCode>General</c:formatCode>
                <c:ptCount val="5"/>
                <c:pt idx="0">
                  <c:v>180</c:v>
                </c:pt>
                <c:pt idx="1">
                  <c:v>0</c:v>
                </c:pt>
                <c:pt idx="2">
                  <c:v>0</c:v>
                </c:pt>
                <c:pt idx="3">
                  <c:v>0</c:v>
                </c:pt>
                <c:pt idx="4">
                  <c:v>288</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A17B-4E0C-8CED-D9FF1C71C903}"/>
            </c:ext>
          </c:extLst>
        </c:ser>
        <c:ser>
          <c:idx val="1"/>
          <c:order val="1"/>
          <c:tx>
            <c:strRef>
              <c:f>'DSN-Moda-SP'!$I$2</c:f>
              <c:strCache>
                <c:ptCount val="1"/>
                <c:pt idx="0">
                  <c:v>Horas Obrigatórias</c:v>
                </c:pt>
              </c:strCache>
            </c:strRef>
          </c:tx>
          <c:invertIfNegative val="1"/>
          <c:cat>
            <c:strRef>
              <c:f>'DSN-Moda-SP'!$F$3:$F$19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'DSN-Moda-SP'!$I$3:$I$7</c:f>
              <c:numCache>
                <c:formatCode>General</c:formatCode>
                <c:ptCount val="5"/>
              </c:numCache>
            </c:numRef>
          </c:val>
          <c:extLst>
            <c:ext xmlns:c16="http://schemas.microsoft.com/office/drawing/2014/chart" uri="{C3380CC4-5D6E-409C-BE32-E72D297353CC}">
              <c16:uniqueId val="{00000001-A17B-4E0C-8CED-D9FF1C71C903}"/>
            </c:ext>
          </c:extLst>
        </c:ser>
        <c:dLbls>
          <c:showLegendKey val="0"/>
          <c:showVal val="0"/>
          <c:showCatName val="0"/>
          <c:showSerName val="0"/>
          <c:showPercent val="0"/>
          <c:showBubbleSize val="0"/>
        </c:dLbls>
        <c:gapWidth val="150"/>
        <c:axId val="7804834"/>
        <c:axId val="2069289615"/>
      </c:barChart>
      <c:catAx>
        <c:axId val="7804834"/>
        <c:scaling>
          <c:orientation val="maxMin"/>
        </c:scaling>
        <c:delete val="0"/>
        <c:axPos val="l"/>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sz="900" b="0" i="0">
                <a:solidFill>
                  <a:srgbClr val="595959"/>
                </a:solidFill>
                <a:latin typeface="Calibri"/>
              </a:defRPr>
            </a:pPr>
            <a:endParaRPr lang="pt-BR"/>
          </a:p>
        </c:txPr>
        <c:crossAx val="2069289615"/>
        <c:crosses val="autoZero"/>
        <c:auto val="1"/>
        <c:lblAlgn val="ctr"/>
        <c:lblOffset val="100"/>
        <c:noMultiLvlLbl val="1"/>
      </c:catAx>
      <c:valAx>
        <c:axId val="2069289615"/>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spPr>
          <a:ln w="47625">
            <a:noFill/>
          </a:ln>
        </c:spPr>
        <c:txPr>
          <a:bodyPr/>
          <a:lstStyle/>
          <a:p>
            <a:pPr lvl="0">
              <a:defRPr sz="900" b="0" i="0">
                <a:solidFill>
                  <a:srgbClr val="595959"/>
                </a:solidFill>
                <a:latin typeface="Calibri"/>
              </a:defRPr>
            </a:pPr>
            <a:endParaRPr lang="pt-BR"/>
          </a:p>
        </c:txPr>
        <c:crossAx val="7804834"/>
        <c:crosses val="max"/>
        <c:crossBetween val="between"/>
      </c:valAx>
      <c:spPr>
        <a:solidFill>
          <a:srgbClr val="FFFFFF"/>
        </a:solidFill>
      </c:spPr>
    </c:plotArea>
    <c:legend>
      <c:legendPos val="b"/>
      <c:overlay val="0"/>
      <c:txPr>
        <a:bodyPr/>
        <a:lstStyle/>
        <a:p>
          <a:pPr lvl="0">
            <a:defRPr sz="900" b="0" i="0">
              <a:solidFill>
                <a:srgbClr val="595959"/>
              </a:solidFill>
              <a:latin typeface="Calibri"/>
            </a:defRPr>
          </a:pPr>
          <a:endParaRPr lang="pt-BR"/>
        </a:p>
      </c:txPr>
    </c:legend>
    <c:plotVisOnly val="1"/>
    <c:dispBlanksAs val="zero"/>
    <c:showDLblsOverMax val="1"/>
  </c:chart>
  <c:spPr>
    <a:solidFill>
      <a:srgbClr val="FFFFFF"/>
    </a:solidFill>
  </c:sp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t>Horas Previstas versus Área Funcional</a:t>
            </a:r>
          </a:p>
        </c:rich>
      </c:tx>
      <c:overlay val="0"/>
    </c:title>
    <c:autoTitleDeleted val="0"/>
    <c:plotArea>
      <c:layout/>
      <c:doughnutChart>
        <c:varyColors val="1"/>
        <c:ser>
          <c:idx val="0"/>
          <c:order val="0"/>
          <c:tx>
            <c:strRef>
              <c:f>'DSN-Moda-SP'!$H$1:$H$2</c:f>
              <c:strCache>
                <c:ptCount val="2"/>
                <c:pt idx="0">
                  <c:v>Grau de Flex</c:v>
                </c:pt>
                <c:pt idx="1">
                  <c:v>Horas Previstas</c:v>
                </c:pt>
              </c:strCache>
            </c:strRef>
          </c:tx>
          <c:dPt>
            <c:idx val="0"/>
            <c:bubble3D val="0"/>
            <c:spPr>
              <a:solidFill>
                <a:srgbClr val="4285F4"/>
              </a:solidFill>
            </c:spPr>
            <c:extLst>
              <c:ext xmlns:c16="http://schemas.microsoft.com/office/drawing/2014/chart" uri="{C3380CC4-5D6E-409C-BE32-E72D297353CC}">
                <c16:uniqueId val="{00000001-73A6-4407-A2A0-1A0AB54C9D79}"/>
              </c:ext>
            </c:extLst>
          </c:dPt>
          <c:dPt>
            <c:idx val="1"/>
            <c:bubble3D val="0"/>
            <c:spPr>
              <a:solidFill>
                <a:srgbClr val="DB4437"/>
              </a:solidFill>
            </c:spPr>
            <c:extLst>
              <c:ext xmlns:c16="http://schemas.microsoft.com/office/drawing/2014/chart" uri="{C3380CC4-5D6E-409C-BE32-E72D297353CC}">
                <c16:uniqueId val="{00000003-73A6-4407-A2A0-1A0AB54C9D79}"/>
              </c:ext>
            </c:extLst>
          </c:dPt>
          <c:dPt>
            <c:idx val="2"/>
            <c:bubble3D val="0"/>
            <c:spPr>
              <a:solidFill>
                <a:srgbClr val="F4B400"/>
              </a:solidFill>
            </c:spPr>
            <c:extLst>
              <c:ext xmlns:c16="http://schemas.microsoft.com/office/drawing/2014/chart" uri="{C3380CC4-5D6E-409C-BE32-E72D297353CC}">
                <c16:uniqueId val="{00000005-73A6-4407-A2A0-1A0AB54C9D79}"/>
              </c:ext>
            </c:extLst>
          </c:dPt>
          <c:dPt>
            <c:idx val="3"/>
            <c:bubble3D val="0"/>
            <c:spPr>
              <a:solidFill>
                <a:srgbClr val="0F9D58"/>
              </a:solidFill>
            </c:spPr>
            <c:extLst>
              <c:ext xmlns:c16="http://schemas.microsoft.com/office/drawing/2014/chart" uri="{C3380CC4-5D6E-409C-BE32-E72D297353CC}">
                <c16:uniqueId val="{00000007-73A6-4407-A2A0-1A0AB54C9D79}"/>
              </c:ext>
            </c:extLst>
          </c:dPt>
          <c:dPt>
            <c:idx val="4"/>
            <c:bubble3D val="0"/>
            <c:spPr>
              <a:solidFill>
                <a:srgbClr val="FF6D00"/>
              </a:solidFill>
            </c:spPr>
            <c:extLst>
              <c:ext xmlns:c16="http://schemas.microsoft.com/office/drawing/2014/chart" uri="{C3380CC4-5D6E-409C-BE32-E72D297353CC}">
                <c16:uniqueId val="{00000009-73A6-4407-A2A0-1A0AB54C9D79}"/>
              </c:ext>
            </c:extLst>
          </c:dPt>
          <c:dPt>
            <c:idx val="5"/>
            <c:bubble3D val="0"/>
            <c:spPr>
              <a:solidFill>
                <a:srgbClr val="46BDC6"/>
              </a:solidFill>
            </c:spPr>
            <c:extLst>
              <c:ext xmlns:c16="http://schemas.microsoft.com/office/drawing/2014/chart" uri="{C3380CC4-5D6E-409C-BE32-E72D297353CC}">
                <c16:uniqueId val="{0000000B-73A6-4407-A2A0-1A0AB54C9D79}"/>
              </c:ext>
            </c:extLst>
          </c:dPt>
          <c:dPt>
            <c:idx val="6"/>
            <c:bubble3D val="0"/>
            <c:spPr>
              <a:solidFill>
                <a:srgbClr val="AB30C4"/>
              </a:solidFill>
            </c:spPr>
            <c:extLst>
              <c:ext xmlns:c16="http://schemas.microsoft.com/office/drawing/2014/chart" uri="{C3380CC4-5D6E-409C-BE32-E72D297353CC}">
                <c16:uniqueId val="{0000000D-73A6-4407-A2A0-1A0AB54C9D79}"/>
              </c:ext>
            </c:extLst>
          </c:dPt>
          <c:dPt>
            <c:idx val="7"/>
            <c:bubble3D val="0"/>
            <c:spPr>
              <a:solidFill>
                <a:srgbClr val="C1BC1F"/>
              </a:solidFill>
            </c:spPr>
            <c:extLst>
              <c:ext xmlns:c16="http://schemas.microsoft.com/office/drawing/2014/chart" uri="{C3380CC4-5D6E-409C-BE32-E72D297353CC}">
                <c16:uniqueId val="{0000000F-73A6-4407-A2A0-1A0AB54C9D79}"/>
              </c:ext>
            </c:extLst>
          </c:dPt>
          <c:dPt>
            <c:idx val="8"/>
            <c:bubble3D val="0"/>
            <c:spPr>
              <a:solidFill>
                <a:srgbClr val="3949AB"/>
              </a:solidFill>
            </c:spPr>
            <c:extLst>
              <c:ext xmlns:c16="http://schemas.microsoft.com/office/drawing/2014/chart" uri="{C3380CC4-5D6E-409C-BE32-E72D297353CC}">
                <c16:uniqueId val="{00000011-73A6-4407-A2A0-1A0AB54C9D79}"/>
              </c:ext>
            </c:extLst>
          </c:dPt>
          <c:dPt>
            <c:idx val="9"/>
            <c:bubble3D val="0"/>
            <c:spPr>
              <a:solidFill>
                <a:srgbClr val="F975A8"/>
              </a:solidFill>
            </c:spPr>
            <c:extLst>
              <c:ext xmlns:c16="http://schemas.microsoft.com/office/drawing/2014/chart" uri="{C3380CC4-5D6E-409C-BE32-E72D297353CC}">
                <c16:uniqueId val="{00000013-73A6-4407-A2A0-1A0AB54C9D79}"/>
              </c:ext>
            </c:extLst>
          </c:dPt>
          <c:dPt>
            <c:idx val="10"/>
            <c:bubble3D val="0"/>
            <c:spPr>
              <a:solidFill>
                <a:srgbClr val="00695C"/>
              </a:solidFill>
            </c:spPr>
            <c:extLst>
              <c:ext xmlns:c16="http://schemas.microsoft.com/office/drawing/2014/chart" uri="{C3380CC4-5D6E-409C-BE32-E72D297353CC}">
                <c16:uniqueId val="{00000015-73A6-4407-A2A0-1A0AB54C9D79}"/>
              </c:ext>
            </c:extLst>
          </c:dPt>
          <c:dPt>
            <c:idx val="11"/>
            <c:bubble3D val="0"/>
            <c:spPr>
              <a:solidFill>
                <a:srgbClr val="C2185B"/>
              </a:solidFill>
            </c:spPr>
            <c:extLst>
              <c:ext xmlns:c16="http://schemas.microsoft.com/office/drawing/2014/chart" uri="{C3380CC4-5D6E-409C-BE32-E72D297353CC}">
                <c16:uniqueId val="{00000017-73A6-4407-A2A0-1A0AB54C9D79}"/>
              </c:ext>
            </c:extLst>
          </c:dPt>
          <c:dPt>
            <c:idx val="12"/>
            <c:bubble3D val="0"/>
            <c:spPr>
              <a:solidFill>
                <a:srgbClr val="4285F4"/>
              </a:solidFill>
            </c:spPr>
            <c:extLst>
              <c:ext xmlns:c16="http://schemas.microsoft.com/office/drawing/2014/chart" uri="{C3380CC4-5D6E-409C-BE32-E72D297353CC}">
                <c16:uniqueId val="{00000019-73A6-4407-A2A0-1A0AB54C9D79}"/>
              </c:ext>
            </c:extLst>
          </c:dPt>
          <c:dPt>
            <c:idx val="13"/>
            <c:bubble3D val="0"/>
            <c:spPr>
              <a:solidFill>
                <a:srgbClr val="DB4437"/>
              </a:solidFill>
            </c:spPr>
            <c:extLst>
              <c:ext xmlns:c16="http://schemas.microsoft.com/office/drawing/2014/chart" uri="{C3380CC4-5D6E-409C-BE32-E72D297353CC}">
                <c16:uniqueId val="{0000001B-73A6-4407-A2A0-1A0AB54C9D79}"/>
              </c:ext>
            </c:extLst>
          </c:dPt>
          <c:dPt>
            <c:idx val="14"/>
            <c:bubble3D val="0"/>
            <c:spPr>
              <a:solidFill>
                <a:srgbClr val="F4B400"/>
              </a:solidFill>
            </c:spPr>
            <c:extLst>
              <c:ext xmlns:c16="http://schemas.microsoft.com/office/drawing/2014/chart" uri="{C3380CC4-5D6E-409C-BE32-E72D297353CC}">
                <c16:uniqueId val="{0000001D-73A6-4407-A2A0-1A0AB54C9D79}"/>
              </c:ext>
            </c:extLst>
          </c:dPt>
          <c:dPt>
            <c:idx val="15"/>
            <c:bubble3D val="0"/>
            <c:spPr>
              <a:solidFill>
                <a:srgbClr val="0F9D58"/>
              </a:solidFill>
            </c:spPr>
            <c:extLst>
              <c:ext xmlns:c16="http://schemas.microsoft.com/office/drawing/2014/chart" uri="{C3380CC4-5D6E-409C-BE32-E72D297353CC}">
                <c16:uniqueId val="{0000001F-73A6-4407-A2A0-1A0AB54C9D79}"/>
              </c:ext>
            </c:extLst>
          </c:dPt>
          <c:dPt>
            <c:idx val="16"/>
            <c:bubble3D val="0"/>
            <c:spPr>
              <a:solidFill>
                <a:srgbClr val="FF6D00"/>
              </a:solidFill>
            </c:spPr>
            <c:extLst>
              <c:ext xmlns:c16="http://schemas.microsoft.com/office/drawing/2014/chart" uri="{C3380CC4-5D6E-409C-BE32-E72D297353CC}">
                <c16:uniqueId val="{00000021-73A6-4407-A2A0-1A0AB54C9D79}"/>
              </c:ext>
            </c:extLst>
          </c:dPt>
          <c:dPt>
            <c:idx val="17"/>
            <c:bubble3D val="0"/>
            <c:spPr>
              <a:solidFill>
                <a:srgbClr val="46BDC6"/>
              </a:solidFill>
            </c:spPr>
            <c:extLst>
              <c:ext xmlns:c16="http://schemas.microsoft.com/office/drawing/2014/chart" uri="{C3380CC4-5D6E-409C-BE32-E72D297353CC}">
                <c16:uniqueId val="{00000023-73A6-4407-A2A0-1A0AB54C9D79}"/>
              </c:ext>
            </c:extLst>
          </c:dPt>
          <c:dPt>
            <c:idx val="18"/>
            <c:bubble3D val="0"/>
            <c:spPr>
              <a:solidFill>
                <a:srgbClr val="AB30C4"/>
              </a:solidFill>
            </c:spPr>
            <c:extLst>
              <c:ext xmlns:c16="http://schemas.microsoft.com/office/drawing/2014/chart" uri="{C3380CC4-5D6E-409C-BE32-E72D297353CC}">
                <c16:uniqueId val="{00000025-73A6-4407-A2A0-1A0AB54C9D79}"/>
              </c:ext>
            </c:extLst>
          </c:dPt>
          <c:dPt>
            <c:idx val="19"/>
            <c:bubble3D val="0"/>
            <c:spPr>
              <a:solidFill>
                <a:srgbClr val="C1BC1F"/>
              </a:solidFill>
            </c:spPr>
            <c:extLst>
              <c:ext xmlns:c16="http://schemas.microsoft.com/office/drawing/2014/chart" uri="{C3380CC4-5D6E-409C-BE32-E72D297353CC}">
                <c16:uniqueId val="{00000027-73A6-4407-A2A0-1A0AB54C9D79}"/>
              </c:ext>
            </c:extLst>
          </c:dPt>
          <c:dPt>
            <c:idx val="20"/>
            <c:bubble3D val="0"/>
            <c:spPr>
              <a:solidFill>
                <a:srgbClr val="3949AB"/>
              </a:solidFill>
            </c:spPr>
            <c:extLst>
              <c:ext xmlns:c16="http://schemas.microsoft.com/office/drawing/2014/chart" uri="{C3380CC4-5D6E-409C-BE32-E72D297353CC}">
                <c16:uniqueId val="{00000029-73A6-4407-A2A0-1A0AB54C9D79}"/>
              </c:ext>
            </c:extLst>
          </c:dPt>
          <c:dPt>
            <c:idx val="21"/>
            <c:bubble3D val="0"/>
            <c:spPr>
              <a:solidFill>
                <a:srgbClr val="F975A8"/>
              </a:solidFill>
            </c:spPr>
            <c:extLst>
              <c:ext xmlns:c16="http://schemas.microsoft.com/office/drawing/2014/chart" uri="{C3380CC4-5D6E-409C-BE32-E72D297353CC}">
                <c16:uniqueId val="{0000002B-73A6-4407-A2A0-1A0AB54C9D79}"/>
              </c:ext>
            </c:extLst>
          </c:dPt>
          <c:dPt>
            <c:idx val="22"/>
            <c:bubble3D val="0"/>
            <c:spPr>
              <a:solidFill>
                <a:srgbClr val="00695C"/>
              </a:solidFill>
            </c:spPr>
            <c:extLst>
              <c:ext xmlns:c16="http://schemas.microsoft.com/office/drawing/2014/chart" uri="{C3380CC4-5D6E-409C-BE32-E72D297353CC}">
                <c16:uniqueId val="{0000002D-73A6-4407-A2A0-1A0AB54C9D79}"/>
              </c:ext>
            </c:extLst>
          </c:dPt>
          <c:dPt>
            <c:idx val="23"/>
            <c:bubble3D val="0"/>
            <c:spPr>
              <a:solidFill>
                <a:srgbClr val="C2185B"/>
              </a:solidFill>
            </c:spPr>
            <c:extLst>
              <c:ext xmlns:c16="http://schemas.microsoft.com/office/drawing/2014/chart" uri="{C3380CC4-5D6E-409C-BE32-E72D297353CC}">
                <c16:uniqueId val="{0000002F-73A6-4407-A2A0-1A0AB54C9D79}"/>
              </c:ext>
            </c:extLst>
          </c:dPt>
          <c:dPt>
            <c:idx val="24"/>
            <c:bubble3D val="0"/>
            <c:spPr>
              <a:solidFill>
                <a:srgbClr val="4285F4"/>
              </a:solidFill>
            </c:spPr>
            <c:extLst>
              <c:ext xmlns:c16="http://schemas.microsoft.com/office/drawing/2014/chart" uri="{C3380CC4-5D6E-409C-BE32-E72D297353CC}">
                <c16:uniqueId val="{00000031-73A6-4407-A2A0-1A0AB54C9D79}"/>
              </c:ext>
            </c:extLst>
          </c:dPt>
          <c:dPt>
            <c:idx val="25"/>
            <c:bubble3D val="0"/>
            <c:spPr>
              <a:solidFill>
                <a:srgbClr val="DB4437"/>
              </a:solidFill>
            </c:spPr>
            <c:extLst>
              <c:ext xmlns:c16="http://schemas.microsoft.com/office/drawing/2014/chart" uri="{C3380CC4-5D6E-409C-BE32-E72D297353CC}">
                <c16:uniqueId val="{00000033-73A6-4407-A2A0-1A0AB54C9D79}"/>
              </c:ext>
            </c:extLst>
          </c:dPt>
          <c:dPt>
            <c:idx val="26"/>
            <c:bubble3D val="0"/>
            <c:spPr>
              <a:solidFill>
                <a:srgbClr val="F4B400"/>
              </a:solidFill>
            </c:spPr>
            <c:extLst>
              <c:ext xmlns:c16="http://schemas.microsoft.com/office/drawing/2014/chart" uri="{C3380CC4-5D6E-409C-BE32-E72D297353CC}">
                <c16:uniqueId val="{00000035-73A6-4407-A2A0-1A0AB54C9D79}"/>
              </c:ext>
            </c:extLst>
          </c:dPt>
          <c:dPt>
            <c:idx val="27"/>
            <c:bubble3D val="0"/>
            <c:spPr>
              <a:solidFill>
                <a:srgbClr val="0F9D58"/>
              </a:solidFill>
            </c:spPr>
            <c:extLst>
              <c:ext xmlns:c16="http://schemas.microsoft.com/office/drawing/2014/chart" uri="{C3380CC4-5D6E-409C-BE32-E72D297353CC}">
                <c16:uniqueId val="{00000037-73A6-4407-A2A0-1A0AB54C9D79}"/>
              </c:ext>
            </c:extLst>
          </c:dPt>
          <c:dPt>
            <c:idx val="28"/>
            <c:bubble3D val="0"/>
            <c:spPr>
              <a:solidFill>
                <a:srgbClr val="FF6D00"/>
              </a:solidFill>
            </c:spPr>
            <c:extLst>
              <c:ext xmlns:c16="http://schemas.microsoft.com/office/drawing/2014/chart" uri="{C3380CC4-5D6E-409C-BE32-E72D297353CC}">
                <c16:uniqueId val="{00000039-73A6-4407-A2A0-1A0AB54C9D79}"/>
              </c:ext>
            </c:extLst>
          </c:dPt>
          <c:dPt>
            <c:idx val="29"/>
            <c:bubble3D val="0"/>
            <c:spPr>
              <a:solidFill>
                <a:srgbClr val="46BDC6"/>
              </a:solidFill>
            </c:spPr>
            <c:extLst>
              <c:ext xmlns:c16="http://schemas.microsoft.com/office/drawing/2014/chart" uri="{C3380CC4-5D6E-409C-BE32-E72D297353CC}">
                <c16:uniqueId val="{0000003B-73A6-4407-A2A0-1A0AB54C9D79}"/>
              </c:ext>
            </c:extLst>
          </c:dPt>
          <c:dPt>
            <c:idx val="30"/>
            <c:bubble3D val="0"/>
            <c:spPr>
              <a:solidFill>
                <a:srgbClr val="AB30C4"/>
              </a:solidFill>
            </c:spPr>
            <c:extLst>
              <c:ext xmlns:c16="http://schemas.microsoft.com/office/drawing/2014/chart" uri="{C3380CC4-5D6E-409C-BE32-E72D297353CC}">
                <c16:uniqueId val="{0000003D-73A6-4407-A2A0-1A0AB54C9D79}"/>
              </c:ext>
            </c:extLst>
          </c:dPt>
          <c:dPt>
            <c:idx val="31"/>
            <c:bubble3D val="0"/>
            <c:spPr>
              <a:solidFill>
                <a:srgbClr val="C1BC1F"/>
              </a:solidFill>
            </c:spPr>
            <c:extLst>
              <c:ext xmlns:c16="http://schemas.microsoft.com/office/drawing/2014/chart" uri="{C3380CC4-5D6E-409C-BE32-E72D297353CC}">
                <c16:uniqueId val="{0000003F-73A6-4407-A2A0-1A0AB54C9D79}"/>
              </c:ext>
            </c:extLst>
          </c:dPt>
          <c:dPt>
            <c:idx val="32"/>
            <c:bubble3D val="0"/>
            <c:spPr>
              <a:solidFill>
                <a:srgbClr val="3949AB"/>
              </a:solidFill>
            </c:spPr>
            <c:extLst>
              <c:ext xmlns:c16="http://schemas.microsoft.com/office/drawing/2014/chart" uri="{C3380CC4-5D6E-409C-BE32-E72D297353CC}">
                <c16:uniqueId val="{00000041-73A6-4407-A2A0-1A0AB54C9D79}"/>
              </c:ext>
            </c:extLst>
          </c:dPt>
          <c:dPt>
            <c:idx val="33"/>
            <c:bubble3D val="0"/>
            <c:spPr>
              <a:solidFill>
                <a:srgbClr val="F975A8"/>
              </a:solidFill>
            </c:spPr>
            <c:extLst>
              <c:ext xmlns:c16="http://schemas.microsoft.com/office/drawing/2014/chart" uri="{C3380CC4-5D6E-409C-BE32-E72D297353CC}">
                <c16:uniqueId val="{00000043-73A6-4407-A2A0-1A0AB54C9D79}"/>
              </c:ext>
            </c:extLst>
          </c:dPt>
          <c:dPt>
            <c:idx val="34"/>
            <c:bubble3D val="0"/>
            <c:spPr>
              <a:solidFill>
                <a:srgbClr val="00695C"/>
              </a:solidFill>
            </c:spPr>
            <c:extLst>
              <c:ext xmlns:c16="http://schemas.microsoft.com/office/drawing/2014/chart" uri="{C3380CC4-5D6E-409C-BE32-E72D297353CC}">
                <c16:uniqueId val="{00000045-73A6-4407-A2A0-1A0AB54C9D79}"/>
              </c:ext>
            </c:extLst>
          </c:dPt>
          <c:dPt>
            <c:idx val="35"/>
            <c:bubble3D val="0"/>
            <c:spPr>
              <a:solidFill>
                <a:srgbClr val="C2185B"/>
              </a:solidFill>
            </c:spPr>
            <c:extLst>
              <c:ext xmlns:c16="http://schemas.microsoft.com/office/drawing/2014/chart" uri="{C3380CC4-5D6E-409C-BE32-E72D297353CC}">
                <c16:uniqueId val="{00000047-73A6-4407-A2A0-1A0AB54C9D79}"/>
              </c:ext>
            </c:extLst>
          </c:dPt>
          <c:dPt>
            <c:idx val="36"/>
            <c:bubble3D val="0"/>
            <c:spPr>
              <a:solidFill>
                <a:srgbClr val="4285F4"/>
              </a:solidFill>
            </c:spPr>
            <c:extLst>
              <c:ext xmlns:c16="http://schemas.microsoft.com/office/drawing/2014/chart" uri="{C3380CC4-5D6E-409C-BE32-E72D297353CC}">
                <c16:uniqueId val="{00000049-73A6-4407-A2A0-1A0AB54C9D79}"/>
              </c:ext>
            </c:extLst>
          </c:dPt>
          <c:dPt>
            <c:idx val="37"/>
            <c:bubble3D val="0"/>
            <c:spPr>
              <a:solidFill>
                <a:srgbClr val="DB4437"/>
              </a:solidFill>
            </c:spPr>
            <c:extLst>
              <c:ext xmlns:c16="http://schemas.microsoft.com/office/drawing/2014/chart" uri="{C3380CC4-5D6E-409C-BE32-E72D297353CC}">
                <c16:uniqueId val="{0000004B-73A6-4407-A2A0-1A0AB54C9D79}"/>
              </c:ext>
            </c:extLst>
          </c:dPt>
          <c:dPt>
            <c:idx val="38"/>
            <c:bubble3D val="0"/>
            <c:spPr>
              <a:solidFill>
                <a:srgbClr val="F4B400"/>
              </a:solidFill>
            </c:spPr>
            <c:extLst>
              <c:ext xmlns:c16="http://schemas.microsoft.com/office/drawing/2014/chart" uri="{C3380CC4-5D6E-409C-BE32-E72D297353CC}">
                <c16:uniqueId val="{0000004D-73A6-4407-A2A0-1A0AB54C9D79}"/>
              </c:ext>
            </c:extLst>
          </c:dPt>
          <c:dPt>
            <c:idx val="39"/>
            <c:bubble3D val="0"/>
            <c:spPr>
              <a:solidFill>
                <a:srgbClr val="0F9D58"/>
              </a:solidFill>
            </c:spPr>
            <c:extLst>
              <c:ext xmlns:c16="http://schemas.microsoft.com/office/drawing/2014/chart" uri="{C3380CC4-5D6E-409C-BE32-E72D297353CC}">
                <c16:uniqueId val="{0000004F-73A6-4407-A2A0-1A0AB54C9D79}"/>
              </c:ext>
            </c:extLst>
          </c:dPt>
          <c:dPt>
            <c:idx val="40"/>
            <c:bubble3D val="0"/>
            <c:spPr>
              <a:solidFill>
                <a:srgbClr val="FF6D00"/>
              </a:solidFill>
            </c:spPr>
            <c:extLst>
              <c:ext xmlns:c16="http://schemas.microsoft.com/office/drawing/2014/chart" uri="{C3380CC4-5D6E-409C-BE32-E72D297353CC}">
                <c16:uniqueId val="{00000051-73A6-4407-A2A0-1A0AB54C9D79}"/>
              </c:ext>
            </c:extLst>
          </c:dPt>
          <c:dPt>
            <c:idx val="41"/>
            <c:bubble3D val="0"/>
            <c:spPr>
              <a:solidFill>
                <a:srgbClr val="46BDC6"/>
              </a:solidFill>
            </c:spPr>
            <c:extLst>
              <c:ext xmlns:c16="http://schemas.microsoft.com/office/drawing/2014/chart" uri="{C3380CC4-5D6E-409C-BE32-E72D297353CC}">
                <c16:uniqueId val="{00000053-73A6-4407-A2A0-1A0AB54C9D79}"/>
              </c:ext>
            </c:extLst>
          </c:dPt>
          <c:dPt>
            <c:idx val="42"/>
            <c:bubble3D val="0"/>
            <c:spPr>
              <a:solidFill>
                <a:srgbClr val="AB30C4"/>
              </a:solidFill>
            </c:spPr>
            <c:extLst>
              <c:ext xmlns:c16="http://schemas.microsoft.com/office/drawing/2014/chart" uri="{C3380CC4-5D6E-409C-BE32-E72D297353CC}">
                <c16:uniqueId val="{00000055-73A6-4407-A2A0-1A0AB54C9D79}"/>
              </c:ext>
            </c:extLst>
          </c:dPt>
          <c:cat>
            <c:strRef>
              <c:f>'DSN-Moda-SP'!$F$3:$F$45</c:f>
              <c:strCache>
                <c:ptCount val="43"/>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pt idx="17">
                  <c:v>Gestão financeira</c:v>
                </c:pt>
                <c:pt idx="18">
                  <c:v>Lingüística (línguas)</c:v>
                </c:pt>
                <c:pt idx="19">
                  <c:v>Direito empresarial</c:v>
                </c:pt>
                <c:pt idx="20">
                  <c:v>Ética</c:v>
                </c:pt>
                <c:pt idx="21">
                  <c:v>Animação</c:v>
                </c:pt>
                <c:pt idx="22">
                  <c:v>Modelagem</c:v>
                </c:pt>
                <c:pt idx="23">
                  <c:v>Moda</c:v>
                </c:pt>
                <c:pt idx="24">
                  <c:v>Gestão de organizações</c:v>
                </c:pt>
                <c:pt idx="25">
                  <c:v>Processamento de dados</c:v>
                </c:pt>
                <c:pt idx="26">
                  <c:v>Matemática aplicada</c:v>
                </c:pt>
                <c:pt idx="27">
                  <c:v>Psicologia</c:v>
                </c:pt>
                <c:pt idx="28">
                  <c:v>Desenho (artístico)</c:v>
                </c:pt>
                <c:pt idx="29">
                  <c:v>Ciência política</c:v>
                </c:pt>
                <c:pt idx="30">
                  <c:v>Estatística aplicada</c:v>
                </c:pt>
                <c:pt idx="31">
                  <c:v>Fotografia</c:v>
                </c:pt>
                <c:pt idx="32">
                  <c:v>Aconselhamento e orientação profissional</c:v>
                </c:pt>
                <c:pt idx="33">
                  <c:v>Gestão da produção</c:v>
                </c:pt>
                <c:pt idx="34">
                  <c:v>Tecnologia digital</c:v>
                </c:pt>
                <c:pt idx="35">
                  <c:v>Desenho de projetos</c:v>
                </c:pt>
                <c:pt idx="36">
                  <c:v>Política</c:v>
                </c:pt>
                <c:pt idx="37">
                  <c:v>Administração em comércio exterior</c:v>
                </c:pt>
                <c:pt idx="38">
                  <c:v>Relações internacionais</c:v>
                </c:pt>
                <c:pt idx="39">
                  <c:v>Desenho de moda</c:v>
                </c:pt>
                <c:pt idx="40">
                  <c:v>Eletiva</c:v>
                </c:pt>
                <c:pt idx="41">
                  <c:v>LifeLab</c:v>
                </c:pt>
                <c:pt idx="42">
                  <c:v>Estágio Supervisionado</c:v>
                </c:pt>
              </c:strCache>
            </c:strRef>
          </c:cat>
          <c:val>
            <c:numRef>
              <c:f>'DSN-Moda-SP'!$H$3:$H$45</c:f>
              <c:numCache>
                <c:formatCode>General</c:formatCode>
                <c:ptCount val="43"/>
                <c:pt idx="0">
                  <c:v>180</c:v>
                </c:pt>
                <c:pt idx="1">
                  <c:v>0</c:v>
                </c:pt>
                <c:pt idx="2">
                  <c:v>0</c:v>
                </c:pt>
                <c:pt idx="3">
                  <c:v>0</c:v>
                </c:pt>
                <c:pt idx="4">
                  <c:v>288</c:v>
                </c:pt>
                <c:pt idx="5">
                  <c:v>468</c:v>
                </c:pt>
                <c:pt idx="6">
                  <c:v>0</c:v>
                </c:pt>
                <c:pt idx="7">
                  <c:v>72</c:v>
                </c:pt>
                <c:pt idx="8">
                  <c:v>0</c:v>
                </c:pt>
                <c:pt idx="9">
                  <c:v>612</c:v>
                </c:pt>
                <c:pt idx="10">
                  <c:v>72</c:v>
                </c:pt>
                <c:pt idx="11">
                  <c:v>0</c:v>
                </c:pt>
                <c:pt idx="12">
                  <c:v>0</c:v>
                </c:pt>
                <c:pt idx="13">
                  <c:v>0</c:v>
                </c:pt>
                <c:pt idx="14">
                  <c:v>0</c:v>
                </c:pt>
                <c:pt idx="15">
                  <c:v>36</c:v>
                </c:pt>
                <c:pt idx="16">
                  <c:v>0</c:v>
                </c:pt>
                <c:pt idx="17">
                  <c:v>72</c:v>
                </c:pt>
                <c:pt idx="18">
                  <c:v>72</c:v>
                </c:pt>
                <c:pt idx="19">
                  <c:v>0</c:v>
                </c:pt>
                <c:pt idx="20">
                  <c:v>72</c:v>
                </c:pt>
                <c:pt idx="21">
                  <c:v>0</c:v>
                </c:pt>
                <c:pt idx="22">
                  <c:v>36</c:v>
                </c:pt>
                <c:pt idx="23">
                  <c:v>288</c:v>
                </c:pt>
                <c:pt idx="24">
                  <c:v>0</c:v>
                </c:pt>
                <c:pt idx="25">
                  <c:v>0</c:v>
                </c:pt>
                <c:pt idx="26">
                  <c:v>0</c:v>
                </c:pt>
                <c:pt idx="27">
                  <c:v>0</c:v>
                </c:pt>
                <c:pt idx="28">
                  <c:v>0</c:v>
                </c:pt>
                <c:pt idx="29">
                  <c:v>0</c:v>
                </c:pt>
                <c:pt idx="30">
                  <c:v>0</c:v>
                </c:pt>
                <c:pt idx="31">
                  <c:v>72</c:v>
                </c:pt>
                <c:pt idx="32">
                  <c:v>0</c:v>
                </c:pt>
                <c:pt idx="33">
                  <c:v>0</c:v>
                </c:pt>
                <c:pt idx="34">
                  <c:v>0</c:v>
                </c:pt>
                <c:pt idx="35">
                  <c:v>0</c:v>
                </c:pt>
                <c:pt idx="36">
                  <c:v>0</c:v>
                </c:pt>
                <c:pt idx="37">
                  <c:v>0</c:v>
                </c:pt>
                <c:pt idx="38">
                  <c:v>0</c:v>
                </c:pt>
                <c:pt idx="39">
                  <c:v>0</c:v>
                </c:pt>
                <c:pt idx="40">
                  <c:v>504</c:v>
                </c:pt>
                <c:pt idx="41">
                  <c:v>432</c:v>
                </c:pt>
                <c:pt idx="42">
                  <c:v>72</c:v>
                </c:pt>
              </c:numCache>
            </c:numRef>
          </c:val>
          <c:extLst>
            <c:ext xmlns:c16="http://schemas.microsoft.com/office/drawing/2014/chart" uri="{C3380CC4-5D6E-409C-BE32-E72D297353CC}">
              <c16:uniqueId val="{00000056-73A6-4407-A2A0-1A0AB54C9D79}"/>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lvl="0">
            <a:defRPr b="0">
              <a:solidFill>
                <a:srgbClr val="000000"/>
              </a:solidFill>
              <a:latin typeface="Roboto"/>
            </a:defRPr>
          </a:pPr>
          <a:endParaRPr lang="pt-BR"/>
        </a:p>
      </c:txPr>
    </c:legend>
    <c:plotVisOnly val="1"/>
    <c:dispBlanksAs val="zero"/>
    <c:showDLblsOverMax val="1"/>
  </c:chart>
  <c:spPr>
    <a:solidFill>
      <a:srgbClr val="434343"/>
    </a:solidFill>
  </c:sp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595959"/>
                </a:solidFill>
                <a:latin typeface="Calibri"/>
              </a:defRPr>
            </a:pPr>
            <a:r>
              <a:t>Regras de Formação</a:t>
            </a:r>
          </a:p>
        </c:rich>
      </c:tx>
      <c:overlay val="0"/>
    </c:title>
    <c:autoTitleDeleted val="0"/>
    <c:plotArea>
      <c:layout/>
      <c:barChart>
        <c:barDir val="bar"/>
        <c:grouping val="clustered"/>
        <c:varyColors val="1"/>
        <c:ser>
          <c:idx val="0"/>
          <c:order val="0"/>
          <c:tx>
            <c:strRef>
              <c:f>'DSN-SP'!$H$2</c:f>
              <c:strCache>
                <c:ptCount val="1"/>
                <c:pt idx="0">
                  <c:v>Horas Previstas</c:v>
                </c:pt>
              </c:strCache>
            </c:strRef>
          </c:tx>
          <c:spPr>
            <a:solidFill>
              <a:srgbClr val="4472C4"/>
            </a:solidFill>
          </c:spPr>
          <c:invertIfNegative val="1"/>
          <c:cat>
            <c:strRef>
              <c:f>'DSN-SP'!$F$3:$F$19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'DSN-SP'!$H$3:$H$7</c:f>
              <c:numCache>
                <c:formatCode>General</c:formatCode>
                <c:ptCount val="5"/>
                <c:pt idx="0">
                  <c:v>180</c:v>
                </c:pt>
                <c:pt idx="1">
                  <c:v>0</c:v>
                </c:pt>
                <c:pt idx="2">
                  <c:v>0</c:v>
                </c:pt>
                <c:pt idx="3">
                  <c:v>0</c:v>
                </c:pt>
                <c:pt idx="4">
                  <c:v>180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FAD0-4658-B2D8-F5FEC34016FD}"/>
            </c:ext>
          </c:extLst>
        </c:ser>
        <c:ser>
          <c:idx val="1"/>
          <c:order val="1"/>
          <c:tx>
            <c:strRef>
              <c:f>'DSN-SP'!$I$2</c:f>
              <c:strCache>
                <c:ptCount val="1"/>
                <c:pt idx="0">
                  <c:v>Horas Obrigatórias</c:v>
                </c:pt>
              </c:strCache>
            </c:strRef>
          </c:tx>
          <c:invertIfNegative val="1"/>
          <c:cat>
            <c:strRef>
              <c:f>'DSN-SP'!$F$3:$F$19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'DSN-SP'!$I$3:$I$7</c:f>
              <c:numCache>
                <c:formatCode>General</c:formatCode>
                <c:ptCount val="5"/>
              </c:numCache>
            </c:numRef>
          </c:val>
          <c:extLst>
            <c:ext xmlns:c16="http://schemas.microsoft.com/office/drawing/2014/chart" uri="{C3380CC4-5D6E-409C-BE32-E72D297353CC}">
              <c16:uniqueId val="{00000001-FAD0-4658-B2D8-F5FEC34016FD}"/>
            </c:ext>
          </c:extLst>
        </c:ser>
        <c:dLbls>
          <c:showLegendKey val="0"/>
          <c:showVal val="0"/>
          <c:showCatName val="0"/>
          <c:showSerName val="0"/>
          <c:showPercent val="0"/>
          <c:showBubbleSize val="0"/>
        </c:dLbls>
        <c:gapWidth val="150"/>
        <c:axId val="1457345144"/>
        <c:axId val="433552484"/>
      </c:barChart>
      <c:catAx>
        <c:axId val="1457345144"/>
        <c:scaling>
          <c:orientation val="maxMin"/>
        </c:scaling>
        <c:delete val="0"/>
        <c:axPos val="l"/>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sz="900" b="0" i="0">
                <a:solidFill>
                  <a:srgbClr val="595959"/>
                </a:solidFill>
                <a:latin typeface="Calibri"/>
              </a:defRPr>
            </a:pPr>
            <a:endParaRPr lang="pt-BR"/>
          </a:p>
        </c:txPr>
        <c:crossAx val="433552484"/>
        <c:crosses val="autoZero"/>
        <c:auto val="1"/>
        <c:lblAlgn val="ctr"/>
        <c:lblOffset val="100"/>
        <c:noMultiLvlLbl val="1"/>
      </c:catAx>
      <c:valAx>
        <c:axId val="433552484"/>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spPr>
          <a:ln w="47625">
            <a:noFill/>
          </a:ln>
        </c:spPr>
        <c:txPr>
          <a:bodyPr/>
          <a:lstStyle/>
          <a:p>
            <a:pPr lvl="0">
              <a:defRPr sz="900" b="0" i="0">
                <a:solidFill>
                  <a:srgbClr val="595959"/>
                </a:solidFill>
                <a:latin typeface="Calibri"/>
              </a:defRPr>
            </a:pPr>
            <a:endParaRPr lang="pt-BR"/>
          </a:p>
        </c:txPr>
        <c:crossAx val="1457345144"/>
        <c:crosses val="max"/>
        <c:crossBetween val="between"/>
      </c:valAx>
      <c:spPr>
        <a:solidFill>
          <a:srgbClr val="FFFFFF"/>
        </a:solidFill>
      </c:spPr>
    </c:plotArea>
    <c:legend>
      <c:legendPos val="b"/>
      <c:overlay val="0"/>
      <c:txPr>
        <a:bodyPr/>
        <a:lstStyle/>
        <a:p>
          <a:pPr lvl="0">
            <a:defRPr sz="900" b="0" i="0">
              <a:solidFill>
                <a:srgbClr val="595959"/>
              </a:solidFill>
              <a:latin typeface="Calibri"/>
            </a:defRPr>
          </a:pPr>
          <a:endParaRPr lang="pt-BR"/>
        </a:p>
      </c:txPr>
    </c:legend>
    <c:plotVisOnly val="1"/>
    <c:dispBlanksAs val="zero"/>
    <c:showDLblsOverMax val="1"/>
  </c:chart>
  <c:spPr>
    <a:solidFill>
      <a:srgbClr val="FFFFFF"/>
    </a:solidFill>
  </c:sp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t>Distribuição por área funcional</a:t>
            </a:r>
          </a:p>
        </c:rich>
      </c:tx>
      <c:overlay val="0"/>
    </c:title>
    <c:autoTitleDeleted val="0"/>
    <c:plotArea>
      <c:layout/>
      <c:doughnutChart>
        <c:varyColors val="1"/>
        <c:ser>
          <c:idx val="0"/>
          <c:order val="0"/>
          <c:tx>
            <c:strRef>
              <c:f>'DSN-SP'!$G$1:$G$2</c:f>
              <c:strCache>
                <c:ptCount val="2"/>
                <c:pt idx="0">
                  <c:v>3456</c:v>
                </c:pt>
                <c:pt idx="1">
                  <c:v>%</c:v>
                </c:pt>
              </c:strCache>
            </c:strRef>
          </c:tx>
          <c:dPt>
            <c:idx val="0"/>
            <c:bubble3D val="0"/>
            <c:spPr>
              <a:solidFill>
                <a:srgbClr val="4285F4"/>
              </a:solidFill>
            </c:spPr>
            <c:extLst>
              <c:ext xmlns:c16="http://schemas.microsoft.com/office/drawing/2014/chart" uri="{C3380CC4-5D6E-409C-BE32-E72D297353CC}">
                <c16:uniqueId val="{00000001-B01F-4591-A67C-1DF6F2791DA4}"/>
              </c:ext>
            </c:extLst>
          </c:dPt>
          <c:dPt>
            <c:idx val="1"/>
            <c:bubble3D val="0"/>
            <c:spPr>
              <a:solidFill>
                <a:srgbClr val="DB4437"/>
              </a:solidFill>
            </c:spPr>
            <c:extLst>
              <c:ext xmlns:c16="http://schemas.microsoft.com/office/drawing/2014/chart" uri="{C3380CC4-5D6E-409C-BE32-E72D297353CC}">
                <c16:uniqueId val="{00000003-B01F-4591-A67C-1DF6F2791DA4}"/>
              </c:ext>
            </c:extLst>
          </c:dPt>
          <c:dPt>
            <c:idx val="2"/>
            <c:bubble3D val="0"/>
            <c:spPr>
              <a:solidFill>
                <a:srgbClr val="F4B400"/>
              </a:solidFill>
            </c:spPr>
            <c:extLst>
              <c:ext xmlns:c16="http://schemas.microsoft.com/office/drawing/2014/chart" uri="{C3380CC4-5D6E-409C-BE32-E72D297353CC}">
                <c16:uniqueId val="{00000005-B01F-4591-A67C-1DF6F2791DA4}"/>
              </c:ext>
            </c:extLst>
          </c:dPt>
          <c:dPt>
            <c:idx val="3"/>
            <c:bubble3D val="0"/>
            <c:spPr>
              <a:solidFill>
                <a:srgbClr val="0F9D58"/>
              </a:solidFill>
            </c:spPr>
            <c:extLst>
              <c:ext xmlns:c16="http://schemas.microsoft.com/office/drawing/2014/chart" uri="{C3380CC4-5D6E-409C-BE32-E72D297353CC}">
                <c16:uniqueId val="{00000007-B01F-4591-A67C-1DF6F2791DA4}"/>
              </c:ext>
            </c:extLst>
          </c:dPt>
          <c:dPt>
            <c:idx val="4"/>
            <c:bubble3D val="0"/>
            <c:spPr>
              <a:solidFill>
                <a:srgbClr val="FF6D00"/>
              </a:solidFill>
            </c:spPr>
            <c:extLst>
              <c:ext xmlns:c16="http://schemas.microsoft.com/office/drawing/2014/chart" uri="{C3380CC4-5D6E-409C-BE32-E72D297353CC}">
                <c16:uniqueId val="{00000009-B01F-4591-A67C-1DF6F2791DA4}"/>
              </c:ext>
            </c:extLst>
          </c:dPt>
          <c:dPt>
            <c:idx val="5"/>
            <c:bubble3D val="0"/>
            <c:spPr>
              <a:solidFill>
                <a:srgbClr val="46BDC6"/>
              </a:solidFill>
            </c:spPr>
            <c:extLst>
              <c:ext xmlns:c16="http://schemas.microsoft.com/office/drawing/2014/chart" uri="{C3380CC4-5D6E-409C-BE32-E72D297353CC}">
                <c16:uniqueId val="{0000000B-B01F-4591-A67C-1DF6F2791DA4}"/>
              </c:ext>
            </c:extLst>
          </c:dPt>
          <c:dPt>
            <c:idx val="6"/>
            <c:bubble3D val="0"/>
            <c:spPr>
              <a:solidFill>
                <a:srgbClr val="AB30C4"/>
              </a:solidFill>
            </c:spPr>
            <c:extLst>
              <c:ext xmlns:c16="http://schemas.microsoft.com/office/drawing/2014/chart" uri="{C3380CC4-5D6E-409C-BE32-E72D297353CC}">
                <c16:uniqueId val="{0000000D-B01F-4591-A67C-1DF6F2791DA4}"/>
              </c:ext>
            </c:extLst>
          </c:dPt>
          <c:dPt>
            <c:idx val="7"/>
            <c:bubble3D val="0"/>
            <c:spPr>
              <a:solidFill>
                <a:srgbClr val="C1BC1F"/>
              </a:solidFill>
            </c:spPr>
            <c:extLst>
              <c:ext xmlns:c16="http://schemas.microsoft.com/office/drawing/2014/chart" uri="{C3380CC4-5D6E-409C-BE32-E72D297353CC}">
                <c16:uniqueId val="{0000000F-B01F-4591-A67C-1DF6F2791DA4}"/>
              </c:ext>
            </c:extLst>
          </c:dPt>
          <c:dPt>
            <c:idx val="8"/>
            <c:bubble3D val="0"/>
            <c:spPr>
              <a:solidFill>
                <a:srgbClr val="3949AB"/>
              </a:solidFill>
            </c:spPr>
            <c:extLst>
              <c:ext xmlns:c16="http://schemas.microsoft.com/office/drawing/2014/chart" uri="{C3380CC4-5D6E-409C-BE32-E72D297353CC}">
                <c16:uniqueId val="{00000011-B01F-4591-A67C-1DF6F2791DA4}"/>
              </c:ext>
            </c:extLst>
          </c:dPt>
          <c:dPt>
            <c:idx val="9"/>
            <c:bubble3D val="0"/>
            <c:spPr>
              <a:solidFill>
                <a:srgbClr val="F975A8"/>
              </a:solidFill>
            </c:spPr>
            <c:extLst>
              <c:ext xmlns:c16="http://schemas.microsoft.com/office/drawing/2014/chart" uri="{C3380CC4-5D6E-409C-BE32-E72D297353CC}">
                <c16:uniqueId val="{00000013-B01F-4591-A67C-1DF6F2791DA4}"/>
              </c:ext>
            </c:extLst>
          </c:dPt>
          <c:dPt>
            <c:idx val="10"/>
            <c:bubble3D val="0"/>
            <c:spPr>
              <a:solidFill>
                <a:srgbClr val="00695C"/>
              </a:solidFill>
            </c:spPr>
            <c:extLst>
              <c:ext xmlns:c16="http://schemas.microsoft.com/office/drawing/2014/chart" uri="{C3380CC4-5D6E-409C-BE32-E72D297353CC}">
                <c16:uniqueId val="{00000015-B01F-4591-A67C-1DF6F2791DA4}"/>
              </c:ext>
            </c:extLst>
          </c:dPt>
          <c:dPt>
            <c:idx val="11"/>
            <c:bubble3D val="0"/>
            <c:spPr>
              <a:solidFill>
                <a:srgbClr val="C2185B"/>
              </a:solidFill>
            </c:spPr>
            <c:extLst>
              <c:ext xmlns:c16="http://schemas.microsoft.com/office/drawing/2014/chart" uri="{C3380CC4-5D6E-409C-BE32-E72D297353CC}">
                <c16:uniqueId val="{00000017-B01F-4591-A67C-1DF6F2791DA4}"/>
              </c:ext>
            </c:extLst>
          </c:dPt>
          <c:dPt>
            <c:idx val="12"/>
            <c:bubble3D val="0"/>
            <c:spPr>
              <a:solidFill>
                <a:srgbClr val="4285F4"/>
              </a:solidFill>
            </c:spPr>
            <c:extLst>
              <c:ext xmlns:c16="http://schemas.microsoft.com/office/drawing/2014/chart" uri="{C3380CC4-5D6E-409C-BE32-E72D297353CC}">
                <c16:uniqueId val="{00000019-B01F-4591-A67C-1DF6F2791DA4}"/>
              </c:ext>
            </c:extLst>
          </c:dPt>
          <c:dPt>
            <c:idx val="13"/>
            <c:bubble3D val="0"/>
            <c:spPr>
              <a:solidFill>
                <a:srgbClr val="DB4437"/>
              </a:solidFill>
            </c:spPr>
            <c:extLst>
              <c:ext xmlns:c16="http://schemas.microsoft.com/office/drawing/2014/chart" uri="{C3380CC4-5D6E-409C-BE32-E72D297353CC}">
                <c16:uniqueId val="{0000001B-B01F-4591-A67C-1DF6F2791DA4}"/>
              </c:ext>
            </c:extLst>
          </c:dPt>
          <c:dPt>
            <c:idx val="14"/>
            <c:bubble3D val="0"/>
            <c:spPr>
              <a:solidFill>
                <a:srgbClr val="F4B400"/>
              </a:solidFill>
            </c:spPr>
            <c:extLst>
              <c:ext xmlns:c16="http://schemas.microsoft.com/office/drawing/2014/chart" uri="{C3380CC4-5D6E-409C-BE32-E72D297353CC}">
                <c16:uniqueId val="{0000001D-B01F-4591-A67C-1DF6F2791DA4}"/>
              </c:ext>
            </c:extLst>
          </c:dPt>
          <c:dPt>
            <c:idx val="15"/>
            <c:bubble3D val="0"/>
            <c:spPr>
              <a:solidFill>
                <a:srgbClr val="0F9D58"/>
              </a:solidFill>
            </c:spPr>
            <c:extLst>
              <c:ext xmlns:c16="http://schemas.microsoft.com/office/drawing/2014/chart" uri="{C3380CC4-5D6E-409C-BE32-E72D297353CC}">
                <c16:uniqueId val="{0000001F-B01F-4591-A67C-1DF6F2791DA4}"/>
              </c:ext>
            </c:extLst>
          </c:dPt>
          <c:dPt>
            <c:idx val="16"/>
            <c:bubble3D val="0"/>
            <c:spPr>
              <a:solidFill>
                <a:srgbClr val="FF6D00"/>
              </a:solidFill>
            </c:spPr>
            <c:extLst>
              <c:ext xmlns:c16="http://schemas.microsoft.com/office/drawing/2014/chart" uri="{C3380CC4-5D6E-409C-BE32-E72D297353CC}">
                <c16:uniqueId val="{00000021-B01F-4591-A67C-1DF6F2791DA4}"/>
              </c:ext>
            </c:extLst>
          </c:dPt>
          <c:cat>
            <c:strRef>
              <c:f>'DSN-SP'!$F$3:$F$19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'DSN-SP'!$G$3:$G$19</c:f>
              <c:numCache>
                <c:formatCode>0.00%</c:formatCode>
                <c:ptCount val="17"/>
                <c:pt idx="0">
                  <c:v>5.2083333333333336E-2</c:v>
                </c:pt>
                <c:pt idx="1">
                  <c:v>0</c:v>
                </c:pt>
                <c:pt idx="2">
                  <c:v>0</c:v>
                </c:pt>
                <c:pt idx="3">
                  <c:v>0</c:v>
                </c:pt>
                <c:pt idx="4">
                  <c:v>5.2083333333333336E-2</c:v>
                </c:pt>
                <c:pt idx="5">
                  <c:v>0.11458333333333333</c:v>
                </c:pt>
                <c:pt idx="6">
                  <c:v>0</c:v>
                </c:pt>
                <c:pt idx="7">
                  <c:v>2.0833333333333332E-2</c:v>
                </c:pt>
                <c:pt idx="8">
                  <c:v>0</c:v>
                </c:pt>
                <c:pt idx="9">
                  <c:v>0.22916666666666666</c:v>
                </c:pt>
                <c:pt idx="10">
                  <c:v>0</c:v>
                </c:pt>
                <c:pt idx="11">
                  <c:v>0</c:v>
                </c:pt>
                <c:pt idx="12">
                  <c:v>0</c:v>
                </c:pt>
                <c:pt idx="13">
                  <c:v>0</c:v>
                </c:pt>
                <c:pt idx="14">
                  <c:v>0</c:v>
                </c:pt>
                <c:pt idx="15">
                  <c:v>1.0416666666666666E-2</c:v>
                </c:pt>
                <c:pt idx="16">
                  <c:v>0</c:v>
                </c:pt>
              </c:numCache>
            </c:numRef>
          </c:val>
          <c:extLst>
            <c:ext xmlns:c16="http://schemas.microsoft.com/office/drawing/2014/chart" uri="{C3380CC4-5D6E-409C-BE32-E72D297353CC}">
              <c16:uniqueId val="{00000022-B01F-4591-A67C-1DF6F2791DA4}"/>
            </c:ext>
          </c:extLst>
        </c:ser>
        <c:dLbls>
          <c:showLegendKey val="0"/>
          <c:showVal val="0"/>
          <c:showCatName val="0"/>
          <c:showSerName val="0"/>
          <c:showPercent val="0"/>
          <c:showBubbleSize val="0"/>
          <c:showLeaderLines val="1"/>
        </c:dLbls>
        <c:firstSliceAng val="0"/>
        <c:holeSize val="75"/>
      </c:doughnutChart>
    </c:plotArea>
    <c:legend>
      <c:legendPos val="r"/>
      <c:overlay val="0"/>
      <c:txPr>
        <a:bodyPr/>
        <a:lstStyle/>
        <a:p>
          <a:pPr lvl="0">
            <a:defRPr b="0">
              <a:solidFill>
                <a:srgbClr val="000000"/>
              </a:solidFill>
              <a:latin typeface="Roboto"/>
            </a:defRPr>
          </a:pPr>
          <a:endParaRPr lang="pt-BR"/>
        </a:p>
      </c:txPr>
    </c:legend>
    <c:plotVisOnly val="1"/>
    <c:dispBlanksAs val="zero"/>
    <c:showDLblsOverMax val="1"/>
  </c:chart>
  <c:spPr>
    <a:solidFill>
      <a:srgbClr val="434343"/>
    </a:solidFill>
  </c:sp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t>Histograma de Horas Previstas</a:t>
            </a:r>
          </a:p>
        </c:rich>
      </c:tx>
      <c:overlay val="0"/>
    </c:title>
    <c:autoTitleDeleted val="0"/>
    <c:plotArea>
      <c:layout/>
      <c:doughnutChart>
        <c:varyColors val="1"/>
        <c:ser>
          <c:idx val="0"/>
          <c:order val="0"/>
          <c:tx>
            <c:strRef>
              <c:f>'DSN-SP'!$H$1:$H$2</c:f>
              <c:strCache>
                <c:ptCount val="2"/>
                <c:pt idx="0">
                  <c:v>Grau de Flex</c:v>
                </c:pt>
                <c:pt idx="1">
                  <c:v>Horas Previstas</c:v>
                </c:pt>
              </c:strCache>
            </c:strRef>
          </c:tx>
          <c:dPt>
            <c:idx val="0"/>
            <c:bubble3D val="0"/>
            <c:spPr>
              <a:solidFill>
                <a:srgbClr val="4285F4"/>
              </a:solidFill>
            </c:spPr>
            <c:extLst>
              <c:ext xmlns:c16="http://schemas.microsoft.com/office/drawing/2014/chart" uri="{C3380CC4-5D6E-409C-BE32-E72D297353CC}">
                <c16:uniqueId val="{00000001-D2F0-48B5-9D5C-486780713213}"/>
              </c:ext>
            </c:extLst>
          </c:dPt>
          <c:dPt>
            <c:idx val="1"/>
            <c:bubble3D val="0"/>
            <c:spPr>
              <a:solidFill>
                <a:srgbClr val="DB4437"/>
              </a:solidFill>
            </c:spPr>
            <c:extLst>
              <c:ext xmlns:c16="http://schemas.microsoft.com/office/drawing/2014/chart" uri="{C3380CC4-5D6E-409C-BE32-E72D297353CC}">
                <c16:uniqueId val="{00000003-D2F0-48B5-9D5C-486780713213}"/>
              </c:ext>
            </c:extLst>
          </c:dPt>
          <c:dPt>
            <c:idx val="2"/>
            <c:bubble3D val="0"/>
            <c:spPr>
              <a:solidFill>
                <a:srgbClr val="F4B400"/>
              </a:solidFill>
            </c:spPr>
            <c:extLst>
              <c:ext xmlns:c16="http://schemas.microsoft.com/office/drawing/2014/chart" uri="{C3380CC4-5D6E-409C-BE32-E72D297353CC}">
                <c16:uniqueId val="{00000005-D2F0-48B5-9D5C-486780713213}"/>
              </c:ext>
            </c:extLst>
          </c:dPt>
          <c:dPt>
            <c:idx val="3"/>
            <c:bubble3D val="0"/>
            <c:spPr>
              <a:solidFill>
                <a:srgbClr val="0F9D58"/>
              </a:solidFill>
            </c:spPr>
            <c:extLst>
              <c:ext xmlns:c16="http://schemas.microsoft.com/office/drawing/2014/chart" uri="{C3380CC4-5D6E-409C-BE32-E72D297353CC}">
                <c16:uniqueId val="{00000007-D2F0-48B5-9D5C-486780713213}"/>
              </c:ext>
            </c:extLst>
          </c:dPt>
          <c:dPt>
            <c:idx val="4"/>
            <c:bubble3D val="0"/>
            <c:spPr>
              <a:solidFill>
                <a:srgbClr val="FF6D00"/>
              </a:solidFill>
            </c:spPr>
            <c:extLst>
              <c:ext xmlns:c16="http://schemas.microsoft.com/office/drawing/2014/chart" uri="{C3380CC4-5D6E-409C-BE32-E72D297353CC}">
                <c16:uniqueId val="{00000009-D2F0-48B5-9D5C-486780713213}"/>
              </c:ext>
            </c:extLst>
          </c:dPt>
          <c:dPt>
            <c:idx val="5"/>
            <c:bubble3D val="0"/>
            <c:spPr>
              <a:solidFill>
                <a:srgbClr val="46BDC6"/>
              </a:solidFill>
            </c:spPr>
            <c:extLst>
              <c:ext xmlns:c16="http://schemas.microsoft.com/office/drawing/2014/chart" uri="{C3380CC4-5D6E-409C-BE32-E72D297353CC}">
                <c16:uniqueId val="{0000000B-D2F0-48B5-9D5C-486780713213}"/>
              </c:ext>
            </c:extLst>
          </c:dPt>
          <c:dPt>
            <c:idx val="6"/>
            <c:bubble3D val="0"/>
            <c:spPr>
              <a:solidFill>
                <a:srgbClr val="AB30C4"/>
              </a:solidFill>
            </c:spPr>
            <c:extLst>
              <c:ext xmlns:c16="http://schemas.microsoft.com/office/drawing/2014/chart" uri="{C3380CC4-5D6E-409C-BE32-E72D297353CC}">
                <c16:uniqueId val="{0000000D-D2F0-48B5-9D5C-486780713213}"/>
              </c:ext>
            </c:extLst>
          </c:dPt>
          <c:dPt>
            <c:idx val="7"/>
            <c:bubble3D val="0"/>
            <c:spPr>
              <a:solidFill>
                <a:srgbClr val="C1BC1F"/>
              </a:solidFill>
            </c:spPr>
            <c:extLst>
              <c:ext xmlns:c16="http://schemas.microsoft.com/office/drawing/2014/chart" uri="{C3380CC4-5D6E-409C-BE32-E72D297353CC}">
                <c16:uniqueId val="{0000000F-D2F0-48B5-9D5C-486780713213}"/>
              </c:ext>
            </c:extLst>
          </c:dPt>
          <c:dPt>
            <c:idx val="8"/>
            <c:bubble3D val="0"/>
            <c:spPr>
              <a:solidFill>
                <a:srgbClr val="3949AB"/>
              </a:solidFill>
            </c:spPr>
            <c:extLst>
              <c:ext xmlns:c16="http://schemas.microsoft.com/office/drawing/2014/chart" uri="{C3380CC4-5D6E-409C-BE32-E72D297353CC}">
                <c16:uniqueId val="{00000011-D2F0-48B5-9D5C-486780713213}"/>
              </c:ext>
            </c:extLst>
          </c:dPt>
          <c:dPt>
            <c:idx val="9"/>
            <c:bubble3D val="0"/>
            <c:spPr>
              <a:solidFill>
                <a:srgbClr val="F975A8"/>
              </a:solidFill>
            </c:spPr>
            <c:extLst>
              <c:ext xmlns:c16="http://schemas.microsoft.com/office/drawing/2014/chart" uri="{C3380CC4-5D6E-409C-BE32-E72D297353CC}">
                <c16:uniqueId val="{00000013-D2F0-48B5-9D5C-486780713213}"/>
              </c:ext>
            </c:extLst>
          </c:dPt>
          <c:dPt>
            <c:idx val="10"/>
            <c:bubble3D val="0"/>
            <c:spPr>
              <a:solidFill>
                <a:srgbClr val="00695C"/>
              </a:solidFill>
            </c:spPr>
            <c:extLst>
              <c:ext xmlns:c16="http://schemas.microsoft.com/office/drawing/2014/chart" uri="{C3380CC4-5D6E-409C-BE32-E72D297353CC}">
                <c16:uniqueId val="{00000015-D2F0-48B5-9D5C-486780713213}"/>
              </c:ext>
            </c:extLst>
          </c:dPt>
          <c:dPt>
            <c:idx val="11"/>
            <c:bubble3D val="0"/>
            <c:spPr>
              <a:solidFill>
                <a:srgbClr val="C2185B"/>
              </a:solidFill>
            </c:spPr>
            <c:extLst>
              <c:ext xmlns:c16="http://schemas.microsoft.com/office/drawing/2014/chart" uri="{C3380CC4-5D6E-409C-BE32-E72D297353CC}">
                <c16:uniqueId val="{00000017-D2F0-48B5-9D5C-486780713213}"/>
              </c:ext>
            </c:extLst>
          </c:dPt>
          <c:dPt>
            <c:idx val="12"/>
            <c:bubble3D val="0"/>
            <c:spPr>
              <a:solidFill>
                <a:srgbClr val="4285F4"/>
              </a:solidFill>
            </c:spPr>
            <c:extLst>
              <c:ext xmlns:c16="http://schemas.microsoft.com/office/drawing/2014/chart" uri="{C3380CC4-5D6E-409C-BE32-E72D297353CC}">
                <c16:uniqueId val="{00000019-D2F0-48B5-9D5C-486780713213}"/>
              </c:ext>
            </c:extLst>
          </c:dPt>
          <c:dPt>
            <c:idx val="13"/>
            <c:bubble3D val="0"/>
            <c:spPr>
              <a:solidFill>
                <a:srgbClr val="DB4437"/>
              </a:solidFill>
            </c:spPr>
            <c:extLst>
              <c:ext xmlns:c16="http://schemas.microsoft.com/office/drawing/2014/chart" uri="{C3380CC4-5D6E-409C-BE32-E72D297353CC}">
                <c16:uniqueId val="{0000001B-D2F0-48B5-9D5C-486780713213}"/>
              </c:ext>
            </c:extLst>
          </c:dPt>
          <c:dPt>
            <c:idx val="14"/>
            <c:bubble3D val="0"/>
            <c:spPr>
              <a:solidFill>
                <a:srgbClr val="F4B400"/>
              </a:solidFill>
            </c:spPr>
            <c:extLst>
              <c:ext xmlns:c16="http://schemas.microsoft.com/office/drawing/2014/chart" uri="{C3380CC4-5D6E-409C-BE32-E72D297353CC}">
                <c16:uniqueId val="{0000001D-D2F0-48B5-9D5C-486780713213}"/>
              </c:ext>
            </c:extLst>
          </c:dPt>
          <c:dPt>
            <c:idx val="15"/>
            <c:bubble3D val="0"/>
            <c:spPr>
              <a:solidFill>
                <a:srgbClr val="0F9D58"/>
              </a:solidFill>
            </c:spPr>
            <c:extLst>
              <c:ext xmlns:c16="http://schemas.microsoft.com/office/drawing/2014/chart" uri="{C3380CC4-5D6E-409C-BE32-E72D297353CC}">
                <c16:uniqueId val="{0000001F-D2F0-48B5-9D5C-486780713213}"/>
              </c:ext>
            </c:extLst>
          </c:dPt>
          <c:dPt>
            <c:idx val="16"/>
            <c:bubble3D val="0"/>
            <c:spPr>
              <a:solidFill>
                <a:srgbClr val="FF6D00"/>
              </a:solidFill>
            </c:spPr>
            <c:extLst>
              <c:ext xmlns:c16="http://schemas.microsoft.com/office/drawing/2014/chart" uri="{C3380CC4-5D6E-409C-BE32-E72D297353CC}">
                <c16:uniqueId val="{00000021-D2F0-48B5-9D5C-486780713213}"/>
              </c:ext>
            </c:extLst>
          </c:dPt>
          <c:dPt>
            <c:idx val="17"/>
            <c:bubble3D val="0"/>
            <c:spPr>
              <a:solidFill>
                <a:srgbClr val="46BDC6"/>
              </a:solidFill>
            </c:spPr>
            <c:extLst>
              <c:ext xmlns:c16="http://schemas.microsoft.com/office/drawing/2014/chart" uri="{C3380CC4-5D6E-409C-BE32-E72D297353CC}">
                <c16:uniqueId val="{00000023-D2F0-48B5-9D5C-486780713213}"/>
              </c:ext>
            </c:extLst>
          </c:dPt>
          <c:dPt>
            <c:idx val="18"/>
            <c:bubble3D val="0"/>
            <c:spPr>
              <a:solidFill>
                <a:srgbClr val="AB30C4"/>
              </a:solidFill>
            </c:spPr>
            <c:extLst>
              <c:ext xmlns:c16="http://schemas.microsoft.com/office/drawing/2014/chart" uri="{C3380CC4-5D6E-409C-BE32-E72D297353CC}">
                <c16:uniqueId val="{00000025-D2F0-48B5-9D5C-486780713213}"/>
              </c:ext>
            </c:extLst>
          </c:dPt>
          <c:dPt>
            <c:idx val="19"/>
            <c:bubble3D val="0"/>
            <c:spPr>
              <a:solidFill>
                <a:srgbClr val="C1BC1F"/>
              </a:solidFill>
            </c:spPr>
            <c:extLst>
              <c:ext xmlns:c16="http://schemas.microsoft.com/office/drawing/2014/chart" uri="{C3380CC4-5D6E-409C-BE32-E72D297353CC}">
                <c16:uniqueId val="{00000027-D2F0-48B5-9D5C-486780713213}"/>
              </c:ext>
            </c:extLst>
          </c:dPt>
          <c:dPt>
            <c:idx val="20"/>
            <c:bubble3D val="0"/>
            <c:spPr>
              <a:solidFill>
                <a:srgbClr val="3949AB"/>
              </a:solidFill>
            </c:spPr>
            <c:extLst>
              <c:ext xmlns:c16="http://schemas.microsoft.com/office/drawing/2014/chart" uri="{C3380CC4-5D6E-409C-BE32-E72D297353CC}">
                <c16:uniqueId val="{00000029-D2F0-48B5-9D5C-486780713213}"/>
              </c:ext>
            </c:extLst>
          </c:dPt>
          <c:dPt>
            <c:idx val="21"/>
            <c:bubble3D val="0"/>
            <c:spPr>
              <a:solidFill>
                <a:srgbClr val="F975A8"/>
              </a:solidFill>
            </c:spPr>
            <c:extLst>
              <c:ext xmlns:c16="http://schemas.microsoft.com/office/drawing/2014/chart" uri="{C3380CC4-5D6E-409C-BE32-E72D297353CC}">
                <c16:uniqueId val="{0000002B-D2F0-48B5-9D5C-486780713213}"/>
              </c:ext>
            </c:extLst>
          </c:dPt>
          <c:dPt>
            <c:idx val="22"/>
            <c:bubble3D val="0"/>
            <c:spPr>
              <a:solidFill>
                <a:srgbClr val="00695C"/>
              </a:solidFill>
            </c:spPr>
            <c:extLst>
              <c:ext xmlns:c16="http://schemas.microsoft.com/office/drawing/2014/chart" uri="{C3380CC4-5D6E-409C-BE32-E72D297353CC}">
                <c16:uniqueId val="{0000002D-D2F0-48B5-9D5C-486780713213}"/>
              </c:ext>
            </c:extLst>
          </c:dPt>
          <c:dPt>
            <c:idx val="23"/>
            <c:bubble3D val="0"/>
            <c:spPr>
              <a:solidFill>
                <a:srgbClr val="C2185B"/>
              </a:solidFill>
            </c:spPr>
            <c:extLst>
              <c:ext xmlns:c16="http://schemas.microsoft.com/office/drawing/2014/chart" uri="{C3380CC4-5D6E-409C-BE32-E72D297353CC}">
                <c16:uniqueId val="{0000002F-D2F0-48B5-9D5C-486780713213}"/>
              </c:ext>
            </c:extLst>
          </c:dPt>
          <c:dPt>
            <c:idx val="24"/>
            <c:bubble3D val="0"/>
            <c:spPr>
              <a:solidFill>
                <a:srgbClr val="4285F4"/>
              </a:solidFill>
            </c:spPr>
            <c:extLst>
              <c:ext xmlns:c16="http://schemas.microsoft.com/office/drawing/2014/chart" uri="{C3380CC4-5D6E-409C-BE32-E72D297353CC}">
                <c16:uniqueId val="{00000031-D2F0-48B5-9D5C-486780713213}"/>
              </c:ext>
            </c:extLst>
          </c:dPt>
          <c:dPt>
            <c:idx val="25"/>
            <c:bubble3D val="0"/>
            <c:spPr>
              <a:solidFill>
                <a:srgbClr val="DB4437"/>
              </a:solidFill>
            </c:spPr>
            <c:extLst>
              <c:ext xmlns:c16="http://schemas.microsoft.com/office/drawing/2014/chart" uri="{C3380CC4-5D6E-409C-BE32-E72D297353CC}">
                <c16:uniqueId val="{00000033-D2F0-48B5-9D5C-486780713213}"/>
              </c:ext>
            </c:extLst>
          </c:dPt>
          <c:dPt>
            <c:idx val="26"/>
            <c:bubble3D val="0"/>
            <c:spPr>
              <a:solidFill>
                <a:srgbClr val="F4B400"/>
              </a:solidFill>
            </c:spPr>
            <c:extLst>
              <c:ext xmlns:c16="http://schemas.microsoft.com/office/drawing/2014/chart" uri="{C3380CC4-5D6E-409C-BE32-E72D297353CC}">
                <c16:uniqueId val="{00000035-D2F0-48B5-9D5C-486780713213}"/>
              </c:ext>
            </c:extLst>
          </c:dPt>
          <c:dPt>
            <c:idx val="27"/>
            <c:bubble3D val="0"/>
            <c:spPr>
              <a:solidFill>
                <a:srgbClr val="0F9D58"/>
              </a:solidFill>
            </c:spPr>
            <c:extLst>
              <c:ext xmlns:c16="http://schemas.microsoft.com/office/drawing/2014/chart" uri="{C3380CC4-5D6E-409C-BE32-E72D297353CC}">
                <c16:uniqueId val="{00000037-D2F0-48B5-9D5C-486780713213}"/>
              </c:ext>
            </c:extLst>
          </c:dPt>
          <c:dPt>
            <c:idx val="28"/>
            <c:bubble3D val="0"/>
            <c:spPr>
              <a:solidFill>
                <a:srgbClr val="FF6D00"/>
              </a:solidFill>
            </c:spPr>
            <c:extLst>
              <c:ext xmlns:c16="http://schemas.microsoft.com/office/drawing/2014/chart" uri="{C3380CC4-5D6E-409C-BE32-E72D297353CC}">
                <c16:uniqueId val="{00000039-D2F0-48B5-9D5C-486780713213}"/>
              </c:ext>
            </c:extLst>
          </c:dPt>
          <c:dPt>
            <c:idx val="29"/>
            <c:bubble3D val="0"/>
            <c:spPr>
              <a:solidFill>
                <a:srgbClr val="46BDC6"/>
              </a:solidFill>
            </c:spPr>
            <c:extLst>
              <c:ext xmlns:c16="http://schemas.microsoft.com/office/drawing/2014/chart" uri="{C3380CC4-5D6E-409C-BE32-E72D297353CC}">
                <c16:uniqueId val="{0000003B-D2F0-48B5-9D5C-486780713213}"/>
              </c:ext>
            </c:extLst>
          </c:dPt>
          <c:dPt>
            <c:idx val="30"/>
            <c:bubble3D val="0"/>
            <c:spPr>
              <a:solidFill>
                <a:srgbClr val="AB30C4"/>
              </a:solidFill>
            </c:spPr>
            <c:extLst>
              <c:ext xmlns:c16="http://schemas.microsoft.com/office/drawing/2014/chart" uri="{C3380CC4-5D6E-409C-BE32-E72D297353CC}">
                <c16:uniqueId val="{0000003D-D2F0-48B5-9D5C-486780713213}"/>
              </c:ext>
            </c:extLst>
          </c:dPt>
          <c:dPt>
            <c:idx val="31"/>
            <c:bubble3D val="0"/>
            <c:spPr>
              <a:solidFill>
                <a:srgbClr val="C1BC1F"/>
              </a:solidFill>
            </c:spPr>
            <c:extLst>
              <c:ext xmlns:c16="http://schemas.microsoft.com/office/drawing/2014/chart" uri="{C3380CC4-5D6E-409C-BE32-E72D297353CC}">
                <c16:uniqueId val="{0000003F-D2F0-48B5-9D5C-486780713213}"/>
              </c:ext>
            </c:extLst>
          </c:dPt>
          <c:dPt>
            <c:idx val="32"/>
            <c:bubble3D val="0"/>
            <c:spPr>
              <a:solidFill>
                <a:srgbClr val="3949AB"/>
              </a:solidFill>
            </c:spPr>
            <c:extLst>
              <c:ext xmlns:c16="http://schemas.microsoft.com/office/drawing/2014/chart" uri="{C3380CC4-5D6E-409C-BE32-E72D297353CC}">
                <c16:uniqueId val="{00000041-D2F0-48B5-9D5C-486780713213}"/>
              </c:ext>
            </c:extLst>
          </c:dPt>
          <c:dPt>
            <c:idx val="33"/>
            <c:bubble3D val="0"/>
            <c:spPr>
              <a:solidFill>
                <a:srgbClr val="F975A8"/>
              </a:solidFill>
            </c:spPr>
            <c:extLst>
              <c:ext xmlns:c16="http://schemas.microsoft.com/office/drawing/2014/chart" uri="{C3380CC4-5D6E-409C-BE32-E72D297353CC}">
                <c16:uniqueId val="{00000043-D2F0-48B5-9D5C-486780713213}"/>
              </c:ext>
            </c:extLst>
          </c:dPt>
          <c:dPt>
            <c:idx val="34"/>
            <c:bubble3D val="0"/>
            <c:spPr>
              <a:solidFill>
                <a:srgbClr val="00695C"/>
              </a:solidFill>
            </c:spPr>
            <c:extLst>
              <c:ext xmlns:c16="http://schemas.microsoft.com/office/drawing/2014/chart" uri="{C3380CC4-5D6E-409C-BE32-E72D297353CC}">
                <c16:uniqueId val="{00000045-D2F0-48B5-9D5C-486780713213}"/>
              </c:ext>
            </c:extLst>
          </c:dPt>
          <c:dPt>
            <c:idx val="35"/>
            <c:bubble3D val="0"/>
            <c:spPr>
              <a:solidFill>
                <a:srgbClr val="C2185B"/>
              </a:solidFill>
            </c:spPr>
            <c:extLst>
              <c:ext xmlns:c16="http://schemas.microsoft.com/office/drawing/2014/chart" uri="{C3380CC4-5D6E-409C-BE32-E72D297353CC}">
                <c16:uniqueId val="{00000047-D2F0-48B5-9D5C-486780713213}"/>
              </c:ext>
            </c:extLst>
          </c:dPt>
          <c:dPt>
            <c:idx val="36"/>
            <c:bubble3D val="0"/>
            <c:spPr>
              <a:solidFill>
                <a:srgbClr val="4285F4"/>
              </a:solidFill>
            </c:spPr>
            <c:extLst>
              <c:ext xmlns:c16="http://schemas.microsoft.com/office/drawing/2014/chart" uri="{C3380CC4-5D6E-409C-BE32-E72D297353CC}">
                <c16:uniqueId val="{00000049-D2F0-48B5-9D5C-486780713213}"/>
              </c:ext>
            </c:extLst>
          </c:dPt>
          <c:dPt>
            <c:idx val="37"/>
            <c:bubble3D val="0"/>
            <c:spPr>
              <a:solidFill>
                <a:srgbClr val="DB4437"/>
              </a:solidFill>
            </c:spPr>
            <c:extLst>
              <c:ext xmlns:c16="http://schemas.microsoft.com/office/drawing/2014/chart" uri="{C3380CC4-5D6E-409C-BE32-E72D297353CC}">
                <c16:uniqueId val="{0000004B-D2F0-48B5-9D5C-486780713213}"/>
              </c:ext>
            </c:extLst>
          </c:dPt>
          <c:dPt>
            <c:idx val="38"/>
            <c:bubble3D val="0"/>
            <c:spPr>
              <a:solidFill>
                <a:srgbClr val="F4B400"/>
              </a:solidFill>
            </c:spPr>
            <c:extLst>
              <c:ext xmlns:c16="http://schemas.microsoft.com/office/drawing/2014/chart" uri="{C3380CC4-5D6E-409C-BE32-E72D297353CC}">
                <c16:uniqueId val="{0000004D-D2F0-48B5-9D5C-486780713213}"/>
              </c:ext>
            </c:extLst>
          </c:dPt>
          <c:dPt>
            <c:idx val="39"/>
            <c:bubble3D val="0"/>
            <c:spPr>
              <a:solidFill>
                <a:srgbClr val="0F9D58"/>
              </a:solidFill>
            </c:spPr>
            <c:extLst>
              <c:ext xmlns:c16="http://schemas.microsoft.com/office/drawing/2014/chart" uri="{C3380CC4-5D6E-409C-BE32-E72D297353CC}">
                <c16:uniqueId val="{0000004F-D2F0-48B5-9D5C-486780713213}"/>
              </c:ext>
            </c:extLst>
          </c:dPt>
          <c:dPt>
            <c:idx val="40"/>
            <c:bubble3D val="0"/>
            <c:spPr>
              <a:solidFill>
                <a:srgbClr val="FF6D00"/>
              </a:solidFill>
            </c:spPr>
            <c:extLst>
              <c:ext xmlns:c16="http://schemas.microsoft.com/office/drawing/2014/chart" uri="{C3380CC4-5D6E-409C-BE32-E72D297353CC}">
                <c16:uniqueId val="{00000051-D2F0-48B5-9D5C-486780713213}"/>
              </c:ext>
            </c:extLst>
          </c:dPt>
          <c:dPt>
            <c:idx val="41"/>
            <c:bubble3D val="0"/>
            <c:spPr>
              <a:solidFill>
                <a:srgbClr val="46BDC6"/>
              </a:solidFill>
            </c:spPr>
            <c:extLst>
              <c:ext xmlns:c16="http://schemas.microsoft.com/office/drawing/2014/chart" uri="{C3380CC4-5D6E-409C-BE32-E72D297353CC}">
                <c16:uniqueId val="{00000053-D2F0-48B5-9D5C-486780713213}"/>
              </c:ext>
            </c:extLst>
          </c:dPt>
          <c:dPt>
            <c:idx val="42"/>
            <c:bubble3D val="0"/>
            <c:spPr>
              <a:solidFill>
                <a:srgbClr val="AB30C4"/>
              </a:solidFill>
            </c:spPr>
            <c:extLst>
              <c:ext xmlns:c16="http://schemas.microsoft.com/office/drawing/2014/chart" uri="{C3380CC4-5D6E-409C-BE32-E72D297353CC}">
                <c16:uniqueId val="{00000055-D2F0-48B5-9D5C-486780713213}"/>
              </c:ext>
            </c:extLst>
          </c:dPt>
          <c:cat>
            <c:strRef>
              <c:f>'DSN-SP'!$F$3:$F$45</c:f>
              <c:strCache>
                <c:ptCount val="43"/>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pt idx="17">
                  <c:v>Gestão financeira</c:v>
                </c:pt>
                <c:pt idx="18">
                  <c:v>Lingüística (línguas)</c:v>
                </c:pt>
                <c:pt idx="19">
                  <c:v>Direito empresarial</c:v>
                </c:pt>
                <c:pt idx="20">
                  <c:v>Ética</c:v>
                </c:pt>
                <c:pt idx="21">
                  <c:v>Animação</c:v>
                </c:pt>
                <c:pt idx="22">
                  <c:v>Modelagem</c:v>
                </c:pt>
                <c:pt idx="23">
                  <c:v>Moda</c:v>
                </c:pt>
                <c:pt idx="24">
                  <c:v>Gestão de organizações</c:v>
                </c:pt>
                <c:pt idx="25">
                  <c:v>Processamento de dados</c:v>
                </c:pt>
                <c:pt idx="26">
                  <c:v>Matemática aplicada</c:v>
                </c:pt>
                <c:pt idx="27">
                  <c:v>Psicologia</c:v>
                </c:pt>
                <c:pt idx="28">
                  <c:v>Desenho (artístico)</c:v>
                </c:pt>
                <c:pt idx="29">
                  <c:v>Ciência política</c:v>
                </c:pt>
                <c:pt idx="30">
                  <c:v>Estatística aplicada</c:v>
                </c:pt>
                <c:pt idx="31">
                  <c:v>Fotografia</c:v>
                </c:pt>
                <c:pt idx="32">
                  <c:v>Aconselhamento e orientação profissional</c:v>
                </c:pt>
                <c:pt idx="33">
                  <c:v>Gestão da produção</c:v>
                </c:pt>
                <c:pt idx="34">
                  <c:v>Tecnologia digital</c:v>
                </c:pt>
                <c:pt idx="35">
                  <c:v>Desenho de projetos</c:v>
                </c:pt>
                <c:pt idx="36">
                  <c:v>Política</c:v>
                </c:pt>
                <c:pt idx="37">
                  <c:v>Administração em comércio exterior</c:v>
                </c:pt>
                <c:pt idx="38">
                  <c:v>Relações internacionais</c:v>
                </c:pt>
                <c:pt idx="39">
                  <c:v>Desenho de moda</c:v>
                </c:pt>
                <c:pt idx="40">
                  <c:v>Eletiva</c:v>
                </c:pt>
                <c:pt idx="41">
                  <c:v>LifeLab</c:v>
                </c:pt>
                <c:pt idx="42">
                  <c:v>Estágio Supervisionado</c:v>
                </c:pt>
              </c:strCache>
            </c:strRef>
          </c:cat>
          <c:val>
            <c:numRef>
              <c:f>'DSN-SP'!$H$3:$H$45</c:f>
              <c:numCache>
                <c:formatCode>General</c:formatCode>
                <c:ptCount val="43"/>
                <c:pt idx="0">
                  <c:v>180</c:v>
                </c:pt>
                <c:pt idx="1">
                  <c:v>0</c:v>
                </c:pt>
                <c:pt idx="2">
                  <c:v>0</c:v>
                </c:pt>
                <c:pt idx="3">
                  <c:v>0</c:v>
                </c:pt>
                <c:pt idx="4">
                  <c:v>180</c:v>
                </c:pt>
                <c:pt idx="5">
                  <c:v>396</c:v>
                </c:pt>
                <c:pt idx="6">
                  <c:v>0</c:v>
                </c:pt>
                <c:pt idx="7">
                  <c:v>72</c:v>
                </c:pt>
                <c:pt idx="8">
                  <c:v>0</c:v>
                </c:pt>
                <c:pt idx="9">
                  <c:v>792</c:v>
                </c:pt>
                <c:pt idx="10">
                  <c:v>0</c:v>
                </c:pt>
                <c:pt idx="11">
                  <c:v>0</c:v>
                </c:pt>
                <c:pt idx="12">
                  <c:v>0</c:v>
                </c:pt>
                <c:pt idx="13">
                  <c:v>0</c:v>
                </c:pt>
                <c:pt idx="14">
                  <c:v>0</c:v>
                </c:pt>
                <c:pt idx="15">
                  <c:v>36</c:v>
                </c:pt>
                <c:pt idx="16">
                  <c:v>0</c:v>
                </c:pt>
                <c:pt idx="17">
                  <c:v>72</c:v>
                </c:pt>
                <c:pt idx="18">
                  <c:v>72</c:v>
                </c:pt>
                <c:pt idx="19">
                  <c:v>0</c:v>
                </c:pt>
                <c:pt idx="20">
                  <c:v>72</c:v>
                </c:pt>
                <c:pt idx="21">
                  <c:v>0</c:v>
                </c:pt>
                <c:pt idx="22">
                  <c:v>72</c:v>
                </c:pt>
                <c:pt idx="23">
                  <c:v>0</c:v>
                </c:pt>
                <c:pt idx="24">
                  <c:v>0</c:v>
                </c:pt>
                <c:pt idx="25">
                  <c:v>0</c:v>
                </c:pt>
                <c:pt idx="26">
                  <c:v>0</c:v>
                </c:pt>
                <c:pt idx="27">
                  <c:v>0</c:v>
                </c:pt>
                <c:pt idx="28">
                  <c:v>0</c:v>
                </c:pt>
                <c:pt idx="29">
                  <c:v>0</c:v>
                </c:pt>
                <c:pt idx="30">
                  <c:v>0</c:v>
                </c:pt>
                <c:pt idx="31">
                  <c:v>72</c:v>
                </c:pt>
                <c:pt idx="32">
                  <c:v>0</c:v>
                </c:pt>
                <c:pt idx="33">
                  <c:v>0</c:v>
                </c:pt>
                <c:pt idx="34">
                  <c:v>0</c:v>
                </c:pt>
                <c:pt idx="35">
                  <c:v>0</c:v>
                </c:pt>
                <c:pt idx="36">
                  <c:v>0</c:v>
                </c:pt>
                <c:pt idx="37">
                  <c:v>0</c:v>
                </c:pt>
                <c:pt idx="38">
                  <c:v>0</c:v>
                </c:pt>
                <c:pt idx="39">
                  <c:v>0</c:v>
                </c:pt>
                <c:pt idx="40">
                  <c:v>864</c:v>
                </c:pt>
                <c:pt idx="41">
                  <c:v>432</c:v>
                </c:pt>
                <c:pt idx="42">
                  <c:v>0</c:v>
                </c:pt>
              </c:numCache>
            </c:numRef>
          </c:val>
          <c:extLst>
            <c:ext xmlns:c16="http://schemas.microsoft.com/office/drawing/2014/chart" uri="{C3380CC4-5D6E-409C-BE32-E72D297353CC}">
              <c16:uniqueId val="{00000056-D2F0-48B5-9D5C-486780713213}"/>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lvl="0">
            <a:defRPr b="0">
              <a:solidFill>
                <a:srgbClr val="000000"/>
              </a:solidFill>
              <a:latin typeface="Roboto"/>
            </a:defRPr>
          </a:pPr>
          <a:endParaRPr lang="pt-BR"/>
        </a:p>
      </c:txPr>
    </c:legend>
    <c:plotVisOnly val="1"/>
    <c:dispBlanksAs val="zero"/>
    <c:showDLblsOverMax val="1"/>
  </c:chart>
  <c:spPr>
    <a:solidFill>
      <a:srgbClr val="434343"/>
    </a:solidFill>
  </c:sp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595959"/>
                </a:solidFill>
                <a:latin typeface="Calibri"/>
              </a:defRPr>
            </a:pPr>
            <a:r>
              <a:t>Regras de Formação</a:t>
            </a:r>
          </a:p>
        </c:rich>
      </c:tx>
      <c:overlay val="0"/>
    </c:title>
    <c:autoTitleDeleted val="0"/>
    <c:plotArea>
      <c:layout/>
      <c:barChart>
        <c:barDir val="bar"/>
        <c:grouping val="clustered"/>
        <c:varyColors val="1"/>
        <c:ser>
          <c:idx val="0"/>
          <c:order val="0"/>
          <c:tx>
            <c:strRef>
              <c:f>'DSN-Comunicacao-VIsual-RJ'!$H$2</c:f>
              <c:strCache>
                <c:ptCount val="1"/>
                <c:pt idx="0">
                  <c:v>Horas Previstas</c:v>
                </c:pt>
              </c:strCache>
            </c:strRef>
          </c:tx>
          <c:spPr>
            <a:solidFill>
              <a:srgbClr val="4472C4"/>
            </a:solidFill>
          </c:spPr>
          <c:invertIfNegative val="1"/>
          <c:cat>
            <c:strRef>
              <c:f>'DSN-Comunicacao-VIsual-RJ'!$F$3:$F$19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'DSN-Comunicacao-VIsual-RJ'!$H$3:$H$7</c:f>
              <c:numCache>
                <c:formatCode>General</c:formatCode>
                <c:ptCount val="5"/>
                <c:pt idx="0">
                  <c:v>180</c:v>
                </c:pt>
                <c:pt idx="1">
                  <c:v>0</c:v>
                </c:pt>
                <c:pt idx="2">
                  <c:v>144</c:v>
                </c:pt>
                <c:pt idx="3">
                  <c:v>0</c:v>
                </c:pt>
                <c:pt idx="4">
                  <c:v>216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ECD4-446E-8A09-2129676E810A}"/>
            </c:ext>
          </c:extLst>
        </c:ser>
        <c:ser>
          <c:idx val="1"/>
          <c:order val="1"/>
          <c:tx>
            <c:strRef>
              <c:f>'DSN-Comunicacao-VIsual-RJ'!$I$2</c:f>
              <c:strCache>
                <c:ptCount val="1"/>
                <c:pt idx="0">
                  <c:v>Horas Obrigatórias</c:v>
                </c:pt>
              </c:strCache>
            </c:strRef>
          </c:tx>
          <c:invertIfNegative val="1"/>
          <c:cat>
            <c:strRef>
              <c:f>'DSN-Comunicacao-VIsual-RJ'!$F$3:$F$19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'DSN-Comunicacao-VIsual-RJ'!$I$3:$I$7</c:f>
              <c:numCache>
                <c:formatCode>General</c:formatCode>
                <c:ptCount val="5"/>
              </c:numCache>
            </c:numRef>
          </c:val>
          <c:extLst>
            <c:ext xmlns:c16="http://schemas.microsoft.com/office/drawing/2014/chart" uri="{C3380CC4-5D6E-409C-BE32-E72D297353CC}">
              <c16:uniqueId val="{00000001-ECD4-446E-8A09-2129676E810A}"/>
            </c:ext>
          </c:extLst>
        </c:ser>
        <c:dLbls>
          <c:showLegendKey val="0"/>
          <c:showVal val="0"/>
          <c:showCatName val="0"/>
          <c:showSerName val="0"/>
          <c:showPercent val="0"/>
          <c:showBubbleSize val="0"/>
        </c:dLbls>
        <c:gapWidth val="150"/>
        <c:axId val="227921"/>
        <c:axId val="430965167"/>
      </c:barChart>
      <c:catAx>
        <c:axId val="227921"/>
        <c:scaling>
          <c:orientation val="maxMin"/>
        </c:scaling>
        <c:delete val="0"/>
        <c:axPos val="l"/>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sz="900" b="0" i="0">
                <a:solidFill>
                  <a:srgbClr val="595959"/>
                </a:solidFill>
                <a:latin typeface="Calibri"/>
              </a:defRPr>
            </a:pPr>
            <a:endParaRPr lang="pt-BR"/>
          </a:p>
        </c:txPr>
        <c:crossAx val="430965167"/>
        <c:crosses val="autoZero"/>
        <c:auto val="1"/>
        <c:lblAlgn val="ctr"/>
        <c:lblOffset val="100"/>
        <c:noMultiLvlLbl val="1"/>
      </c:catAx>
      <c:valAx>
        <c:axId val="430965167"/>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spPr>
          <a:ln w="47625">
            <a:noFill/>
          </a:ln>
        </c:spPr>
        <c:txPr>
          <a:bodyPr/>
          <a:lstStyle/>
          <a:p>
            <a:pPr lvl="0">
              <a:defRPr sz="900" b="0" i="0">
                <a:solidFill>
                  <a:srgbClr val="595959"/>
                </a:solidFill>
                <a:latin typeface="Calibri"/>
              </a:defRPr>
            </a:pPr>
            <a:endParaRPr lang="pt-BR"/>
          </a:p>
        </c:txPr>
        <c:crossAx val="227921"/>
        <c:crosses val="max"/>
        <c:crossBetween val="between"/>
      </c:valAx>
      <c:spPr>
        <a:solidFill>
          <a:srgbClr val="FFFFFF"/>
        </a:solidFill>
      </c:spPr>
    </c:plotArea>
    <c:legend>
      <c:legendPos val="b"/>
      <c:overlay val="0"/>
      <c:txPr>
        <a:bodyPr/>
        <a:lstStyle/>
        <a:p>
          <a:pPr lvl="0">
            <a:defRPr sz="900" b="0" i="0">
              <a:solidFill>
                <a:srgbClr val="595959"/>
              </a:solidFill>
              <a:latin typeface="Calibri"/>
            </a:defRPr>
          </a:pPr>
          <a:endParaRPr lang="pt-BR"/>
        </a:p>
      </c:txPr>
    </c:legend>
    <c:plotVisOnly val="1"/>
    <c:dispBlanksAs val="zero"/>
    <c:showDLblsOverMax val="1"/>
  </c:chart>
  <c:spPr>
    <a:solidFill>
      <a:srgbClr val="FFFFFF"/>
    </a:solidFill>
  </c:sp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t>Distribuição por área funcional</a:t>
            </a:r>
          </a:p>
        </c:rich>
      </c:tx>
      <c:overlay val="0"/>
    </c:title>
    <c:autoTitleDeleted val="0"/>
    <c:plotArea>
      <c:layout/>
      <c:doughnutChart>
        <c:varyColors val="1"/>
        <c:ser>
          <c:idx val="0"/>
          <c:order val="0"/>
          <c:tx>
            <c:strRef>
              <c:f>'DSN-Comunicacao-VIsual-RJ'!$G$1:$G$2</c:f>
              <c:strCache>
                <c:ptCount val="2"/>
                <c:pt idx="0">
                  <c:v>3456</c:v>
                </c:pt>
                <c:pt idx="1">
                  <c:v>%</c:v>
                </c:pt>
              </c:strCache>
            </c:strRef>
          </c:tx>
          <c:dPt>
            <c:idx val="0"/>
            <c:bubble3D val="0"/>
            <c:spPr>
              <a:solidFill>
                <a:srgbClr val="4285F4"/>
              </a:solidFill>
            </c:spPr>
            <c:extLst>
              <c:ext xmlns:c16="http://schemas.microsoft.com/office/drawing/2014/chart" uri="{C3380CC4-5D6E-409C-BE32-E72D297353CC}">
                <c16:uniqueId val="{00000001-77C1-4E53-A53B-4B55574E6F21}"/>
              </c:ext>
            </c:extLst>
          </c:dPt>
          <c:dPt>
            <c:idx val="1"/>
            <c:bubble3D val="0"/>
            <c:spPr>
              <a:solidFill>
                <a:srgbClr val="DB4437"/>
              </a:solidFill>
            </c:spPr>
            <c:extLst>
              <c:ext xmlns:c16="http://schemas.microsoft.com/office/drawing/2014/chart" uri="{C3380CC4-5D6E-409C-BE32-E72D297353CC}">
                <c16:uniqueId val="{00000003-77C1-4E53-A53B-4B55574E6F21}"/>
              </c:ext>
            </c:extLst>
          </c:dPt>
          <c:dPt>
            <c:idx val="2"/>
            <c:bubble3D val="0"/>
            <c:spPr>
              <a:solidFill>
                <a:srgbClr val="F4B400"/>
              </a:solidFill>
            </c:spPr>
            <c:extLst>
              <c:ext xmlns:c16="http://schemas.microsoft.com/office/drawing/2014/chart" uri="{C3380CC4-5D6E-409C-BE32-E72D297353CC}">
                <c16:uniqueId val="{00000005-77C1-4E53-A53B-4B55574E6F21}"/>
              </c:ext>
            </c:extLst>
          </c:dPt>
          <c:dPt>
            <c:idx val="3"/>
            <c:bubble3D val="0"/>
            <c:spPr>
              <a:solidFill>
                <a:srgbClr val="0F9D58"/>
              </a:solidFill>
            </c:spPr>
            <c:extLst>
              <c:ext xmlns:c16="http://schemas.microsoft.com/office/drawing/2014/chart" uri="{C3380CC4-5D6E-409C-BE32-E72D297353CC}">
                <c16:uniqueId val="{00000007-77C1-4E53-A53B-4B55574E6F21}"/>
              </c:ext>
            </c:extLst>
          </c:dPt>
          <c:dPt>
            <c:idx val="4"/>
            <c:bubble3D val="0"/>
            <c:spPr>
              <a:solidFill>
                <a:srgbClr val="FF6D00"/>
              </a:solidFill>
            </c:spPr>
            <c:extLst>
              <c:ext xmlns:c16="http://schemas.microsoft.com/office/drawing/2014/chart" uri="{C3380CC4-5D6E-409C-BE32-E72D297353CC}">
                <c16:uniqueId val="{00000009-77C1-4E53-A53B-4B55574E6F21}"/>
              </c:ext>
            </c:extLst>
          </c:dPt>
          <c:dPt>
            <c:idx val="5"/>
            <c:bubble3D val="0"/>
            <c:spPr>
              <a:solidFill>
                <a:srgbClr val="46BDC6"/>
              </a:solidFill>
            </c:spPr>
            <c:extLst>
              <c:ext xmlns:c16="http://schemas.microsoft.com/office/drawing/2014/chart" uri="{C3380CC4-5D6E-409C-BE32-E72D297353CC}">
                <c16:uniqueId val="{0000000B-77C1-4E53-A53B-4B55574E6F21}"/>
              </c:ext>
            </c:extLst>
          </c:dPt>
          <c:dPt>
            <c:idx val="6"/>
            <c:bubble3D val="0"/>
            <c:spPr>
              <a:solidFill>
                <a:srgbClr val="AB30C4"/>
              </a:solidFill>
            </c:spPr>
            <c:extLst>
              <c:ext xmlns:c16="http://schemas.microsoft.com/office/drawing/2014/chart" uri="{C3380CC4-5D6E-409C-BE32-E72D297353CC}">
                <c16:uniqueId val="{0000000D-77C1-4E53-A53B-4B55574E6F21}"/>
              </c:ext>
            </c:extLst>
          </c:dPt>
          <c:dPt>
            <c:idx val="7"/>
            <c:bubble3D val="0"/>
            <c:spPr>
              <a:solidFill>
                <a:srgbClr val="C1BC1F"/>
              </a:solidFill>
            </c:spPr>
            <c:extLst>
              <c:ext xmlns:c16="http://schemas.microsoft.com/office/drawing/2014/chart" uri="{C3380CC4-5D6E-409C-BE32-E72D297353CC}">
                <c16:uniqueId val="{0000000F-77C1-4E53-A53B-4B55574E6F21}"/>
              </c:ext>
            </c:extLst>
          </c:dPt>
          <c:dPt>
            <c:idx val="8"/>
            <c:bubble3D val="0"/>
            <c:spPr>
              <a:solidFill>
                <a:srgbClr val="3949AB"/>
              </a:solidFill>
            </c:spPr>
            <c:extLst>
              <c:ext xmlns:c16="http://schemas.microsoft.com/office/drawing/2014/chart" uri="{C3380CC4-5D6E-409C-BE32-E72D297353CC}">
                <c16:uniqueId val="{00000011-77C1-4E53-A53B-4B55574E6F21}"/>
              </c:ext>
            </c:extLst>
          </c:dPt>
          <c:dPt>
            <c:idx val="9"/>
            <c:bubble3D val="0"/>
            <c:spPr>
              <a:solidFill>
                <a:srgbClr val="F975A8"/>
              </a:solidFill>
            </c:spPr>
            <c:extLst>
              <c:ext xmlns:c16="http://schemas.microsoft.com/office/drawing/2014/chart" uri="{C3380CC4-5D6E-409C-BE32-E72D297353CC}">
                <c16:uniqueId val="{00000013-77C1-4E53-A53B-4B55574E6F21}"/>
              </c:ext>
            </c:extLst>
          </c:dPt>
          <c:dPt>
            <c:idx val="10"/>
            <c:bubble3D val="0"/>
            <c:spPr>
              <a:solidFill>
                <a:srgbClr val="00695C"/>
              </a:solidFill>
            </c:spPr>
            <c:extLst>
              <c:ext xmlns:c16="http://schemas.microsoft.com/office/drawing/2014/chart" uri="{C3380CC4-5D6E-409C-BE32-E72D297353CC}">
                <c16:uniqueId val="{00000015-77C1-4E53-A53B-4B55574E6F21}"/>
              </c:ext>
            </c:extLst>
          </c:dPt>
          <c:dPt>
            <c:idx val="11"/>
            <c:bubble3D val="0"/>
            <c:spPr>
              <a:solidFill>
                <a:srgbClr val="C2185B"/>
              </a:solidFill>
            </c:spPr>
            <c:extLst>
              <c:ext xmlns:c16="http://schemas.microsoft.com/office/drawing/2014/chart" uri="{C3380CC4-5D6E-409C-BE32-E72D297353CC}">
                <c16:uniqueId val="{00000017-77C1-4E53-A53B-4B55574E6F21}"/>
              </c:ext>
            </c:extLst>
          </c:dPt>
          <c:dPt>
            <c:idx val="12"/>
            <c:bubble3D val="0"/>
            <c:spPr>
              <a:solidFill>
                <a:srgbClr val="4285F4"/>
              </a:solidFill>
            </c:spPr>
            <c:extLst>
              <c:ext xmlns:c16="http://schemas.microsoft.com/office/drawing/2014/chart" uri="{C3380CC4-5D6E-409C-BE32-E72D297353CC}">
                <c16:uniqueId val="{00000019-77C1-4E53-A53B-4B55574E6F21}"/>
              </c:ext>
            </c:extLst>
          </c:dPt>
          <c:dPt>
            <c:idx val="13"/>
            <c:bubble3D val="0"/>
            <c:spPr>
              <a:solidFill>
                <a:srgbClr val="DB4437"/>
              </a:solidFill>
            </c:spPr>
            <c:extLst>
              <c:ext xmlns:c16="http://schemas.microsoft.com/office/drawing/2014/chart" uri="{C3380CC4-5D6E-409C-BE32-E72D297353CC}">
                <c16:uniqueId val="{0000001B-77C1-4E53-A53B-4B55574E6F21}"/>
              </c:ext>
            </c:extLst>
          </c:dPt>
          <c:dPt>
            <c:idx val="14"/>
            <c:bubble3D val="0"/>
            <c:spPr>
              <a:solidFill>
                <a:srgbClr val="F4B400"/>
              </a:solidFill>
            </c:spPr>
            <c:extLst>
              <c:ext xmlns:c16="http://schemas.microsoft.com/office/drawing/2014/chart" uri="{C3380CC4-5D6E-409C-BE32-E72D297353CC}">
                <c16:uniqueId val="{0000001D-77C1-4E53-A53B-4B55574E6F21}"/>
              </c:ext>
            </c:extLst>
          </c:dPt>
          <c:dPt>
            <c:idx val="15"/>
            <c:bubble3D val="0"/>
            <c:spPr>
              <a:solidFill>
                <a:srgbClr val="0F9D58"/>
              </a:solidFill>
            </c:spPr>
            <c:extLst>
              <c:ext xmlns:c16="http://schemas.microsoft.com/office/drawing/2014/chart" uri="{C3380CC4-5D6E-409C-BE32-E72D297353CC}">
                <c16:uniqueId val="{0000001F-77C1-4E53-A53B-4B55574E6F21}"/>
              </c:ext>
            </c:extLst>
          </c:dPt>
          <c:dPt>
            <c:idx val="16"/>
            <c:bubble3D val="0"/>
            <c:spPr>
              <a:solidFill>
                <a:srgbClr val="FF6D00"/>
              </a:solidFill>
            </c:spPr>
            <c:extLst>
              <c:ext xmlns:c16="http://schemas.microsoft.com/office/drawing/2014/chart" uri="{C3380CC4-5D6E-409C-BE32-E72D297353CC}">
                <c16:uniqueId val="{00000021-77C1-4E53-A53B-4B55574E6F21}"/>
              </c:ext>
            </c:extLst>
          </c:dPt>
          <c:cat>
            <c:strRef>
              <c:f>'DSN-Comunicacao-VIsual-RJ'!$F$3:$F$19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'DSN-Comunicacao-VIsual-RJ'!$G$3:$G$19</c:f>
              <c:numCache>
                <c:formatCode>0.00%</c:formatCode>
                <c:ptCount val="17"/>
                <c:pt idx="0">
                  <c:v>5.2083333333333336E-2</c:v>
                </c:pt>
                <c:pt idx="1">
                  <c:v>0</c:v>
                </c:pt>
                <c:pt idx="2">
                  <c:v>4.1666666666666664E-2</c:v>
                </c:pt>
                <c:pt idx="3">
                  <c:v>0</c:v>
                </c:pt>
                <c:pt idx="4">
                  <c:v>6.25E-2</c:v>
                </c:pt>
                <c:pt idx="5">
                  <c:v>7.2916666666666671E-2</c:v>
                </c:pt>
                <c:pt idx="6">
                  <c:v>0</c:v>
                </c:pt>
                <c:pt idx="7">
                  <c:v>2.0833333333333332E-2</c:v>
                </c:pt>
                <c:pt idx="8">
                  <c:v>3.125E-2</c:v>
                </c:pt>
                <c:pt idx="9">
                  <c:v>0.17708333333333334</c:v>
                </c:pt>
                <c:pt idx="10">
                  <c:v>2.0833333333333332E-2</c:v>
                </c:pt>
                <c:pt idx="11">
                  <c:v>0</c:v>
                </c:pt>
                <c:pt idx="12">
                  <c:v>0</c:v>
                </c:pt>
                <c:pt idx="13">
                  <c:v>0</c:v>
                </c:pt>
                <c:pt idx="14">
                  <c:v>0</c:v>
                </c:pt>
                <c:pt idx="15">
                  <c:v>1.0416666666666666E-2</c:v>
                </c:pt>
                <c:pt idx="16">
                  <c:v>0</c:v>
                </c:pt>
              </c:numCache>
            </c:numRef>
          </c:val>
          <c:extLst>
            <c:ext xmlns:c16="http://schemas.microsoft.com/office/drawing/2014/chart" uri="{C3380CC4-5D6E-409C-BE32-E72D297353CC}">
              <c16:uniqueId val="{00000022-77C1-4E53-A53B-4B55574E6F21}"/>
            </c:ext>
          </c:extLst>
        </c:ser>
        <c:dLbls>
          <c:showLegendKey val="0"/>
          <c:showVal val="0"/>
          <c:showCatName val="0"/>
          <c:showSerName val="0"/>
          <c:showPercent val="0"/>
          <c:showBubbleSize val="0"/>
          <c:showLeaderLines val="1"/>
        </c:dLbls>
        <c:firstSliceAng val="0"/>
        <c:holeSize val="75"/>
      </c:doughnutChart>
    </c:plotArea>
    <c:legend>
      <c:legendPos val="r"/>
      <c:overlay val="0"/>
      <c:txPr>
        <a:bodyPr/>
        <a:lstStyle/>
        <a:p>
          <a:pPr lvl="0">
            <a:defRPr b="0">
              <a:solidFill>
                <a:srgbClr val="000000"/>
              </a:solidFill>
              <a:latin typeface="Roboto"/>
            </a:defRPr>
          </a:pPr>
          <a:endParaRPr lang="pt-BR"/>
        </a:p>
      </c:txPr>
    </c:legend>
    <c:plotVisOnly val="1"/>
    <c:dispBlanksAs val="zero"/>
    <c:showDLblsOverMax val="1"/>
  </c:chart>
  <c:spPr>
    <a:solidFill>
      <a:srgbClr val="434343"/>
    </a:solidFill>
  </c:sp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595959"/>
                </a:solidFill>
                <a:latin typeface="Calibri"/>
              </a:defRPr>
            </a:pPr>
            <a:r>
              <a:t>Regras de Formação</a:t>
            </a:r>
          </a:p>
        </c:rich>
      </c:tx>
      <c:overlay val="0"/>
    </c:title>
    <c:autoTitleDeleted val="0"/>
    <c:plotArea>
      <c:layout/>
      <c:barChart>
        <c:barDir val="bar"/>
        <c:grouping val="clustered"/>
        <c:varyColors val="1"/>
        <c:ser>
          <c:idx val="0"/>
          <c:order val="0"/>
          <c:tx>
            <c:strRef>
              <c:f>'DSN-Design-de-Animacao-RJ'!$H$2</c:f>
              <c:strCache>
                <c:ptCount val="1"/>
                <c:pt idx="0">
                  <c:v>Horas Previstas</c:v>
                </c:pt>
              </c:strCache>
            </c:strRef>
          </c:tx>
          <c:spPr>
            <a:solidFill>
              <a:srgbClr val="4472C4"/>
            </a:solidFill>
          </c:spPr>
          <c:invertIfNegative val="1"/>
          <c:cat>
            <c:strRef>
              <c:f>'DSN-Design-de-Animacao-RJ'!$F$3:$F$19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'DSN-Design-de-Animacao-RJ'!$H$3:$H$7</c:f>
              <c:numCache>
                <c:formatCode>General</c:formatCode>
                <c:ptCount val="5"/>
                <c:pt idx="0">
                  <c:v>180</c:v>
                </c:pt>
                <c:pt idx="1">
                  <c:v>0</c:v>
                </c:pt>
                <c:pt idx="2">
                  <c:v>144</c:v>
                </c:pt>
                <c:pt idx="3">
                  <c:v>0</c:v>
                </c:pt>
                <c:pt idx="4">
                  <c:v>180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D9C8-4E5B-BC14-24AB9E762239}"/>
            </c:ext>
          </c:extLst>
        </c:ser>
        <c:ser>
          <c:idx val="1"/>
          <c:order val="1"/>
          <c:tx>
            <c:strRef>
              <c:f>'DSN-Design-de-Animacao-RJ'!$I$2</c:f>
              <c:strCache>
                <c:ptCount val="1"/>
                <c:pt idx="0">
                  <c:v>Horas Obrigatórias</c:v>
                </c:pt>
              </c:strCache>
            </c:strRef>
          </c:tx>
          <c:invertIfNegative val="1"/>
          <c:cat>
            <c:strRef>
              <c:f>'DSN-Design-de-Animacao-RJ'!$F$3:$F$19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'DSN-Design-de-Animacao-RJ'!$I$3:$I$7</c:f>
              <c:numCache>
                <c:formatCode>General</c:formatCode>
                <c:ptCount val="5"/>
              </c:numCache>
            </c:numRef>
          </c:val>
          <c:extLst>
            <c:ext xmlns:c16="http://schemas.microsoft.com/office/drawing/2014/chart" uri="{C3380CC4-5D6E-409C-BE32-E72D297353CC}">
              <c16:uniqueId val="{00000001-D9C8-4E5B-BC14-24AB9E762239}"/>
            </c:ext>
          </c:extLst>
        </c:ser>
        <c:dLbls>
          <c:showLegendKey val="0"/>
          <c:showVal val="0"/>
          <c:showCatName val="0"/>
          <c:showSerName val="0"/>
          <c:showPercent val="0"/>
          <c:showBubbleSize val="0"/>
        </c:dLbls>
        <c:gapWidth val="150"/>
        <c:axId val="1045351086"/>
        <c:axId val="586704850"/>
      </c:barChart>
      <c:catAx>
        <c:axId val="1045351086"/>
        <c:scaling>
          <c:orientation val="maxMin"/>
        </c:scaling>
        <c:delete val="0"/>
        <c:axPos val="l"/>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sz="900" b="0" i="0">
                <a:solidFill>
                  <a:srgbClr val="595959"/>
                </a:solidFill>
                <a:latin typeface="Calibri"/>
              </a:defRPr>
            </a:pPr>
            <a:endParaRPr lang="pt-BR"/>
          </a:p>
        </c:txPr>
        <c:crossAx val="586704850"/>
        <c:crosses val="autoZero"/>
        <c:auto val="1"/>
        <c:lblAlgn val="ctr"/>
        <c:lblOffset val="100"/>
        <c:noMultiLvlLbl val="1"/>
      </c:catAx>
      <c:valAx>
        <c:axId val="586704850"/>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spPr>
          <a:ln w="47625">
            <a:noFill/>
          </a:ln>
        </c:spPr>
        <c:txPr>
          <a:bodyPr/>
          <a:lstStyle/>
          <a:p>
            <a:pPr lvl="0">
              <a:defRPr sz="900" b="0" i="0">
                <a:solidFill>
                  <a:srgbClr val="595959"/>
                </a:solidFill>
                <a:latin typeface="Calibri"/>
              </a:defRPr>
            </a:pPr>
            <a:endParaRPr lang="pt-BR"/>
          </a:p>
        </c:txPr>
        <c:crossAx val="1045351086"/>
        <c:crosses val="max"/>
        <c:crossBetween val="between"/>
      </c:valAx>
      <c:spPr>
        <a:solidFill>
          <a:srgbClr val="FFFFFF"/>
        </a:solidFill>
      </c:spPr>
    </c:plotArea>
    <c:legend>
      <c:legendPos val="b"/>
      <c:overlay val="0"/>
      <c:txPr>
        <a:bodyPr/>
        <a:lstStyle/>
        <a:p>
          <a:pPr lvl="0">
            <a:defRPr sz="900" b="0" i="0">
              <a:solidFill>
                <a:srgbClr val="595959"/>
              </a:solidFill>
              <a:latin typeface="Calibri"/>
            </a:defRPr>
          </a:pPr>
          <a:endParaRPr lang="pt-BR"/>
        </a:p>
      </c:txPr>
    </c:legend>
    <c:plotVisOnly val="1"/>
    <c:dispBlanksAs val="zero"/>
    <c:showDLblsOverMax val="1"/>
  </c:chart>
  <c:spPr>
    <a:solidFill>
      <a:srgbClr val="FFFFFF"/>
    </a:solidFill>
  </c:sp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t>Distribuição por área funcional</a:t>
            </a:r>
          </a:p>
        </c:rich>
      </c:tx>
      <c:overlay val="0"/>
    </c:title>
    <c:autoTitleDeleted val="0"/>
    <c:plotArea>
      <c:layout/>
      <c:doughnutChart>
        <c:varyColors val="1"/>
        <c:ser>
          <c:idx val="0"/>
          <c:order val="0"/>
          <c:tx>
            <c:strRef>
              <c:f>'DSN-Design-de-Animacao-RJ'!$G$1:$G$2</c:f>
              <c:strCache>
                <c:ptCount val="2"/>
                <c:pt idx="0">
                  <c:v>3384</c:v>
                </c:pt>
                <c:pt idx="1">
                  <c:v>%</c:v>
                </c:pt>
              </c:strCache>
            </c:strRef>
          </c:tx>
          <c:dPt>
            <c:idx val="0"/>
            <c:bubble3D val="0"/>
            <c:spPr>
              <a:solidFill>
                <a:srgbClr val="4285F4"/>
              </a:solidFill>
            </c:spPr>
            <c:extLst>
              <c:ext xmlns:c16="http://schemas.microsoft.com/office/drawing/2014/chart" uri="{C3380CC4-5D6E-409C-BE32-E72D297353CC}">
                <c16:uniqueId val="{00000001-9950-4437-82B6-D3E78F0D03BB}"/>
              </c:ext>
            </c:extLst>
          </c:dPt>
          <c:dPt>
            <c:idx val="1"/>
            <c:bubble3D val="0"/>
            <c:spPr>
              <a:solidFill>
                <a:srgbClr val="DB4437"/>
              </a:solidFill>
            </c:spPr>
            <c:extLst>
              <c:ext xmlns:c16="http://schemas.microsoft.com/office/drawing/2014/chart" uri="{C3380CC4-5D6E-409C-BE32-E72D297353CC}">
                <c16:uniqueId val="{00000003-9950-4437-82B6-D3E78F0D03BB}"/>
              </c:ext>
            </c:extLst>
          </c:dPt>
          <c:dPt>
            <c:idx val="2"/>
            <c:bubble3D val="0"/>
            <c:spPr>
              <a:solidFill>
                <a:srgbClr val="F4B400"/>
              </a:solidFill>
            </c:spPr>
            <c:extLst>
              <c:ext xmlns:c16="http://schemas.microsoft.com/office/drawing/2014/chart" uri="{C3380CC4-5D6E-409C-BE32-E72D297353CC}">
                <c16:uniqueId val="{00000005-9950-4437-82B6-D3E78F0D03BB}"/>
              </c:ext>
            </c:extLst>
          </c:dPt>
          <c:dPt>
            <c:idx val="3"/>
            <c:bubble3D val="0"/>
            <c:spPr>
              <a:solidFill>
                <a:srgbClr val="0F9D58"/>
              </a:solidFill>
            </c:spPr>
            <c:extLst>
              <c:ext xmlns:c16="http://schemas.microsoft.com/office/drawing/2014/chart" uri="{C3380CC4-5D6E-409C-BE32-E72D297353CC}">
                <c16:uniqueId val="{00000007-9950-4437-82B6-D3E78F0D03BB}"/>
              </c:ext>
            </c:extLst>
          </c:dPt>
          <c:dPt>
            <c:idx val="4"/>
            <c:bubble3D val="0"/>
            <c:spPr>
              <a:solidFill>
                <a:srgbClr val="FF6D00"/>
              </a:solidFill>
            </c:spPr>
            <c:extLst>
              <c:ext xmlns:c16="http://schemas.microsoft.com/office/drawing/2014/chart" uri="{C3380CC4-5D6E-409C-BE32-E72D297353CC}">
                <c16:uniqueId val="{00000009-9950-4437-82B6-D3E78F0D03BB}"/>
              </c:ext>
            </c:extLst>
          </c:dPt>
          <c:dPt>
            <c:idx val="5"/>
            <c:bubble3D val="0"/>
            <c:spPr>
              <a:solidFill>
                <a:srgbClr val="46BDC6"/>
              </a:solidFill>
            </c:spPr>
            <c:extLst>
              <c:ext xmlns:c16="http://schemas.microsoft.com/office/drawing/2014/chart" uri="{C3380CC4-5D6E-409C-BE32-E72D297353CC}">
                <c16:uniqueId val="{0000000B-9950-4437-82B6-D3E78F0D03BB}"/>
              </c:ext>
            </c:extLst>
          </c:dPt>
          <c:dPt>
            <c:idx val="6"/>
            <c:bubble3D val="0"/>
            <c:spPr>
              <a:solidFill>
                <a:srgbClr val="AB30C4"/>
              </a:solidFill>
            </c:spPr>
            <c:extLst>
              <c:ext xmlns:c16="http://schemas.microsoft.com/office/drawing/2014/chart" uri="{C3380CC4-5D6E-409C-BE32-E72D297353CC}">
                <c16:uniqueId val="{0000000D-9950-4437-82B6-D3E78F0D03BB}"/>
              </c:ext>
            </c:extLst>
          </c:dPt>
          <c:dPt>
            <c:idx val="7"/>
            <c:bubble3D val="0"/>
            <c:spPr>
              <a:solidFill>
                <a:srgbClr val="C1BC1F"/>
              </a:solidFill>
            </c:spPr>
            <c:extLst>
              <c:ext xmlns:c16="http://schemas.microsoft.com/office/drawing/2014/chart" uri="{C3380CC4-5D6E-409C-BE32-E72D297353CC}">
                <c16:uniqueId val="{0000000F-9950-4437-82B6-D3E78F0D03BB}"/>
              </c:ext>
            </c:extLst>
          </c:dPt>
          <c:dPt>
            <c:idx val="8"/>
            <c:bubble3D val="0"/>
            <c:spPr>
              <a:solidFill>
                <a:srgbClr val="3949AB"/>
              </a:solidFill>
            </c:spPr>
            <c:extLst>
              <c:ext xmlns:c16="http://schemas.microsoft.com/office/drawing/2014/chart" uri="{C3380CC4-5D6E-409C-BE32-E72D297353CC}">
                <c16:uniqueId val="{00000011-9950-4437-82B6-D3E78F0D03BB}"/>
              </c:ext>
            </c:extLst>
          </c:dPt>
          <c:dPt>
            <c:idx val="9"/>
            <c:bubble3D val="0"/>
            <c:spPr>
              <a:solidFill>
                <a:srgbClr val="F975A8"/>
              </a:solidFill>
            </c:spPr>
            <c:extLst>
              <c:ext xmlns:c16="http://schemas.microsoft.com/office/drawing/2014/chart" uri="{C3380CC4-5D6E-409C-BE32-E72D297353CC}">
                <c16:uniqueId val="{00000013-9950-4437-82B6-D3E78F0D03BB}"/>
              </c:ext>
            </c:extLst>
          </c:dPt>
          <c:dPt>
            <c:idx val="10"/>
            <c:bubble3D val="0"/>
            <c:spPr>
              <a:solidFill>
                <a:srgbClr val="00695C"/>
              </a:solidFill>
            </c:spPr>
            <c:extLst>
              <c:ext xmlns:c16="http://schemas.microsoft.com/office/drawing/2014/chart" uri="{C3380CC4-5D6E-409C-BE32-E72D297353CC}">
                <c16:uniqueId val="{00000015-9950-4437-82B6-D3E78F0D03BB}"/>
              </c:ext>
            </c:extLst>
          </c:dPt>
          <c:dPt>
            <c:idx val="11"/>
            <c:bubble3D val="0"/>
            <c:spPr>
              <a:solidFill>
                <a:srgbClr val="C2185B"/>
              </a:solidFill>
            </c:spPr>
            <c:extLst>
              <c:ext xmlns:c16="http://schemas.microsoft.com/office/drawing/2014/chart" uri="{C3380CC4-5D6E-409C-BE32-E72D297353CC}">
                <c16:uniqueId val="{00000017-9950-4437-82B6-D3E78F0D03BB}"/>
              </c:ext>
            </c:extLst>
          </c:dPt>
          <c:dPt>
            <c:idx val="12"/>
            <c:bubble3D val="0"/>
            <c:spPr>
              <a:solidFill>
                <a:srgbClr val="4285F4"/>
              </a:solidFill>
            </c:spPr>
            <c:extLst>
              <c:ext xmlns:c16="http://schemas.microsoft.com/office/drawing/2014/chart" uri="{C3380CC4-5D6E-409C-BE32-E72D297353CC}">
                <c16:uniqueId val="{00000019-9950-4437-82B6-D3E78F0D03BB}"/>
              </c:ext>
            </c:extLst>
          </c:dPt>
          <c:dPt>
            <c:idx val="13"/>
            <c:bubble3D val="0"/>
            <c:spPr>
              <a:solidFill>
                <a:srgbClr val="DB4437"/>
              </a:solidFill>
            </c:spPr>
            <c:extLst>
              <c:ext xmlns:c16="http://schemas.microsoft.com/office/drawing/2014/chart" uri="{C3380CC4-5D6E-409C-BE32-E72D297353CC}">
                <c16:uniqueId val="{0000001B-9950-4437-82B6-D3E78F0D03BB}"/>
              </c:ext>
            </c:extLst>
          </c:dPt>
          <c:dPt>
            <c:idx val="14"/>
            <c:bubble3D val="0"/>
            <c:spPr>
              <a:solidFill>
                <a:srgbClr val="F4B400"/>
              </a:solidFill>
            </c:spPr>
            <c:extLst>
              <c:ext xmlns:c16="http://schemas.microsoft.com/office/drawing/2014/chart" uri="{C3380CC4-5D6E-409C-BE32-E72D297353CC}">
                <c16:uniqueId val="{0000001D-9950-4437-82B6-D3E78F0D03BB}"/>
              </c:ext>
            </c:extLst>
          </c:dPt>
          <c:dPt>
            <c:idx val="15"/>
            <c:bubble3D val="0"/>
            <c:spPr>
              <a:solidFill>
                <a:srgbClr val="0F9D58"/>
              </a:solidFill>
            </c:spPr>
            <c:extLst>
              <c:ext xmlns:c16="http://schemas.microsoft.com/office/drawing/2014/chart" uri="{C3380CC4-5D6E-409C-BE32-E72D297353CC}">
                <c16:uniqueId val="{0000001F-9950-4437-82B6-D3E78F0D03BB}"/>
              </c:ext>
            </c:extLst>
          </c:dPt>
          <c:dPt>
            <c:idx val="16"/>
            <c:bubble3D val="0"/>
            <c:spPr>
              <a:solidFill>
                <a:srgbClr val="FF6D00"/>
              </a:solidFill>
            </c:spPr>
            <c:extLst>
              <c:ext xmlns:c16="http://schemas.microsoft.com/office/drawing/2014/chart" uri="{C3380CC4-5D6E-409C-BE32-E72D297353CC}">
                <c16:uniqueId val="{00000021-9950-4437-82B6-D3E78F0D03BB}"/>
              </c:ext>
            </c:extLst>
          </c:dPt>
          <c:cat>
            <c:strRef>
              <c:f>'DSN-Design-de-Animacao-RJ'!$F$3:$F$19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'DSN-Design-de-Animacao-RJ'!$G$3:$G$19</c:f>
              <c:numCache>
                <c:formatCode>0.00%</c:formatCode>
                <c:ptCount val="17"/>
                <c:pt idx="0">
                  <c:v>5.3191489361702128E-2</c:v>
                </c:pt>
                <c:pt idx="1">
                  <c:v>0</c:v>
                </c:pt>
                <c:pt idx="2">
                  <c:v>4.2553191489361701E-2</c:v>
                </c:pt>
                <c:pt idx="3">
                  <c:v>0</c:v>
                </c:pt>
                <c:pt idx="4">
                  <c:v>5.3191489361702128E-2</c:v>
                </c:pt>
                <c:pt idx="5">
                  <c:v>5.3191489361702128E-2</c:v>
                </c:pt>
                <c:pt idx="6">
                  <c:v>0</c:v>
                </c:pt>
                <c:pt idx="7">
                  <c:v>2.1276595744680851E-2</c:v>
                </c:pt>
                <c:pt idx="8">
                  <c:v>3.1914893617021274E-2</c:v>
                </c:pt>
                <c:pt idx="9">
                  <c:v>7.4468085106382975E-2</c:v>
                </c:pt>
                <c:pt idx="10">
                  <c:v>2.1276595744680851E-2</c:v>
                </c:pt>
                <c:pt idx="11">
                  <c:v>2.1276595744680851E-2</c:v>
                </c:pt>
                <c:pt idx="12">
                  <c:v>0</c:v>
                </c:pt>
                <c:pt idx="13">
                  <c:v>0</c:v>
                </c:pt>
                <c:pt idx="14">
                  <c:v>0</c:v>
                </c:pt>
                <c:pt idx="15">
                  <c:v>0</c:v>
                </c:pt>
                <c:pt idx="16">
                  <c:v>0</c:v>
                </c:pt>
              </c:numCache>
            </c:numRef>
          </c:val>
          <c:extLst>
            <c:ext xmlns:c16="http://schemas.microsoft.com/office/drawing/2014/chart" uri="{C3380CC4-5D6E-409C-BE32-E72D297353CC}">
              <c16:uniqueId val="{00000022-9950-4437-82B6-D3E78F0D03BB}"/>
            </c:ext>
          </c:extLst>
        </c:ser>
        <c:dLbls>
          <c:showLegendKey val="0"/>
          <c:showVal val="0"/>
          <c:showCatName val="0"/>
          <c:showSerName val="0"/>
          <c:showPercent val="0"/>
          <c:showBubbleSize val="0"/>
          <c:showLeaderLines val="1"/>
        </c:dLbls>
        <c:firstSliceAng val="0"/>
        <c:holeSize val="75"/>
      </c:doughnutChart>
    </c:plotArea>
    <c:legend>
      <c:legendPos val="r"/>
      <c:overlay val="0"/>
      <c:txPr>
        <a:bodyPr/>
        <a:lstStyle/>
        <a:p>
          <a:pPr lvl="0">
            <a:defRPr b="0">
              <a:solidFill>
                <a:srgbClr val="000000"/>
              </a:solidFill>
              <a:latin typeface="Roboto"/>
            </a:defRPr>
          </a:pPr>
          <a:endParaRPr lang="pt-BR"/>
        </a:p>
      </c:txPr>
    </c:legend>
    <c:plotVisOnly val="1"/>
    <c:dispBlanksAs val="zero"/>
    <c:showDLblsOverMax val="1"/>
  </c:chart>
  <c:spPr>
    <a:solidFill>
      <a:srgbClr val="434343"/>
    </a:solidFill>
  </c:sp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595959"/>
                </a:solidFill>
                <a:latin typeface="Calibri"/>
              </a:defRPr>
            </a:pPr>
            <a:r>
              <a:t>Regras de Formação</a:t>
            </a:r>
          </a:p>
        </c:rich>
      </c:tx>
      <c:overlay val="0"/>
    </c:title>
    <c:autoTitleDeleted val="0"/>
    <c:plotArea>
      <c:layout/>
      <c:barChart>
        <c:barDir val="bar"/>
        <c:grouping val="clustered"/>
        <c:varyColors val="1"/>
        <c:ser>
          <c:idx val="0"/>
          <c:order val="0"/>
          <c:tx>
            <c:strRef>
              <c:f>'DSN-Audiovisual-RS'!$H$2</c:f>
              <c:strCache>
                <c:ptCount val="1"/>
                <c:pt idx="0">
                  <c:v>Horas Previstas</c:v>
                </c:pt>
              </c:strCache>
            </c:strRef>
          </c:tx>
          <c:spPr>
            <a:solidFill>
              <a:srgbClr val="4472C4"/>
            </a:solidFill>
          </c:spPr>
          <c:invertIfNegative val="1"/>
          <c:cat>
            <c:strRef>
              <c:f>'DSN-Audiovisual-RS'!$F$3:$F$19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'DSN-Audiovisual-RS'!$H$3:$H$7</c:f>
              <c:numCache>
                <c:formatCode>General</c:formatCode>
                <c:ptCount val="5"/>
                <c:pt idx="0">
                  <c:v>288</c:v>
                </c:pt>
                <c:pt idx="1">
                  <c:v>0</c:v>
                </c:pt>
                <c:pt idx="2">
                  <c:v>216</c:v>
                </c:pt>
                <c:pt idx="3">
                  <c:v>72</c:v>
                </c:pt>
                <c:pt idx="4">
                  <c:v>144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4197-46E1-B358-921941591F23}"/>
            </c:ext>
          </c:extLst>
        </c:ser>
        <c:ser>
          <c:idx val="1"/>
          <c:order val="1"/>
          <c:tx>
            <c:strRef>
              <c:f>'DSN-Audiovisual-RS'!$I$2</c:f>
              <c:strCache>
                <c:ptCount val="1"/>
                <c:pt idx="0">
                  <c:v>Horas Obrigatórias</c:v>
                </c:pt>
              </c:strCache>
            </c:strRef>
          </c:tx>
          <c:invertIfNegative val="1"/>
          <c:cat>
            <c:strRef>
              <c:f>'DSN-Audiovisual-RS'!$F$3:$F$19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'DSN-Audiovisual-RS'!$I$3:$I$7</c:f>
              <c:numCache>
                <c:formatCode>General</c:formatCode>
                <c:ptCount val="5"/>
              </c:numCache>
            </c:numRef>
          </c:val>
          <c:extLst>
            <c:ext xmlns:c16="http://schemas.microsoft.com/office/drawing/2014/chart" uri="{C3380CC4-5D6E-409C-BE32-E72D297353CC}">
              <c16:uniqueId val="{00000001-4197-46E1-B358-921941591F23}"/>
            </c:ext>
          </c:extLst>
        </c:ser>
        <c:dLbls>
          <c:showLegendKey val="0"/>
          <c:showVal val="0"/>
          <c:showCatName val="0"/>
          <c:showSerName val="0"/>
          <c:showPercent val="0"/>
          <c:showBubbleSize val="0"/>
        </c:dLbls>
        <c:gapWidth val="150"/>
        <c:axId val="590898187"/>
        <c:axId val="1267926764"/>
      </c:barChart>
      <c:catAx>
        <c:axId val="590898187"/>
        <c:scaling>
          <c:orientation val="maxMin"/>
        </c:scaling>
        <c:delete val="0"/>
        <c:axPos val="l"/>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sz="900" b="0" i="0">
                <a:solidFill>
                  <a:srgbClr val="595959"/>
                </a:solidFill>
                <a:latin typeface="Calibri"/>
              </a:defRPr>
            </a:pPr>
            <a:endParaRPr lang="pt-BR"/>
          </a:p>
        </c:txPr>
        <c:crossAx val="1267926764"/>
        <c:crosses val="autoZero"/>
        <c:auto val="1"/>
        <c:lblAlgn val="ctr"/>
        <c:lblOffset val="100"/>
        <c:noMultiLvlLbl val="1"/>
      </c:catAx>
      <c:valAx>
        <c:axId val="1267926764"/>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spPr>
          <a:ln w="47625">
            <a:noFill/>
          </a:ln>
        </c:spPr>
        <c:txPr>
          <a:bodyPr/>
          <a:lstStyle/>
          <a:p>
            <a:pPr lvl="0">
              <a:defRPr sz="900" b="0" i="0">
                <a:solidFill>
                  <a:srgbClr val="595959"/>
                </a:solidFill>
                <a:latin typeface="Calibri"/>
              </a:defRPr>
            </a:pPr>
            <a:endParaRPr lang="pt-BR"/>
          </a:p>
        </c:txPr>
        <c:crossAx val="590898187"/>
        <c:crosses val="max"/>
        <c:crossBetween val="between"/>
      </c:valAx>
      <c:spPr>
        <a:solidFill>
          <a:srgbClr val="FFFFFF"/>
        </a:solidFill>
      </c:spPr>
    </c:plotArea>
    <c:legend>
      <c:legendPos val="b"/>
      <c:overlay val="0"/>
      <c:txPr>
        <a:bodyPr/>
        <a:lstStyle/>
        <a:p>
          <a:pPr lvl="0">
            <a:defRPr sz="900" b="0" i="0">
              <a:solidFill>
                <a:srgbClr val="595959"/>
              </a:solidFill>
              <a:latin typeface="Calibri"/>
            </a:defRPr>
          </a:pPr>
          <a:endParaRPr lang="pt-BR"/>
        </a:p>
      </c:txPr>
    </c:legend>
    <c:plotVisOnly val="1"/>
    <c:dispBlanksAs val="zero"/>
    <c:showDLblsOverMax val="1"/>
  </c:chart>
  <c:spPr>
    <a:solidFill>
      <a:srgbClr val="FFFFFF"/>
    </a:solidFill>
  </c:sp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t>Distribuição por área funcional</a:t>
            </a:r>
          </a:p>
        </c:rich>
      </c:tx>
      <c:overlay val="0"/>
    </c:title>
    <c:autoTitleDeleted val="0"/>
    <c:plotArea>
      <c:layout/>
      <c:doughnutChart>
        <c:varyColors val="1"/>
        <c:ser>
          <c:idx val="0"/>
          <c:order val="0"/>
          <c:tx>
            <c:strRef>
              <c:f>'DSN-Audiovisual-RS'!$G$1:$G$2</c:f>
              <c:strCache>
                <c:ptCount val="2"/>
                <c:pt idx="0">
                  <c:v>3276</c:v>
                </c:pt>
                <c:pt idx="1">
                  <c:v>%</c:v>
                </c:pt>
              </c:strCache>
            </c:strRef>
          </c:tx>
          <c:dPt>
            <c:idx val="0"/>
            <c:bubble3D val="0"/>
            <c:spPr>
              <a:solidFill>
                <a:srgbClr val="4285F4"/>
              </a:solidFill>
            </c:spPr>
            <c:extLst>
              <c:ext xmlns:c16="http://schemas.microsoft.com/office/drawing/2014/chart" uri="{C3380CC4-5D6E-409C-BE32-E72D297353CC}">
                <c16:uniqueId val="{00000001-E933-4AB4-B164-A0E5A7E39579}"/>
              </c:ext>
            </c:extLst>
          </c:dPt>
          <c:dPt>
            <c:idx val="1"/>
            <c:bubble3D val="0"/>
            <c:spPr>
              <a:solidFill>
                <a:srgbClr val="DB4437"/>
              </a:solidFill>
            </c:spPr>
            <c:extLst>
              <c:ext xmlns:c16="http://schemas.microsoft.com/office/drawing/2014/chart" uri="{C3380CC4-5D6E-409C-BE32-E72D297353CC}">
                <c16:uniqueId val="{00000003-E933-4AB4-B164-A0E5A7E39579}"/>
              </c:ext>
            </c:extLst>
          </c:dPt>
          <c:dPt>
            <c:idx val="2"/>
            <c:bubble3D val="0"/>
            <c:spPr>
              <a:solidFill>
                <a:srgbClr val="F4B400"/>
              </a:solidFill>
            </c:spPr>
            <c:extLst>
              <c:ext xmlns:c16="http://schemas.microsoft.com/office/drawing/2014/chart" uri="{C3380CC4-5D6E-409C-BE32-E72D297353CC}">
                <c16:uniqueId val="{00000005-E933-4AB4-B164-A0E5A7E39579}"/>
              </c:ext>
            </c:extLst>
          </c:dPt>
          <c:dPt>
            <c:idx val="3"/>
            <c:bubble3D val="0"/>
            <c:spPr>
              <a:solidFill>
                <a:srgbClr val="0F9D58"/>
              </a:solidFill>
            </c:spPr>
            <c:extLst>
              <c:ext xmlns:c16="http://schemas.microsoft.com/office/drawing/2014/chart" uri="{C3380CC4-5D6E-409C-BE32-E72D297353CC}">
                <c16:uniqueId val="{00000007-E933-4AB4-B164-A0E5A7E39579}"/>
              </c:ext>
            </c:extLst>
          </c:dPt>
          <c:dPt>
            <c:idx val="4"/>
            <c:bubble3D val="0"/>
            <c:spPr>
              <a:solidFill>
                <a:srgbClr val="FF6D00"/>
              </a:solidFill>
            </c:spPr>
            <c:extLst>
              <c:ext xmlns:c16="http://schemas.microsoft.com/office/drawing/2014/chart" uri="{C3380CC4-5D6E-409C-BE32-E72D297353CC}">
                <c16:uniqueId val="{00000009-E933-4AB4-B164-A0E5A7E39579}"/>
              </c:ext>
            </c:extLst>
          </c:dPt>
          <c:dPt>
            <c:idx val="5"/>
            <c:bubble3D val="0"/>
            <c:spPr>
              <a:solidFill>
                <a:srgbClr val="46BDC6"/>
              </a:solidFill>
            </c:spPr>
            <c:extLst>
              <c:ext xmlns:c16="http://schemas.microsoft.com/office/drawing/2014/chart" uri="{C3380CC4-5D6E-409C-BE32-E72D297353CC}">
                <c16:uniqueId val="{0000000B-E933-4AB4-B164-A0E5A7E39579}"/>
              </c:ext>
            </c:extLst>
          </c:dPt>
          <c:dPt>
            <c:idx val="6"/>
            <c:bubble3D val="0"/>
            <c:spPr>
              <a:solidFill>
                <a:srgbClr val="AB30C4"/>
              </a:solidFill>
            </c:spPr>
            <c:extLst>
              <c:ext xmlns:c16="http://schemas.microsoft.com/office/drawing/2014/chart" uri="{C3380CC4-5D6E-409C-BE32-E72D297353CC}">
                <c16:uniqueId val="{0000000D-E933-4AB4-B164-A0E5A7E39579}"/>
              </c:ext>
            </c:extLst>
          </c:dPt>
          <c:dPt>
            <c:idx val="7"/>
            <c:bubble3D val="0"/>
            <c:spPr>
              <a:solidFill>
                <a:srgbClr val="C1BC1F"/>
              </a:solidFill>
            </c:spPr>
            <c:extLst>
              <c:ext xmlns:c16="http://schemas.microsoft.com/office/drawing/2014/chart" uri="{C3380CC4-5D6E-409C-BE32-E72D297353CC}">
                <c16:uniqueId val="{0000000F-E933-4AB4-B164-A0E5A7E39579}"/>
              </c:ext>
            </c:extLst>
          </c:dPt>
          <c:dPt>
            <c:idx val="8"/>
            <c:bubble3D val="0"/>
            <c:spPr>
              <a:solidFill>
                <a:srgbClr val="3949AB"/>
              </a:solidFill>
            </c:spPr>
            <c:extLst>
              <c:ext xmlns:c16="http://schemas.microsoft.com/office/drawing/2014/chart" uri="{C3380CC4-5D6E-409C-BE32-E72D297353CC}">
                <c16:uniqueId val="{00000011-E933-4AB4-B164-A0E5A7E39579}"/>
              </c:ext>
            </c:extLst>
          </c:dPt>
          <c:dPt>
            <c:idx val="9"/>
            <c:bubble3D val="0"/>
            <c:spPr>
              <a:solidFill>
                <a:srgbClr val="F975A8"/>
              </a:solidFill>
            </c:spPr>
            <c:extLst>
              <c:ext xmlns:c16="http://schemas.microsoft.com/office/drawing/2014/chart" uri="{C3380CC4-5D6E-409C-BE32-E72D297353CC}">
                <c16:uniqueId val="{00000013-E933-4AB4-B164-A0E5A7E39579}"/>
              </c:ext>
            </c:extLst>
          </c:dPt>
          <c:dPt>
            <c:idx val="10"/>
            <c:bubble3D val="0"/>
            <c:spPr>
              <a:solidFill>
                <a:srgbClr val="00695C"/>
              </a:solidFill>
            </c:spPr>
            <c:extLst>
              <c:ext xmlns:c16="http://schemas.microsoft.com/office/drawing/2014/chart" uri="{C3380CC4-5D6E-409C-BE32-E72D297353CC}">
                <c16:uniqueId val="{00000015-E933-4AB4-B164-A0E5A7E39579}"/>
              </c:ext>
            </c:extLst>
          </c:dPt>
          <c:dPt>
            <c:idx val="11"/>
            <c:bubble3D val="0"/>
            <c:spPr>
              <a:solidFill>
                <a:srgbClr val="C2185B"/>
              </a:solidFill>
            </c:spPr>
            <c:extLst>
              <c:ext xmlns:c16="http://schemas.microsoft.com/office/drawing/2014/chart" uri="{C3380CC4-5D6E-409C-BE32-E72D297353CC}">
                <c16:uniqueId val="{00000017-E933-4AB4-B164-A0E5A7E39579}"/>
              </c:ext>
            </c:extLst>
          </c:dPt>
          <c:dPt>
            <c:idx val="12"/>
            <c:bubble3D val="0"/>
            <c:spPr>
              <a:solidFill>
                <a:srgbClr val="4285F4"/>
              </a:solidFill>
            </c:spPr>
            <c:extLst>
              <c:ext xmlns:c16="http://schemas.microsoft.com/office/drawing/2014/chart" uri="{C3380CC4-5D6E-409C-BE32-E72D297353CC}">
                <c16:uniqueId val="{00000019-E933-4AB4-B164-A0E5A7E39579}"/>
              </c:ext>
            </c:extLst>
          </c:dPt>
          <c:dPt>
            <c:idx val="13"/>
            <c:bubble3D val="0"/>
            <c:spPr>
              <a:solidFill>
                <a:srgbClr val="DB4437"/>
              </a:solidFill>
            </c:spPr>
            <c:extLst>
              <c:ext xmlns:c16="http://schemas.microsoft.com/office/drawing/2014/chart" uri="{C3380CC4-5D6E-409C-BE32-E72D297353CC}">
                <c16:uniqueId val="{0000001B-E933-4AB4-B164-A0E5A7E39579}"/>
              </c:ext>
            </c:extLst>
          </c:dPt>
          <c:dPt>
            <c:idx val="14"/>
            <c:bubble3D val="0"/>
            <c:spPr>
              <a:solidFill>
                <a:srgbClr val="F4B400"/>
              </a:solidFill>
            </c:spPr>
            <c:extLst>
              <c:ext xmlns:c16="http://schemas.microsoft.com/office/drawing/2014/chart" uri="{C3380CC4-5D6E-409C-BE32-E72D297353CC}">
                <c16:uniqueId val="{0000001D-E933-4AB4-B164-A0E5A7E39579}"/>
              </c:ext>
            </c:extLst>
          </c:dPt>
          <c:dPt>
            <c:idx val="15"/>
            <c:bubble3D val="0"/>
            <c:spPr>
              <a:solidFill>
                <a:srgbClr val="0F9D58"/>
              </a:solidFill>
            </c:spPr>
            <c:extLst>
              <c:ext xmlns:c16="http://schemas.microsoft.com/office/drawing/2014/chart" uri="{C3380CC4-5D6E-409C-BE32-E72D297353CC}">
                <c16:uniqueId val="{0000001F-E933-4AB4-B164-A0E5A7E39579}"/>
              </c:ext>
            </c:extLst>
          </c:dPt>
          <c:dPt>
            <c:idx val="16"/>
            <c:bubble3D val="0"/>
            <c:spPr>
              <a:solidFill>
                <a:srgbClr val="FF6D00"/>
              </a:solidFill>
            </c:spPr>
            <c:extLst>
              <c:ext xmlns:c16="http://schemas.microsoft.com/office/drawing/2014/chart" uri="{C3380CC4-5D6E-409C-BE32-E72D297353CC}">
                <c16:uniqueId val="{00000021-E933-4AB4-B164-A0E5A7E39579}"/>
              </c:ext>
            </c:extLst>
          </c:dPt>
          <c:cat>
            <c:strRef>
              <c:f>'DSN-Audiovisual-RS'!$F$3:$F$19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'DSN-Audiovisual-RS'!$G$3:$G$19</c:f>
              <c:numCache>
                <c:formatCode>0.00%</c:formatCode>
                <c:ptCount val="17"/>
                <c:pt idx="0">
                  <c:v>8.7912087912087919E-2</c:v>
                </c:pt>
                <c:pt idx="1">
                  <c:v>0</c:v>
                </c:pt>
                <c:pt idx="2">
                  <c:v>6.5934065934065936E-2</c:v>
                </c:pt>
                <c:pt idx="3">
                  <c:v>2.197802197802198E-2</c:v>
                </c:pt>
                <c:pt idx="4">
                  <c:v>4.3956043956043959E-2</c:v>
                </c:pt>
                <c:pt idx="5">
                  <c:v>7.6923076923076927E-2</c:v>
                </c:pt>
                <c:pt idx="6">
                  <c:v>6.5934065934065936E-2</c:v>
                </c:pt>
                <c:pt idx="7">
                  <c:v>2.197802197802198E-2</c:v>
                </c:pt>
                <c:pt idx="8">
                  <c:v>0</c:v>
                </c:pt>
                <c:pt idx="9">
                  <c:v>4.3956043956043959E-2</c:v>
                </c:pt>
                <c:pt idx="10">
                  <c:v>0.10989010989010989</c:v>
                </c:pt>
                <c:pt idx="11">
                  <c:v>1.098901098901099E-2</c:v>
                </c:pt>
                <c:pt idx="12">
                  <c:v>6.5934065934065936E-2</c:v>
                </c:pt>
                <c:pt idx="13">
                  <c:v>0</c:v>
                </c:pt>
                <c:pt idx="14">
                  <c:v>0</c:v>
                </c:pt>
                <c:pt idx="15">
                  <c:v>0</c:v>
                </c:pt>
                <c:pt idx="16">
                  <c:v>0</c:v>
                </c:pt>
              </c:numCache>
            </c:numRef>
          </c:val>
          <c:extLst>
            <c:ext xmlns:c16="http://schemas.microsoft.com/office/drawing/2014/chart" uri="{C3380CC4-5D6E-409C-BE32-E72D297353CC}">
              <c16:uniqueId val="{00000022-E933-4AB4-B164-A0E5A7E39579}"/>
            </c:ext>
          </c:extLst>
        </c:ser>
        <c:dLbls>
          <c:showLegendKey val="0"/>
          <c:showVal val="0"/>
          <c:showCatName val="0"/>
          <c:showSerName val="0"/>
          <c:showPercent val="0"/>
          <c:showBubbleSize val="0"/>
          <c:showLeaderLines val="1"/>
        </c:dLbls>
        <c:firstSliceAng val="0"/>
        <c:holeSize val="75"/>
      </c:doughnutChart>
    </c:plotArea>
    <c:legend>
      <c:legendPos val="r"/>
      <c:overlay val="0"/>
      <c:txPr>
        <a:bodyPr/>
        <a:lstStyle/>
        <a:p>
          <a:pPr lvl="0">
            <a:defRPr b="0">
              <a:solidFill>
                <a:srgbClr val="000000"/>
              </a:solidFill>
              <a:latin typeface="Roboto"/>
            </a:defRPr>
          </a:pPr>
          <a:endParaRPr lang="pt-BR"/>
        </a:p>
      </c:txPr>
    </c:legend>
    <c:plotVisOnly val="1"/>
    <c:dispBlanksAs val="zero"/>
    <c:showDLblsOverMax val="1"/>
  </c:chart>
  <c:spPr>
    <a:solidFill>
      <a:srgbClr val="434343"/>
    </a:solidFill>
  </c:sp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2400" b="0">
                <a:solidFill>
                  <a:srgbClr val="000000"/>
                </a:solidFill>
                <a:latin typeface="Roboto"/>
              </a:defRPr>
            </a:pPr>
            <a:r>
              <a:t>Horas Previstas versus Área Funcional</a:t>
            </a:r>
          </a:p>
        </c:rich>
      </c:tx>
      <c:overlay val="0"/>
    </c:title>
    <c:autoTitleDeleted val="0"/>
    <c:plotArea>
      <c:layout/>
      <c:doughnutChart>
        <c:varyColors val="1"/>
        <c:ser>
          <c:idx val="0"/>
          <c:order val="0"/>
          <c:tx>
            <c:strRef>
              <c:f>'DSN-Audiovisual-RS'!$H$1:$H$2</c:f>
              <c:strCache>
                <c:ptCount val="2"/>
                <c:pt idx="0">
                  <c:v>Grau de Flex</c:v>
                </c:pt>
                <c:pt idx="1">
                  <c:v>Horas Previstas</c:v>
                </c:pt>
              </c:strCache>
            </c:strRef>
          </c:tx>
          <c:dPt>
            <c:idx val="0"/>
            <c:bubble3D val="0"/>
            <c:spPr>
              <a:solidFill>
                <a:srgbClr val="4285F4"/>
              </a:solidFill>
            </c:spPr>
            <c:extLst>
              <c:ext xmlns:c16="http://schemas.microsoft.com/office/drawing/2014/chart" uri="{C3380CC4-5D6E-409C-BE32-E72D297353CC}">
                <c16:uniqueId val="{00000001-7F74-4192-B57B-7530F01BD07A}"/>
              </c:ext>
            </c:extLst>
          </c:dPt>
          <c:dPt>
            <c:idx val="1"/>
            <c:bubble3D val="0"/>
            <c:spPr>
              <a:solidFill>
                <a:srgbClr val="DB4437"/>
              </a:solidFill>
            </c:spPr>
            <c:extLst>
              <c:ext xmlns:c16="http://schemas.microsoft.com/office/drawing/2014/chart" uri="{C3380CC4-5D6E-409C-BE32-E72D297353CC}">
                <c16:uniqueId val="{00000003-7F74-4192-B57B-7530F01BD07A}"/>
              </c:ext>
            </c:extLst>
          </c:dPt>
          <c:dPt>
            <c:idx val="2"/>
            <c:bubble3D val="0"/>
            <c:spPr>
              <a:solidFill>
                <a:srgbClr val="F4B400"/>
              </a:solidFill>
            </c:spPr>
            <c:extLst>
              <c:ext xmlns:c16="http://schemas.microsoft.com/office/drawing/2014/chart" uri="{C3380CC4-5D6E-409C-BE32-E72D297353CC}">
                <c16:uniqueId val="{00000005-7F74-4192-B57B-7530F01BD07A}"/>
              </c:ext>
            </c:extLst>
          </c:dPt>
          <c:dPt>
            <c:idx val="3"/>
            <c:bubble3D val="0"/>
            <c:spPr>
              <a:solidFill>
                <a:srgbClr val="0F9D58"/>
              </a:solidFill>
            </c:spPr>
            <c:extLst>
              <c:ext xmlns:c16="http://schemas.microsoft.com/office/drawing/2014/chart" uri="{C3380CC4-5D6E-409C-BE32-E72D297353CC}">
                <c16:uniqueId val="{00000007-7F74-4192-B57B-7530F01BD07A}"/>
              </c:ext>
            </c:extLst>
          </c:dPt>
          <c:dPt>
            <c:idx val="4"/>
            <c:bubble3D val="0"/>
            <c:spPr>
              <a:solidFill>
                <a:srgbClr val="FF6D00"/>
              </a:solidFill>
            </c:spPr>
            <c:extLst>
              <c:ext xmlns:c16="http://schemas.microsoft.com/office/drawing/2014/chart" uri="{C3380CC4-5D6E-409C-BE32-E72D297353CC}">
                <c16:uniqueId val="{00000009-7F74-4192-B57B-7530F01BD07A}"/>
              </c:ext>
            </c:extLst>
          </c:dPt>
          <c:dPt>
            <c:idx val="5"/>
            <c:bubble3D val="0"/>
            <c:spPr>
              <a:solidFill>
                <a:srgbClr val="46BDC6"/>
              </a:solidFill>
            </c:spPr>
            <c:extLst>
              <c:ext xmlns:c16="http://schemas.microsoft.com/office/drawing/2014/chart" uri="{C3380CC4-5D6E-409C-BE32-E72D297353CC}">
                <c16:uniqueId val="{0000000B-7F74-4192-B57B-7530F01BD07A}"/>
              </c:ext>
            </c:extLst>
          </c:dPt>
          <c:dPt>
            <c:idx val="6"/>
            <c:bubble3D val="0"/>
            <c:spPr>
              <a:solidFill>
                <a:srgbClr val="AB30C4"/>
              </a:solidFill>
            </c:spPr>
            <c:extLst>
              <c:ext xmlns:c16="http://schemas.microsoft.com/office/drawing/2014/chart" uri="{C3380CC4-5D6E-409C-BE32-E72D297353CC}">
                <c16:uniqueId val="{0000000D-7F74-4192-B57B-7530F01BD07A}"/>
              </c:ext>
            </c:extLst>
          </c:dPt>
          <c:dPt>
            <c:idx val="7"/>
            <c:bubble3D val="0"/>
            <c:spPr>
              <a:solidFill>
                <a:srgbClr val="C1BC1F"/>
              </a:solidFill>
            </c:spPr>
            <c:extLst>
              <c:ext xmlns:c16="http://schemas.microsoft.com/office/drawing/2014/chart" uri="{C3380CC4-5D6E-409C-BE32-E72D297353CC}">
                <c16:uniqueId val="{0000000F-7F74-4192-B57B-7530F01BD07A}"/>
              </c:ext>
            </c:extLst>
          </c:dPt>
          <c:dPt>
            <c:idx val="8"/>
            <c:bubble3D val="0"/>
            <c:spPr>
              <a:solidFill>
                <a:srgbClr val="3949AB"/>
              </a:solidFill>
            </c:spPr>
            <c:extLst>
              <c:ext xmlns:c16="http://schemas.microsoft.com/office/drawing/2014/chart" uri="{C3380CC4-5D6E-409C-BE32-E72D297353CC}">
                <c16:uniqueId val="{00000011-7F74-4192-B57B-7530F01BD07A}"/>
              </c:ext>
            </c:extLst>
          </c:dPt>
          <c:dPt>
            <c:idx val="9"/>
            <c:bubble3D val="0"/>
            <c:spPr>
              <a:solidFill>
                <a:srgbClr val="F975A8"/>
              </a:solidFill>
            </c:spPr>
            <c:extLst>
              <c:ext xmlns:c16="http://schemas.microsoft.com/office/drawing/2014/chart" uri="{C3380CC4-5D6E-409C-BE32-E72D297353CC}">
                <c16:uniqueId val="{00000013-7F74-4192-B57B-7530F01BD07A}"/>
              </c:ext>
            </c:extLst>
          </c:dPt>
          <c:dPt>
            <c:idx val="10"/>
            <c:bubble3D val="0"/>
            <c:spPr>
              <a:solidFill>
                <a:srgbClr val="00695C"/>
              </a:solidFill>
            </c:spPr>
            <c:extLst>
              <c:ext xmlns:c16="http://schemas.microsoft.com/office/drawing/2014/chart" uri="{C3380CC4-5D6E-409C-BE32-E72D297353CC}">
                <c16:uniqueId val="{00000015-7F74-4192-B57B-7530F01BD07A}"/>
              </c:ext>
            </c:extLst>
          </c:dPt>
          <c:dPt>
            <c:idx val="11"/>
            <c:bubble3D val="0"/>
            <c:spPr>
              <a:solidFill>
                <a:srgbClr val="C2185B"/>
              </a:solidFill>
            </c:spPr>
            <c:extLst>
              <c:ext xmlns:c16="http://schemas.microsoft.com/office/drawing/2014/chart" uri="{C3380CC4-5D6E-409C-BE32-E72D297353CC}">
                <c16:uniqueId val="{00000017-7F74-4192-B57B-7530F01BD07A}"/>
              </c:ext>
            </c:extLst>
          </c:dPt>
          <c:dPt>
            <c:idx val="12"/>
            <c:bubble3D val="0"/>
            <c:spPr>
              <a:solidFill>
                <a:srgbClr val="4285F4"/>
              </a:solidFill>
            </c:spPr>
            <c:extLst>
              <c:ext xmlns:c16="http://schemas.microsoft.com/office/drawing/2014/chart" uri="{C3380CC4-5D6E-409C-BE32-E72D297353CC}">
                <c16:uniqueId val="{00000019-7F74-4192-B57B-7530F01BD07A}"/>
              </c:ext>
            </c:extLst>
          </c:dPt>
          <c:dPt>
            <c:idx val="13"/>
            <c:bubble3D val="0"/>
            <c:spPr>
              <a:solidFill>
                <a:srgbClr val="DB4437"/>
              </a:solidFill>
            </c:spPr>
            <c:extLst>
              <c:ext xmlns:c16="http://schemas.microsoft.com/office/drawing/2014/chart" uri="{C3380CC4-5D6E-409C-BE32-E72D297353CC}">
                <c16:uniqueId val="{0000001B-7F74-4192-B57B-7530F01BD07A}"/>
              </c:ext>
            </c:extLst>
          </c:dPt>
          <c:dPt>
            <c:idx val="14"/>
            <c:bubble3D val="0"/>
            <c:spPr>
              <a:solidFill>
                <a:srgbClr val="F4B400"/>
              </a:solidFill>
            </c:spPr>
            <c:extLst>
              <c:ext xmlns:c16="http://schemas.microsoft.com/office/drawing/2014/chart" uri="{C3380CC4-5D6E-409C-BE32-E72D297353CC}">
                <c16:uniqueId val="{0000001D-7F74-4192-B57B-7530F01BD07A}"/>
              </c:ext>
            </c:extLst>
          </c:dPt>
          <c:dPt>
            <c:idx val="15"/>
            <c:bubble3D val="0"/>
            <c:spPr>
              <a:solidFill>
                <a:srgbClr val="0F9D58"/>
              </a:solidFill>
            </c:spPr>
            <c:extLst>
              <c:ext xmlns:c16="http://schemas.microsoft.com/office/drawing/2014/chart" uri="{C3380CC4-5D6E-409C-BE32-E72D297353CC}">
                <c16:uniqueId val="{0000001F-7F74-4192-B57B-7530F01BD07A}"/>
              </c:ext>
            </c:extLst>
          </c:dPt>
          <c:dPt>
            <c:idx val="16"/>
            <c:bubble3D val="0"/>
            <c:spPr>
              <a:solidFill>
                <a:srgbClr val="FF6D00"/>
              </a:solidFill>
            </c:spPr>
            <c:extLst>
              <c:ext xmlns:c16="http://schemas.microsoft.com/office/drawing/2014/chart" uri="{C3380CC4-5D6E-409C-BE32-E72D297353CC}">
                <c16:uniqueId val="{00000021-7F74-4192-B57B-7530F01BD07A}"/>
              </c:ext>
            </c:extLst>
          </c:dPt>
          <c:dPt>
            <c:idx val="17"/>
            <c:bubble3D val="0"/>
            <c:spPr>
              <a:solidFill>
                <a:srgbClr val="46BDC6"/>
              </a:solidFill>
            </c:spPr>
            <c:extLst>
              <c:ext xmlns:c16="http://schemas.microsoft.com/office/drawing/2014/chart" uri="{C3380CC4-5D6E-409C-BE32-E72D297353CC}">
                <c16:uniqueId val="{00000023-7F74-4192-B57B-7530F01BD07A}"/>
              </c:ext>
            </c:extLst>
          </c:dPt>
          <c:dPt>
            <c:idx val="18"/>
            <c:bubble3D val="0"/>
            <c:spPr>
              <a:solidFill>
                <a:srgbClr val="AB30C4"/>
              </a:solidFill>
            </c:spPr>
            <c:extLst>
              <c:ext xmlns:c16="http://schemas.microsoft.com/office/drawing/2014/chart" uri="{C3380CC4-5D6E-409C-BE32-E72D297353CC}">
                <c16:uniqueId val="{00000025-7F74-4192-B57B-7530F01BD07A}"/>
              </c:ext>
            </c:extLst>
          </c:dPt>
          <c:dPt>
            <c:idx val="19"/>
            <c:bubble3D val="0"/>
            <c:spPr>
              <a:solidFill>
                <a:srgbClr val="C1BC1F"/>
              </a:solidFill>
            </c:spPr>
            <c:extLst>
              <c:ext xmlns:c16="http://schemas.microsoft.com/office/drawing/2014/chart" uri="{C3380CC4-5D6E-409C-BE32-E72D297353CC}">
                <c16:uniqueId val="{00000027-7F74-4192-B57B-7530F01BD07A}"/>
              </c:ext>
            </c:extLst>
          </c:dPt>
          <c:dPt>
            <c:idx val="20"/>
            <c:bubble3D val="0"/>
            <c:spPr>
              <a:solidFill>
                <a:srgbClr val="3949AB"/>
              </a:solidFill>
            </c:spPr>
            <c:extLst>
              <c:ext xmlns:c16="http://schemas.microsoft.com/office/drawing/2014/chart" uri="{C3380CC4-5D6E-409C-BE32-E72D297353CC}">
                <c16:uniqueId val="{00000029-7F74-4192-B57B-7530F01BD07A}"/>
              </c:ext>
            </c:extLst>
          </c:dPt>
          <c:dPt>
            <c:idx val="21"/>
            <c:bubble3D val="0"/>
            <c:spPr>
              <a:solidFill>
                <a:srgbClr val="F975A8"/>
              </a:solidFill>
            </c:spPr>
            <c:extLst>
              <c:ext xmlns:c16="http://schemas.microsoft.com/office/drawing/2014/chart" uri="{C3380CC4-5D6E-409C-BE32-E72D297353CC}">
                <c16:uniqueId val="{0000002B-7F74-4192-B57B-7530F01BD07A}"/>
              </c:ext>
            </c:extLst>
          </c:dPt>
          <c:dPt>
            <c:idx val="22"/>
            <c:bubble3D val="0"/>
            <c:spPr>
              <a:solidFill>
                <a:srgbClr val="00695C"/>
              </a:solidFill>
            </c:spPr>
            <c:extLst>
              <c:ext xmlns:c16="http://schemas.microsoft.com/office/drawing/2014/chart" uri="{C3380CC4-5D6E-409C-BE32-E72D297353CC}">
                <c16:uniqueId val="{0000002D-7F74-4192-B57B-7530F01BD07A}"/>
              </c:ext>
            </c:extLst>
          </c:dPt>
          <c:dPt>
            <c:idx val="23"/>
            <c:bubble3D val="0"/>
            <c:spPr>
              <a:solidFill>
                <a:srgbClr val="C2185B"/>
              </a:solidFill>
            </c:spPr>
            <c:extLst>
              <c:ext xmlns:c16="http://schemas.microsoft.com/office/drawing/2014/chart" uri="{C3380CC4-5D6E-409C-BE32-E72D297353CC}">
                <c16:uniqueId val="{0000002F-7F74-4192-B57B-7530F01BD07A}"/>
              </c:ext>
            </c:extLst>
          </c:dPt>
          <c:dPt>
            <c:idx val="24"/>
            <c:bubble3D val="0"/>
            <c:spPr>
              <a:solidFill>
                <a:srgbClr val="4285F4"/>
              </a:solidFill>
            </c:spPr>
            <c:extLst>
              <c:ext xmlns:c16="http://schemas.microsoft.com/office/drawing/2014/chart" uri="{C3380CC4-5D6E-409C-BE32-E72D297353CC}">
                <c16:uniqueId val="{00000031-7F74-4192-B57B-7530F01BD07A}"/>
              </c:ext>
            </c:extLst>
          </c:dPt>
          <c:dPt>
            <c:idx val="25"/>
            <c:bubble3D val="0"/>
            <c:spPr>
              <a:solidFill>
                <a:srgbClr val="DB4437"/>
              </a:solidFill>
            </c:spPr>
            <c:extLst>
              <c:ext xmlns:c16="http://schemas.microsoft.com/office/drawing/2014/chart" uri="{C3380CC4-5D6E-409C-BE32-E72D297353CC}">
                <c16:uniqueId val="{00000033-7F74-4192-B57B-7530F01BD07A}"/>
              </c:ext>
            </c:extLst>
          </c:dPt>
          <c:dPt>
            <c:idx val="26"/>
            <c:bubble3D val="0"/>
            <c:spPr>
              <a:solidFill>
                <a:srgbClr val="F4B400"/>
              </a:solidFill>
            </c:spPr>
            <c:extLst>
              <c:ext xmlns:c16="http://schemas.microsoft.com/office/drawing/2014/chart" uri="{C3380CC4-5D6E-409C-BE32-E72D297353CC}">
                <c16:uniqueId val="{00000035-7F74-4192-B57B-7530F01BD07A}"/>
              </c:ext>
            </c:extLst>
          </c:dPt>
          <c:dPt>
            <c:idx val="27"/>
            <c:bubble3D val="0"/>
            <c:spPr>
              <a:solidFill>
                <a:srgbClr val="0F9D58"/>
              </a:solidFill>
            </c:spPr>
            <c:extLst>
              <c:ext xmlns:c16="http://schemas.microsoft.com/office/drawing/2014/chart" uri="{C3380CC4-5D6E-409C-BE32-E72D297353CC}">
                <c16:uniqueId val="{00000037-7F74-4192-B57B-7530F01BD07A}"/>
              </c:ext>
            </c:extLst>
          </c:dPt>
          <c:dPt>
            <c:idx val="28"/>
            <c:bubble3D val="0"/>
            <c:spPr>
              <a:solidFill>
                <a:srgbClr val="FF6D00"/>
              </a:solidFill>
            </c:spPr>
            <c:extLst>
              <c:ext xmlns:c16="http://schemas.microsoft.com/office/drawing/2014/chart" uri="{C3380CC4-5D6E-409C-BE32-E72D297353CC}">
                <c16:uniqueId val="{00000039-7F74-4192-B57B-7530F01BD07A}"/>
              </c:ext>
            </c:extLst>
          </c:dPt>
          <c:dPt>
            <c:idx val="29"/>
            <c:bubble3D val="0"/>
            <c:spPr>
              <a:solidFill>
                <a:srgbClr val="46BDC6"/>
              </a:solidFill>
            </c:spPr>
            <c:extLst>
              <c:ext xmlns:c16="http://schemas.microsoft.com/office/drawing/2014/chart" uri="{C3380CC4-5D6E-409C-BE32-E72D297353CC}">
                <c16:uniqueId val="{0000003B-7F74-4192-B57B-7530F01BD07A}"/>
              </c:ext>
            </c:extLst>
          </c:dPt>
          <c:dPt>
            <c:idx val="30"/>
            <c:bubble3D val="0"/>
            <c:spPr>
              <a:solidFill>
                <a:srgbClr val="AB30C4"/>
              </a:solidFill>
            </c:spPr>
            <c:extLst>
              <c:ext xmlns:c16="http://schemas.microsoft.com/office/drawing/2014/chart" uri="{C3380CC4-5D6E-409C-BE32-E72D297353CC}">
                <c16:uniqueId val="{0000003D-7F74-4192-B57B-7530F01BD07A}"/>
              </c:ext>
            </c:extLst>
          </c:dPt>
          <c:dPt>
            <c:idx val="31"/>
            <c:bubble3D val="0"/>
            <c:spPr>
              <a:solidFill>
                <a:srgbClr val="C1BC1F"/>
              </a:solidFill>
            </c:spPr>
            <c:extLst>
              <c:ext xmlns:c16="http://schemas.microsoft.com/office/drawing/2014/chart" uri="{C3380CC4-5D6E-409C-BE32-E72D297353CC}">
                <c16:uniqueId val="{0000003F-7F74-4192-B57B-7530F01BD07A}"/>
              </c:ext>
            </c:extLst>
          </c:dPt>
          <c:dPt>
            <c:idx val="32"/>
            <c:bubble3D val="0"/>
            <c:spPr>
              <a:solidFill>
                <a:srgbClr val="3949AB"/>
              </a:solidFill>
            </c:spPr>
            <c:extLst>
              <c:ext xmlns:c16="http://schemas.microsoft.com/office/drawing/2014/chart" uri="{C3380CC4-5D6E-409C-BE32-E72D297353CC}">
                <c16:uniqueId val="{00000041-7F74-4192-B57B-7530F01BD07A}"/>
              </c:ext>
            </c:extLst>
          </c:dPt>
          <c:dPt>
            <c:idx val="33"/>
            <c:bubble3D val="0"/>
            <c:spPr>
              <a:solidFill>
                <a:srgbClr val="F975A8"/>
              </a:solidFill>
            </c:spPr>
            <c:extLst>
              <c:ext xmlns:c16="http://schemas.microsoft.com/office/drawing/2014/chart" uri="{C3380CC4-5D6E-409C-BE32-E72D297353CC}">
                <c16:uniqueId val="{00000043-7F74-4192-B57B-7530F01BD07A}"/>
              </c:ext>
            </c:extLst>
          </c:dPt>
          <c:dPt>
            <c:idx val="34"/>
            <c:bubble3D val="0"/>
            <c:spPr>
              <a:solidFill>
                <a:srgbClr val="00695C"/>
              </a:solidFill>
            </c:spPr>
            <c:extLst>
              <c:ext xmlns:c16="http://schemas.microsoft.com/office/drawing/2014/chart" uri="{C3380CC4-5D6E-409C-BE32-E72D297353CC}">
                <c16:uniqueId val="{00000045-7F74-4192-B57B-7530F01BD07A}"/>
              </c:ext>
            </c:extLst>
          </c:dPt>
          <c:dPt>
            <c:idx val="35"/>
            <c:bubble3D val="0"/>
            <c:spPr>
              <a:solidFill>
                <a:srgbClr val="C2185B"/>
              </a:solidFill>
            </c:spPr>
            <c:extLst>
              <c:ext xmlns:c16="http://schemas.microsoft.com/office/drawing/2014/chart" uri="{C3380CC4-5D6E-409C-BE32-E72D297353CC}">
                <c16:uniqueId val="{00000047-7F74-4192-B57B-7530F01BD07A}"/>
              </c:ext>
            </c:extLst>
          </c:dPt>
          <c:dPt>
            <c:idx val="36"/>
            <c:bubble3D val="0"/>
            <c:spPr>
              <a:solidFill>
                <a:srgbClr val="4285F4"/>
              </a:solidFill>
            </c:spPr>
            <c:extLst>
              <c:ext xmlns:c16="http://schemas.microsoft.com/office/drawing/2014/chart" uri="{C3380CC4-5D6E-409C-BE32-E72D297353CC}">
                <c16:uniqueId val="{00000049-7F74-4192-B57B-7530F01BD07A}"/>
              </c:ext>
            </c:extLst>
          </c:dPt>
          <c:dPt>
            <c:idx val="37"/>
            <c:bubble3D val="0"/>
            <c:spPr>
              <a:solidFill>
                <a:srgbClr val="DB4437"/>
              </a:solidFill>
            </c:spPr>
            <c:extLst>
              <c:ext xmlns:c16="http://schemas.microsoft.com/office/drawing/2014/chart" uri="{C3380CC4-5D6E-409C-BE32-E72D297353CC}">
                <c16:uniqueId val="{0000004B-7F74-4192-B57B-7530F01BD07A}"/>
              </c:ext>
            </c:extLst>
          </c:dPt>
          <c:dPt>
            <c:idx val="38"/>
            <c:bubble3D val="0"/>
            <c:spPr>
              <a:solidFill>
                <a:srgbClr val="F4B400"/>
              </a:solidFill>
            </c:spPr>
            <c:extLst>
              <c:ext xmlns:c16="http://schemas.microsoft.com/office/drawing/2014/chart" uri="{C3380CC4-5D6E-409C-BE32-E72D297353CC}">
                <c16:uniqueId val="{0000004D-7F74-4192-B57B-7530F01BD07A}"/>
              </c:ext>
            </c:extLst>
          </c:dPt>
          <c:dPt>
            <c:idx val="39"/>
            <c:bubble3D val="0"/>
            <c:spPr>
              <a:solidFill>
                <a:srgbClr val="0F9D58"/>
              </a:solidFill>
            </c:spPr>
            <c:extLst>
              <c:ext xmlns:c16="http://schemas.microsoft.com/office/drawing/2014/chart" uri="{C3380CC4-5D6E-409C-BE32-E72D297353CC}">
                <c16:uniqueId val="{0000004F-7F74-4192-B57B-7530F01BD07A}"/>
              </c:ext>
            </c:extLst>
          </c:dPt>
          <c:dPt>
            <c:idx val="40"/>
            <c:bubble3D val="0"/>
            <c:spPr>
              <a:solidFill>
                <a:srgbClr val="FF6D00"/>
              </a:solidFill>
            </c:spPr>
            <c:extLst>
              <c:ext xmlns:c16="http://schemas.microsoft.com/office/drawing/2014/chart" uri="{C3380CC4-5D6E-409C-BE32-E72D297353CC}">
                <c16:uniqueId val="{00000051-7F74-4192-B57B-7530F01BD07A}"/>
              </c:ext>
            </c:extLst>
          </c:dPt>
          <c:dPt>
            <c:idx val="41"/>
            <c:bubble3D val="0"/>
            <c:spPr>
              <a:solidFill>
                <a:srgbClr val="46BDC6"/>
              </a:solidFill>
            </c:spPr>
            <c:extLst>
              <c:ext xmlns:c16="http://schemas.microsoft.com/office/drawing/2014/chart" uri="{C3380CC4-5D6E-409C-BE32-E72D297353CC}">
                <c16:uniqueId val="{00000053-7F74-4192-B57B-7530F01BD07A}"/>
              </c:ext>
            </c:extLst>
          </c:dPt>
          <c:dPt>
            <c:idx val="42"/>
            <c:bubble3D val="0"/>
            <c:spPr>
              <a:solidFill>
                <a:srgbClr val="AB30C4"/>
              </a:solidFill>
            </c:spPr>
            <c:extLst>
              <c:ext xmlns:c16="http://schemas.microsoft.com/office/drawing/2014/chart" uri="{C3380CC4-5D6E-409C-BE32-E72D297353CC}">
                <c16:uniqueId val="{00000055-7F74-4192-B57B-7530F01BD07A}"/>
              </c:ext>
            </c:extLst>
          </c:dPt>
          <c:cat>
            <c:strRef>
              <c:f>'DSN-Audiovisual-RS'!$F$3:$F$45</c:f>
              <c:strCache>
                <c:ptCount val="43"/>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pt idx="17">
                  <c:v>Gestão financeira</c:v>
                </c:pt>
                <c:pt idx="18">
                  <c:v>Lingüística (línguas)</c:v>
                </c:pt>
                <c:pt idx="19">
                  <c:v>Direito empresarial</c:v>
                </c:pt>
                <c:pt idx="20">
                  <c:v>Ética</c:v>
                </c:pt>
                <c:pt idx="21">
                  <c:v>Animação</c:v>
                </c:pt>
                <c:pt idx="22">
                  <c:v>Modelagem</c:v>
                </c:pt>
                <c:pt idx="23">
                  <c:v>Moda</c:v>
                </c:pt>
                <c:pt idx="24">
                  <c:v>Gestão de organizações</c:v>
                </c:pt>
                <c:pt idx="25">
                  <c:v>Processamento de dados</c:v>
                </c:pt>
                <c:pt idx="26">
                  <c:v>Matemática aplicada</c:v>
                </c:pt>
                <c:pt idx="27">
                  <c:v>Psicologia</c:v>
                </c:pt>
                <c:pt idx="28">
                  <c:v>Desenho (artístico)</c:v>
                </c:pt>
                <c:pt idx="29">
                  <c:v>Ciência política</c:v>
                </c:pt>
                <c:pt idx="30">
                  <c:v>Estatística aplicada</c:v>
                </c:pt>
                <c:pt idx="31">
                  <c:v>Fotografia</c:v>
                </c:pt>
                <c:pt idx="32">
                  <c:v>Aconselhamento e orientação profissional</c:v>
                </c:pt>
                <c:pt idx="33">
                  <c:v>Gestão da produção</c:v>
                </c:pt>
                <c:pt idx="34">
                  <c:v>Tecnologia digital</c:v>
                </c:pt>
                <c:pt idx="35">
                  <c:v>Desenho de projetos</c:v>
                </c:pt>
                <c:pt idx="36">
                  <c:v>Política</c:v>
                </c:pt>
                <c:pt idx="37">
                  <c:v>Administração em comércio exterior</c:v>
                </c:pt>
                <c:pt idx="38">
                  <c:v>Relações internacionais</c:v>
                </c:pt>
                <c:pt idx="39">
                  <c:v>Desenho de moda</c:v>
                </c:pt>
                <c:pt idx="40">
                  <c:v>Eletiva</c:v>
                </c:pt>
                <c:pt idx="41">
                  <c:v>LifeLab</c:v>
                </c:pt>
                <c:pt idx="42">
                  <c:v>Estágio Supervisionado</c:v>
                </c:pt>
              </c:strCache>
            </c:strRef>
          </c:cat>
          <c:val>
            <c:numRef>
              <c:f>'DSN-Audiovisual-RS'!$H$3:$H$45</c:f>
              <c:numCache>
                <c:formatCode>General</c:formatCode>
                <c:ptCount val="43"/>
                <c:pt idx="0">
                  <c:v>288</c:v>
                </c:pt>
                <c:pt idx="1">
                  <c:v>0</c:v>
                </c:pt>
                <c:pt idx="2">
                  <c:v>216</c:v>
                </c:pt>
                <c:pt idx="3">
                  <c:v>72</c:v>
                </c:pt>
                <c:pt idx="4">
                  <c:v>144</c:v>
                </c:pt>
                <c:pt idx="5">
                  <c:v>252</c:v>
                </c:pt>
                <c:pt idx="6">
                  <c:v>216</c:v>
                </c:pt>
                <c:pt idx="7">
                  <c:v>72</c:v>
                </c:pt>
                <c:pt idx="8">
                  <c:v>0</c:v>
                </c:pt>
                <c:pt idx="9">
                  <c:v>144</c:v>
                </c:pt>
                <c:pt idx="10">
                  <c:v>360</c:v>
                </c:pt>
                <c:pt idx="11">
                  <c:v>36</c:v>
                </c:pt>
                <c:pt idx="12">
                  <c:v>216</c:v>
                </c:pt>
                <c:pt idx="13">
                  <c:v>0</c:v>
                </c:pt>
                <c:pt idx="14">
                  <c:v>0</c:v>
                </c:pt>
                <c:pt idx="15">
                  <c:v>0</c:v>
                </c:pt>
                <c:pt idx="16">
                  <c:v>0</c:v>
                </c:pt>
                <c:pt idx="17">
                  <c:v>0</c:v>
                </c:pt>
                <c:pt idx="18">
                  <c:v>0</c:v>
                </c:pt>
                <c:pt idx="19">
                  <c:v>0</c:v>
                </c:pt>
                <c:pt idx="20">
                  <c:v>36</c:v>
                </c:pt>
                <c:pt idx="21">
                  <c:v>0</c:v>
                </c:pt>
                <c:pt idx="22">
                  <c:v>72</c:v>
                </c:pt>
                <c:pt idx="23">
                  <c:v>0</c:v>
                </c:pt>
                <c:pt idx="24">
                  <c:v>0</c:v>
                </c:pt>
                <c:pt idx="25">
                  <c:v>0</c:v>
                </c:pt>
                <c:pt idx="26">
                  <c:v>0</c:v>
                </c:pt>
                <c:pt idx="27">
                  <c:v>0</c:v>
                </c:pt>
                <c:pt idx="28">
                  <c:v>108</c:v>
                </c:pt>
                <c:pt idx="29">
                  <c:v>0</c:v>
                </c:pt>
                <c:pt idx="30">
                  <c:v>0</c:v>
                </c:pt>
                <c:pt idx="31">
                  <c:v>36</c:v>
                </c:pt>
                <c:pt idx="32">
                  <c:v>0</c:v>
                </c:pt>
                <c:pt idx="33">
                  <c:v>0</c:v>
                </c:pt>
                <c:pt idx="34">
                  <c:v>0</c:v>
                </c:pt>
                <c:pt idx="35">
                  <c:v>0</c:v>
                </c:pt>
                <c:pt idx="36">
                  <c:v>0</c:v>
                </c:pt>
                <c:pt idx="37">
                  <c:v>0</c:v>
                </c:pt>
                <c:pt idx="38">
                  <c:v>0</c:v>
                </c:pt>
                <c:pt idx="39">
                  <c:v>0</c:v>
                </c:pt>
                <c:pt idx="40">
                  <c:v>360</c:v>
                </c:pt>
                <c:pt idx="41">
                  <c:v>432</c:v>
                </c:pt>
                <c:pt idx="42">
                  <c:v>144</c:v>
                </c:pt>
              </c:numCache>
            </c:numRef>
          </c:val>
          <c:extLst>
            <c:ext xmlns:c16="http://schemas.microsoft.com/office/drawing/2014/chart" uri="{C3380CC4-5D6E-409C-BE32-E72D297353CC}">
              <c16:uniqueId val="{00000056-7F74-4192-B57B-7530F01BD07A}"/>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lvl="0">
            <a:defRPr b="0">
              <a:solidFill>
                <a:srgbClr val="000000"/>
              </a:solidFill>
              <a:latin typeface="Roboto"/>
            </a:defRPr>
          </a:pPr>
          <a:endParaRPr lang="pt-BR"/>
        </a:p>
      </c:txPr>
    </c:legend>
    <c:plotVisOnly val="1"/>
    <c:dispBlanksAs val="zero"/>
    <c:showDLblsOverMax val="1"/>
  </c:chart>
  <c:spPr>
    <a:solidFill>
      <a:srgbClr val="434343"/>
    </a:solidFill>
  </c:sp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595959"/>
                </a:solidFill>
                <a:latin typeface="Calibri"/>
              </a:defRPr>
            </a:pPr>
            <a:r>
              <a:t>Regras de Formação</a:t>
            </a:r>
          </a:p>
        </c:rich>
      </c:tx>
      <c:overlay val="0"/>
    </c:title>
    <c:autoTitleDeleted val="0"/>
    <c:plotArea>
      <c:layout/>
      <c:barChart>
        <c:barDir val="bar"/>
        <c:grouping val="clustered"/>
        <c:varyColors val="1"/>
        <c:ser>
          <c:idx val="0"/>
          <c:order val="0"/>
          <c:tx>
            <c:strRef>
              <c:f>'DSN-Moda-RS'!$H$2</c:f>
              <c:strCache>
                <c:ptCount val="1"/>
                <c:pt idx="0">
                  <c:v>Horas Previstas</c:v>
                </c:pt>
              </c:strCache>
            </c:strRef>
          </c:tx>
          <c:spPr>
            <a:solidFill>
              <a:srgbClr val="4472C4"/>
            </a:solidFill>
          </c:spPr>
          <c:invertIfNegative val="1"/>
          <c:cat>
            <c:strRef>
              <c:f>'DSN-Moda-RS'!$F$3:$F$19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'DSN-Moda-RS'!$H$3:$H$7</c:f>
              <c:numCache>
                <c:formatCode>General</c:formatCode>
                <c:ptCount val="5"/>
                <c:pt idx="0">
                  <c:v>216</c:v>
                </c:pt>
                <c:pt idx="1">
                  <c:v>0</c:v>
                </c:pt>
                <c:pt idx="2">
                  <c:v>216</c:v>
                </c:pt>
                <c:pt idx="3">
                  <c:v>0</c:v>
                </c:pt>
                <c:pt idx="4">
                  <c:v>252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E437-4694-8713-0729E0894EDE}"/>
            </c:ext>
          </c:extLst>
        </c:ser>
        <c:ser>
          <c:idx val="1"/>
          <c:order val="1"/>
          <c:tx>
            <c:strRef>
              <c:f>'DSN-Moda-RS'!$I$2</c:f>
              <c:strCache>
                <c:ptCount val="1"/>
                <c:pt idx="0">
                  <c:v>Horas Obrigatórias</c:v>
                </c:pt>
              </c:strCache>
            </c:strRef>
          </c:tx>
          <c:invertIfNegative val="1"/>
          <c:cat>
            <c:strRef>
              <c:f>'DSN-Moda-RS'!$F$3:$F$19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'DSN-Moda-RS'!$I$3:$I$7</c:f>
              <c:numCache>
                <c:formatCode>General</c:formatCode>
                <c:ptCount val="5"/>
              </c:numCache>
            </c:numRef>
          </c:val>
          <c:extLst>
            <c:ext xmlns:c16="http://schemas.microsoft.com/office/drawing/2014/chart" uri="{C3380CC4-5D6E-409C-BE32-E72D297353CC}">
              <c16:uniqueId val="{00000001-E437-4694-8713-0729E0894EDE}"/>
            </c:ext>
          </c:extLst>
        </c:ser>
        <c:dLbls>
          <c:showLegendKey val="0"/>
          <c:showVal val="0"/>
          <c:showCatName val="0"/>
          <c:showSerName val="0"/>
          <c:showPercent val="0"/>
          <c:showBubbleSize val="0"/>
        </c:dLbls>
        <c:gapWidth val="150"/>
        <c:axId val="428741816"/>
        <c:axId val="1081108591"/>
      </c:barChart>
      <c:catAx>
        <c:axId val="428741816"/>
        <c:scaling>
          <c:orientation val="maxMin"/>
        </c:scaling>
        <c:delete val="0"/>
        <c:axPos val="l"/>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sz="900" b="0" i="0">
                <a:solidFill>
                  <a:srgbClr val="595959"/>
                </a:solidFill>
                <a:latin typeface="Calibri"/>
              </a:defRPr>
            </a:pPr>
            <a:endParaRPr lang="pt-BR"/>
          </a:p>
        </c:txPr>
        <c:crossAx val="1081108591"/>
        <c:crosses val="autoZero"/>
        <c:auto val="1"/>
        <c:lblAlgn val="ctr"/>
        <c:lblOffset val="100"/>
        <c:noMultiLvlLbl val="1"/>
      </c:catAx>
      <c:valAx>
        <c:axId val="1081108591"/>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spPr>
          <a:ln w="47625">
            <a:noFill/>
          </a:ln>
        </c:spPr>
        <c:txPr>
          <a:bodyPr/>
          <a:lstStyle/>
          <a:p>
            <a:pPr lvl="0">
              <a:defRPr sz="900" b="0" i="0">
                <a:solidFill>
                  <a:srgbClr val="595959"/>
                </a:solidFill>
                <a:latin typeface="Calibri"/>
              </a:defRPr>
            </a:pPr>
            <a:endParaRPr lang="pt-BR"/>
          </a:p>
        </c:txPr>
        <c:crossAx val="428741816"/>
        <c:crosses val="max"/>
        <c:crossBetween val="between"/>
      </c:valAx>
      <c:spPr>
        <a:solidFill>
          <a:srgbClr val="FFFFFF"/>
        </a:solidFill>
      </c:spPr>
    </c:plotArea>
    <c:legend>
      <c:legendPos val="b"/>
      <c:overlay val="0"/>
      <c:txPr>
        <a:bodyPr/>
        <a:lstStyle/>
        <a:p>
          <a:pPr lvl="0">
            <a:defRPr sz="900" b="0" i="0">
              <a:solidFill>
                <a:srgbClr val="595959"/>
              </a:solidFill>
              <a:latin typeface="Calibri"/>
            </a:defRPr>
          </a:pPr>
          <a:endParaRPr lang="pt-BR"/>
        </a:p>
      </c:txPr>
    </c:legend>
    <c:plotVisOnly val="1"/>
    <c:dispBlanksAs val="zero"/>
    <c:showDLblsOverMax val="1"/>
  </c:chart>
  <c:spPr>
    <a:solidFill>
      <a:srgbClr val="FFFFFF"/>
    </a:solidFill>
  </c:sp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t>Horas Previstas versus Área Funcional</a:t>
            </a:r>
          </a:p>
        </c:rich>
      </c:tx>
      <c:overlay val="0"/>
    </c:title>
    <c:autoTitleDeleted val="0"/>
    <c:plotArea>
      <c:layout/>
      <c:doughnutChart>
        <c:varyColors val="1"/>
        <c:ser>
          <c:idx val="0"/>
          <c:order val="0"/>
          <c:tx>
            <c:strRef>
              <c:f>'DSN-Moda-RS'!$H$1:$H$2</c:f>
              <c:strCache>
                <c:ptCount val="2"/>
                <c:pt idx="0">
                  <c:v>Grau de Flex</c:v>
                </c:pt>
                <c:pt idx="1">
                  <c:v>Horas Previstas</c:v>
                </c:pt>
              </c:strCache>
            </c:strRef>
          </c:tx>
          <c:dPt>
            <c:idx val="0"/>
            <c:bubble3D val="0"/>
            <c:spPr>
              <a:solidFill>
                <a:srgbClr val="4285F4"/>
              </a:solidFill>
            </c:spPr>
            <c:extLst>
              <c:ext xmlns:c16="http://schemas.microsoft.com/office/drawing/2014/chart" uri="{C3380CC4-5D6E-409C-BE32-E72D297353CC}">
                <c16:uniqueId val="{00000001-EF79-4D58-B4BE-EA7A39CB7659}"/>
              </c:ext>
            </c:extLst>
          </c:dPt>
          <c:dPt>
            <c:idx val="1"/>
            <c:bubble3D val="0"/>
            <c:spPr>
              <a:solidFill>
                <a:srgbClr val="DB4437"/>
              </a:solidFill>
            </c:spPr>
            <c:extLst>
              <c:ext xmlns:c16="http://schemas.microsoft.com/office/drawing/2014/chart" uri="{C3380CC4-5D6E-409C-BE32-E72D297353CC}">
                <c16:uniqueId val="{00000003-EF79-4D58-B4BE-EA7A39CB7659}"/>
              </c:ext>
            </c:extLst>
          </c:dPt>
          <c:dPt>
            <c:idx val="2"/>
            <c:bubble3D val="0"/>
            <c:spPr>
              <a:solidFill>
                <a:srgbClr val="F4B400"/>
              </a:solidFill>
            </c:spPr>
            <c:extLst>
              <c:ext xmlns:c16="http://schemas.microsoft.com/office/drawing/2014/chart" uri="{C3380CC4-5D6E-409C-BE32-E72D297353CC}">
                <c16:uniqueId val="{00000005-EF79-4D58-B4BE-EA7A39CB7659}"/>
              </c:ext>
            </c:extLst>
          </c:dPt>
          <c:dPt>
            <c:idx val="3"/>
            <c:bubble3D val="0"/>
            <c:spPr>
              <a:solidFill>
                <a:srgbClr val="0F9D58"/>
              </a:solidFill>
            </c:spPr>
            <c:extLst>
              <c:ext xmlns:c16="http://schemas.microsoft.com/office/drawing/2014/chart" uri="{C3380CC4-5D6E-409C-BE32-E72D297353CC}">
                <c16:uniqueId val="{00000007-EF79-4D58-B4BE-EA7A39CB7659}"/>
              </c:ext>
            </c:extLst>
          </c:dPt>
          <c:dPt>
            <c:idx val="4"/>
            <c:bubble3D val="0"/>
            <c:spPr>
              <a:solidFill>
                <a:srgbClr val="FF6D00"/>
              </a:solidFill>
            </c:spPr>
            <c:extLst>
              <c:ext xmlns:c16="http://schemas.microsoft.com/office/drawing/2014/chart" uri="{C3380CC4-5D6E-409C-BE32-E72D297353CC}">
                <c16:uniqueId val="{00000009-EF79-4D58-B4BE-EA7A39CB7659}"/>
              </c:ext>
            </c:extLst>
          </c:dPt>
          <c:dPt>
            <c:idx val="5"/>
            <c:bubble3D val="0"/>
            <c:spPr>
              <a:solidFill>
                <a:srgbClr val="46BDC6"/>
              </a:solidFill>
            </c:spPr>
            <c:extLst>
              <c:ext xmlns:c16="http://schemas.microsoft.com/office/drawing/2014/chart" uri="{C3380CC4-5D6E-409C-BE32-E72D297353CC}">
                <c16:uniqueId val="{0000000B-EF79-4D58-B4BE-EA7A39CB7659}"/>
              </c:ext>
            </c:extLst>
          </c:dPt>
          <c:dPt>
            <c:idx val="6"/>
            <c:bubble3D val="0"/>
            <c:spPr>
              <a:solidFill>
                <a:srgbClr val="AB30C4"/>
              </a:solidFill>
            </c:spPr>
            <c:extLst>
              <c:ext xmlns:c16="http://schemas.microsoft.com/office/drawing/2014/chart" uri="{C3380CC4-5D6E-409C-BE32-E72D297353CC}">
                <c16:uniqueId val="{0000000D-EF79-4D58-B4BE-EA7A39CB7659}"/>
              </c:ext>
            </c:extLst>
          </c:dPt>
          <c:dPt>
            <c:idx val="7"/>
            <c:bubble3D val="0"/>
            <c:spPr>
              <a:solidFill>
                <a:srgbClr val="C1BC1F"/>
              </a:solidFill>
            </c:spPr>
            <c:extLst>
              <c:ext xmlns:c16="http://schemas.microsoft.com/office/drawing/2014/chart" uri="{C3380CC4-5D6E-409C-BE32-E72D297353CC}">
                <c16:uniqueId val="{0000000F-EF79-4D58-B4BE-EA7A39CB7659}"/>
              </c:ext>
            </c:extLst>
          </c:dPt>
          <c:dPt>
            <c:idx val="8"/>
            <c:bubble3D val="0"/>
            <c:spPr>
              <a:solidFill>
                <a:srgbClr val="3949AB"/>
              </a:solidFill>
            </c:spPr>
            <c:extLst>
              <c:ext xmlns:c16="http://schemas.microsoft.com/office/drawing/2014/chart" uri="{C3380CC4-5D6E-409C-BE32-E72D297353CC}">
                <c16:uniqueId val="{00000011-EF79-4D58-B4BE-EA7A39CB7659}"/>
              </c:ext>
            </c:extLst>
          </c:dPt>
          <c:dPt>
            <c:idx val="9"/>
            <c:bubble3D val="0"/>
            <c:spPr>
              <a:solidFill>
                <a:srgbClr val="F975A8"/>
              </a:solidFill>
            </c:spPr>
            <c:extLst>
              <c:ext xmlns:c16="http://schemas.microsoft.com/office/drawing/2014/chart" uri="{C3380CC4-5D6E-409C-BE32-E72D297353CC}">
                <c16:uniqueId val="{00000013-EF79-4D58-B4BE-EA7A39CB7659}"/>
              </c:ext>
            </c:extLst>
          </c:dPt>
          <c:dPt>
            <c:idx val="10"/>
            <c:bubble3D val="0"/>
            <c:spPr>
              <a:solidFill>
                <a:srgbClr val="00695C"/>
              </a:solidFill>
            </c:spPr>
            <c:extLst>
              <c:ext xmlns:c16="http://schemas.microsoft.com/office/drawing/2014/chart" uri="{C3380CC4-5D6E-409C-BE32-E72D297353CC}">
                <c16:uniqueId val="{00000015-EF79-4D58-B4BE-EA7A39CB7659}"/>
              </c:ext>
            </c:extLst>
          </c:dPt>
          <c:dPt>
            <c:idx val="11"/>
            <c:bubble3D val="0"/>
            <c:spPr>
              <a:solidFill>
                <a:srgbClr val="C2185B"/>
              </a:solidFill>
            </c:spPr>
            <c:extLst>
              <c:ext xmlns:c16="http://schemas.microsoft.com/office/drawing/2014/chart" uri="{C3380CC4-5D6E-409C-BE32-E72D297353CC}">
                <c16:uniqueId val="{00000017-EF79-4D58-B4BE-EA7A39CB7659}"/>
              </c:ext>
            </c:extLst>
          </c:dPt>
          <c:dPt>
            <c:idx val="12"/>
            <c:bubble3D val="0"/>
            <c:spPr>
              <a:solidFill>
                <a:srgbClr val="4285F4"/>
              </a:solidFill>
            </c:spPr>
            <c:extLst>
              <c:ext xmlns:c16="http://schemas.microsoft.com/office/drawing/2014/chart" uri="{C3380CC4-5D6E-409C-BE32-E72D297353CC}">
                <c16:uniqueId val="{00000019-EF79-4D58-B4BE-EA7A39CB7659}"/>
              </c:ext>
            </c:extLst>
          </c:dPt>
          <c:dPt>
            <c:idx val="13"/>
            <c:bubble3D val="0"/>
            <c:spPr>
              <a:solidFill>
                <a:srgbClr val="DB4437"/>
              </a:solidFill>
            </c:spPr>
            <c:extLst>
              <c:ext xmlns:c16="http://schemas.microsoft.com/office/drawing/2014/chart" uri="{C3380CC4-5D6E-409C-BE32-E72D297353CC}">
                <c16:uniqueId val="{0000001B-EF79-4D58-B4BE-EA7A39CB7659}"/>
              </c:ext>
            </c:extLst>
          </c:dPt>
          <c:dPt>
            <c:idx val="14"/>
            <c:bubble3D val="0"/>
            <c:spPr>
              <a:solidFill>
                <a:srgbClr val="F4B400"/>
              </a:solidFill>
            </c:spPr>
            <c:extLst>
              <c:ext xmlns:c16="http://schemas.microsoft.com/office/drawing/2014/chart" uri="{C3380CC4-5D6E-409C-BE32-E72D297353CC}">
                <c16:uniqueId val="{0000001D-EF79-4D58-B4BE-EA7A39CB7659}"/>
              </c:ext>
            </c:extLst>
          </c:dPt>
          <c:dPt>
            <c:idx val="15"/>
            <c:bubble3D val="0"/>
            <c:spPr>
              <a:solidFill>
                <a:srgbClr val="0F9D58"/>
              </a:solidFill>
            </c:spPr>
            <c:extLst>
              <c:ext xmlns:c16="http://schemas.microsoft.com/office/drawing/2014/chart" uri="{C3380CC4-5D6E-409C-BE32-E72D297353CC}">
                <c16:uniqueId val="{0000001F-EF79-4D58-B4BE-EA7A39CB7659}"/>
              </c:ext>
            </c:extLst>
          </c:dPt>
          <c:dPt>
            <c:idx val="16"/>
            <c:bubble3D val="0"/>
            <c:spPr>
              <a:solidFill>
                <a:srgbClr val="FF6D00"/>
              </a:solidFill>
            </c:spPr>
            <c:extLst>
              <c:ext xmlns:c16="http://schemas.microsoft.com/office/drawing/2014/chart" uri="{C3380CC4-5D6E-409C-BE32-E72D297353CC}">
                <c16:uniqueId val="{00000021-EF79-4D58-B4BE-EA7A39CB7659}"/>
              </c:ext>
            </c:extLst>
          </c:dPt>
          <c:dPt>
            <c:idx val="17"/>
            <c:bubble3D val="0"/>
            <c:spPr>
              <a:solidFill>
                <a:srgbClr val="46BDC6"/>
              </a:solidFill>
            </c:spPr>
            <c:extLst>
              <c:ext xmlns:c16="http://schemas.microsoft.com/office/drawing/2014/chart" uri="{C3380CC4-5D6E-409C-BE32-E72D297353CC}">
                <c16:uniqueId val="{00000023-EF79-4D58-B4BE-EA7A39CB7659}"/>
              </c:ext>
            </c:extLst>
          </c:dPt>
          <c:dPt>
            <c:idx val="18"/>
            <c:bubble3D val="0"/>
            <c:spPr>
              <a:solidFill>
                <a:srgbClr val="AB30C4"/>
              </a:solidFill>
            </c:spPr>
            <c:extLst>
              <c:ext xmlns:c16="http://schemas.microsoft.com/office/drawing/2014/chart" uri="{C3380CC4-5D6E-409C-BE32-E72D297353CC}">
                <c16:uniqueId val="{00000025-EF79-4D58-B4BE-EA7A39CB7659}"/>
              </c:ext>
            </c:extLst>
          </c:dPt>
          <c:dPt>
            <c:idx val="19"/>
            <c:bubble3D val="0"/>
            <c:spPr>
              <a:solidFill>
                <a:srgbClr val="C1BC1F"/>
              </a:solidFill>
            </c:spPr>
            <c:extLst>
              <c:ext xmlns:c16="http://schemas.microsoft.com/office/drawing/2014/chart" uri="{C3380CC4-5D6E-409C-BE32-E72D297353CC}">
                <c16:uniqueId val="{00000027-EF79-4D58-B4BE-EA7A39CB7659}"/>
              </c:ext>
            </c:extLst>
          </c:dPt>
          <c:dPt>
            <c:idx val="20"/>
            <c:bubble3D val="0"/>
            <c:spPr>
              <a:solidFill>
                <a:srgbClr val="3949AB"/>
              </a:solidFill>
            </c:spPr>
            <c:extLst>
              <c:ext xmlns:c16="http://schemas.microsoft.com/office/drawing/2014/chart" uri="{C3380CC4-5D6E-409C-BE32-E72D297353CC}">
                <c16:uniqueId val="{00000029-EF79-4D58-B4BE-EA7A39CB7659}"/>
              </c:ext>
            </c:extLst>
          </c:dPt>
          <c:dPt>
            <c:idx val="21"/>
            <c:bubble3D val="0"/>
            <c:spPr>
              <a:solidFill>
                <a:srgbClr val="F975A8"/>
              </a:solidFill>
            </c:spPr>
            <c:extLst>
              <c:ext xmlns:c16="http://schemas.microsoft.com/office/drawing/2014/chart" uri="{C3380CC4-5D6E-409C-BE32-E72D297353CC}">
                <c16:uniqueId val="{0000002B-EF79-4D58-B4BE-EA7A39CB7659}"/>
              </c:ext>
            </c:extLst>
          </c:dPt>
          <c:dPt>
            <c:idx val="22"/>
            <c:bubble3D val="0"/>
            <c:spPr>
              <a:solidFill>
                <a:srgbClr val="00695C"/>
              </a:solidFill>
            </c:spPr>
            <c:extLst>
              <c:ext xmlns:c16="http://schemas.microsoft.com/office/drawing/2014/chart" uri="{C3380CC4-5D6E-409C-BE32-E72D297353CC}">
                <c16:uniqueId val="{0000002D-EF79-4D58-B4BE-EA7A39CB7659}"/>
              </c:ext>
            </c:extLst>
          </c:dPt>
          <c:dPt>
            <c:idx val="23"/>
            <c:bubble3D val="0"/>
            <c:spPr>
              <a:solidFill>
                <a:srgbClr val="C2185B"/>
              </a:solidFill>
            </c:spPr>
            <c:extLst>
              <c:ext xmlns:c16="http://schemas.microsoft.com/office/drawing/2014/chart" uri="{C3380CC4-5D6E-409C-BE32-E72D297353CC}">
                <c16:uniqueId val="{0000002F-EF79-4D58-B4BE-EA7A39CB7659}"/>
              </c:ext>
            </c:extLst>
          </c:dPt>
          <c:dPt>
            <c:idx val="24"/>
            <c:bubble3D val="0"/>
            <c:spPr>
              <a:solidFill>
                <a:srgbClr val="4285F4"/>
              </a:solidFill>
            </c:spPr>
            <c:extLst>
              <c:ext xmlns:c16="http://schemas.microsoft.com/office/drawing/2014/chart" uri="{C3380CC4-5D6E-409C-BE32-E72D297353CC}">
                <c16:uniqueId val="{00000031-EF79-4D58-B4BE-EA7A39CB7659}"/>
              </c:ext>
            </c:extLst>
          </c:dPt>
          <c:dPt>
            <c:idx val="25"/>
            <c:bubble3D val="0"/>
            <c:spPr>
              <a:solidFill>
                <a:srgbClr val="DB4437"/>
              </a:solidFill>
            </c:spPr>
            <c:extLst>
              <c:ext xmlns:c16="http://schemas.microsoft.com/office/drawing/2014/chart" uri="{C3380CC4-5D6E-409C-BE32-E72D297353CC}">
                <c16:uniqueId val="{00000033-EF79-4D58-B4BE-EA7A39CB7659}"/>
              </c:ext>
            </c:extLst>
          </c:dPt>
          <c:dPt>
            <c:idx val="26"/>
            <c:bubble3D val="0"/>
            <c:spPr>
              <a:solidFill>
                <a:srgbClr val="F4B400"/>
              </a:solidFill>
            </c:spPr>
            <c:extLst>
              <c:ext xmlns:c16="http://schemas.microsoft.com/office/drawing/2014/chart" uri="{C3380CC4-5D6E-409C-BE32-E72D297353CC}">
                <c16:uniqueId val="{00000035-EF79-4D58-B4BE-EA7A39CB7659}"/>
              </c:ext>
            </c:extLst>
          </c:dPt>
          <c:dPt>
            <c:idx val="27"/>
            <c:bubble3D val="0"/>
            <c:spPr>
              <a:solidFill>
                <a:srgbClr val="0F9D58"/>
              </a:solidFill>
            </c:spPr>
            <c:extLst>
              <c:ext xmlns:c16="http://schemas.microsoft.com/office/drawing/2014/chart" uri="{C3380CC4-5D6E-409C-BE32-E72D297353CC}">
                <c16:uniqueId val="{00000037-EF79-4D58-B4BE-EA7A39CB7659}"/>
              </c:ext>
            </c:extLst>
          </c:dPt>
          <c:dPt>
            <c:idx val="28"/>
            <c:bubble3D val="0"/>
            <c:spPr>
              <a:solidFill>
                <a:srgbClr val="FF6D00"/>
              </a:solidFill>
            </c:spPr>
            <c:extLst>
              <c:ext xmlns:c16="http://schemas.microsoft.com/office/drawing/2014/chart" uri="{C3380CC4-5D6E-409C-BE32-E72D297353CC}">
                <c16:uniqueId val="{00000039-EF79-4D58-B4BE-EA7A39CB7659}"/>
              </c:ext>
            </c:extLst>
          </c:dPt>
          <c:dPt>
            <c:idx val="29"/>
            <c:bubble3D val="0"/>
            <c:spPr>
              <a:solidFill>
                <a:srgbClr val="46BDC6"/>
              </a:solidFill>
            </c:spPr>
            <c:extLst>
              <c:ext xmlns:c16="http://schemas.microsoft.com/office/drawing/2014/chart" uri="{C3380CC4-5D6E-409C-BE32-E72D297353CC}">
                <c16:uniqueId val="{0000003B-EF79-4D58-B4BE-EA7A39CB7659}"/>
              </c:ext>
            </c:extLst>
          </c:dPt>
          <c:dPt>
            <c:idx val="30"/>
            <c:bubble3D val="0"/>
            <c:spPr>
              <a:solidFill>
                <a:srgbClr val="AB30C4"/>
              </a:solidFill>
            </c:spPr>
            <c:extLst>
              <c:ext xmlns:c16="http://schemas.microsoft.com/office/drawing/2014/chart" uri="{C3380CC4-5D6E-409C-BE32-E72D297353CC}">
                <c16:uniqueId val="{0000003D-EF79-4D58-B4BE-EA7A39CB7659}"/>
              </c:ext>
            </c:extLst>
          </c:dPt>
          <c:dPt>
            <c:idx val="31"/>
            <c:bubble3D val="0"/>
            <c:spPr>
              <a:solidFill>
                <a:srgbClr val="C1BC1F"/>
              </a:solidFill>
            </c:spPr>
            <c:extLst>
              <c:ext xmlns:c16="http://schemas.microsoft.com/office/drawing/2014/chart" uri="{C3380CC4-5D6E-409C-BE32-E72D297353CC}">
                <c16:uniqueId val="{0000003F-EF79-4D58-B4BE-EA7A39CB7659}"/>
              </c:ext>
            </c:extLst>
          </c:dPt>
          <c:dPt>
            <c:idx val="32"/>
            <c:bubble3D val="0"/>
            <c:spPr>
              <a:solidFill>
                <a:srgbClr val="3949AB"/>
              </a:solidFill>
            </c:spPr>
            <c:extLst>
              <c:ext xmlns:c16="http://schemas.microsoft.com/office/drawing/2014/chart" uri="{C3380CC4-5D6E-409C-BE32-E72D297353CC}">
                <c16:uniqueId val="{00000041-EF79-4D58-B4BE-EA7A39CB7659}"/>
              </c:ext>
            </c:extLst>
          </c:dPt>
          <c:dPt>
            <c:idx val="33"/>
            <c:bubble3D val="0"/>
            <c:spPr>
              <a:solidFill>
                <a:srgbClr val="F975A8"/>
              </a:solidFill>
            </c:spPr>
            <c:extLst>
              <c:ext xmlns:c16="http://schemas.microsoft.com/office/drawing/2014/chart" uri="{C3380CC4-5D6E-409C-BE32-E72D297353CC}">
                <c16:uniqueId val="{00000043-EF79-4D58-B4BE-EA7A39CB7659}"/>
              </c:ext>
            </c:extLst>
          </c:dPt>
          <c:dPt>
            <c:idx val="34"/>
            <c:bubble3D val="0"/>
            <c:spPr>
              <a:solidFill>
                <a:srgbClr val="00695C"/>
              </a:solidFill>
            </c:spPr>
            <c:extLst>
              <c:ext xmlns:c16="http://schemas.microsoft.com/office/drawing/2014/chart" uri="{C3380CC4-5D6E-409C-BE32-E72D297353CC}">
                <c16:uniqueId val="{00000045-EF79-4D58-B4BE-EA7A39CB7659}"/>
              </c:ext>
            </c:extLst>
          </c:dPt>
          <c:dPt>
            <c:idx val="35"/>
            <c:bubble3D val="0"/>
            <c:spPr>
              <a:solidFill>
                <a:srgbClr val="C2185B"/>
              </a:solidFill>
            </c:spPr>
            <c:extLst>
              <c:ext xmlns:c16="http://schemas.microsoft.com/office/drawing/2014/chart" uri="{C3380CC4-5D6E-409C-BE32-E72D297353CC}">
                <c16:uniqueId val="{00000047-EF79-4D58-B4BE-EA7A39CB7659}"/>
              </c:ext>
            </c:extLst>
          </c:dPt>
          <c:dPt>
            <c:idx val="36"/>
            <c:bubble3D val="0"/>
            <c:spPr>
              <a:solidFill>
                <a:srgbClr val="4285F4"/>
              </a:solidFill>
            </c:spPr>
            <c:extLst>
              <c:ext xmlns:c16="http://schemas.microsoft.com/office/drawing/2014/chart" uri="{C3380CC4-5D6E-409C-BE32-E72D297353CC}">
                <c16:uniqueId val="{00000049-EF79-4D58-B4BE-EA7A39CB7659}"/>
              </c:ext>
            </c:extLst>
          </c:dPt>
          <c:dPt>
            <c:idx val="37"/>
            <c:bubble3D val="0"/>
            <c:spPr>
              <a:solidFill>
                <a:srgbClr val="DB4437"/>
              </a:solidFill>
            </c:spPr>
            <c:extLst>
              <c:ext xmlns:c16="http://schemas.microsoft.com/office/drawing/2014/chart" uri="{C3380CC4-5D6E-409C-BE32-E72D297353CC}">
                <c16:uniqueId val="{0000004B-EF79-4D58-B4BE-EA7A39CB7659}"/>
              </c:ext>
            </c:extLst>
          </c:dPt>
          <c:dPt>
            <c:idx val="38"/>
            <c:bubble3D val="0"/>
            <c:spPr>
              <a:solidFill>
                <a:srgbClr val="F4B400"/>
              </a:solidFill>
            </c:spPr>
            <c:extLst>
              <c:ext xmlns:c16="http://schemas.microsoft.com/office/drawing/2014/chart" uri="{C3380CC4-5D6E-409C-BE32-E72D297353CC}">
                <c16:uniqueId val="{0000004D-EF79-4D58-B4BE-EA7A39CB7659}"/>
              </c:ext>
            </c:extLst>
          </c:dPt>
          <c:dPt>
            <c:idx val="39"/>
            <c:bubble3D val="0"/>
            <c:spPr>
              <a:solidFill>
                <a:srgbClr val="0F9D58"/>
              </a:solidFill>
            </c:spPr>
            <c:extLst>
              <c:ext xmlns:c16="http://schemas.microsoft.com/office/drawing/2014/chart" uri="{C3380CC4-5D6E-409C-BE32-E72D297353CC}">
                <c16:uniqueId val="{0000004F-EF79-4D58-B4BE-EA7A39CB7659}"/>
              </c:ext>
            </c:extLst>
          </c:dPt>
          <c:dPt>
            <c:idx val="40"/>
            <c:bubble3D val="0"/>
            <c:spPr>
              <a:solidFill>
                <a:srgbClr val="FF6D00"/>
              </a:solidFill>
            </c:spPr>
            <c:extLst>
              <c:ext xmlns:c16="http://schemas.microsoft.com/office/drawing/2014/chart" uri="{C3380CC4-5D6E-409C-BE32-E72D297353CC}">
                <c16:uniqueId val="{00000051-EF79-4D58-B4BE-EA7A39CB7659}"/>
              </c:ext>
            </c:extLst>
          </c:dPt>
          <c:dPt>
            <c:idx val="41"/>
            <c:bubble3D val="0"/>
            <c:spPr>
              <a:solidFill>
                <a:srgbClr val="46BDC6"/>
              </a:solidFill>
            </c:spPr>
            <c:extLst>
              <c:ext xmlns:c16="http://schemas.microsoft.com/office/drawing/2014/chart" uri="{C3380CC4-5D6E-409C-BE32-E72D297353CC}">
                <c16:uniqueId val="{00000053-EF79-4D58-B4BE-EA7A39CB7659}"/>
              </c:ext>
            </c:extLst>
          </c:dPt>
          <c:dPt>
            <c:idx val="42"/>
            <c:bubble3D val="0"/>
            <c:spPr>
              <a:solidFill>
                <a:srgbClr val="AB30C4"/>
              </a:solidFill>
            </c:spPr>
            <c:extLst>
              <c:ext xmlns:c16="http://schemas.microsoft.com/office/drawing/2014/chart" uri="{C3380CC4-5D6E-409C-BE32-E72D297353CC}">
                <c16:uniqueId val="{00000055-EF79-4D58-B4BE-EA7A39CB7659}"/>
              </c:ext>
            </c:extLst>
          </c:dPt>
          <c:cat>
            <c:strRef>
              <c:f>'DSN-Moda-RS'!$F$3:$F$45</c:f>
              <c:strCache>
                <c:ptCount val="43"/>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pt idx="17">
                  <c:v>Gestão financeira</c:v>
                </c:pt>
                <c:pt idx="18">
                  <c:v>Lingüística (línguas)</c:v>
                </c:pt>
                <c:pt idx="19">
                  <c:v>Direito empresarial</c:v>
                </c:pt>
                <c:pt idx="20">
                  <c:v>Ética</c:v>
                </c:pt>
                <c:pt idx="21">
                  <c:v>Animação</c:v>
                </c:pt>
                <c:pt idx="22">
                  <c:v>Modelagem</c:v>
                </c:pt>
                <c:pt idx="23">
                  <c:v>Moda</c:v>
                </c:pt>
                <c:pt idx="24">
                  <c:v>Gestão de organizações</c:v>
                </c:pt>
                <c:pt idx="25">
                  <c:v>Processamento de dados</c:v>
                </c:pt>
                <c:pt idx="26">
                  <c:v>Matemática aplicada</c:v>
                </c:pt>
                <c:pt idx="27">
                  <c:v>Psicologia</c:v>
                </c:pt>
                <c:pt idx="28">
                  <c:v>Desenho (artístico)</c:v>
                </c:pt>
                <c:pt idx="29">
                  <c:v>Ciência política</c:v>
                </c:pt>
                <c:pt idx="30">
                  <c:v>Estatística aplicada</c:v>
                </c:pt>
                <c:pt idx="31">
                  <c:v>Fotografia</c:v>
                </c:pt>
                <c:pt idx="32">
                  <c:v>Aconselhamento e orientação profissional</c:v>
                </c:pt>
                <c:pt idx="33">
                  <c:v>Gestão da produção</c:v>
                </c:pt>
                <c:pt idx="34">
                  <c:v>Tecnologia digital</c:v>
                </c:pt>
                <c:pt idx="35">
                  <c:v>Desenho de projetos</c:v>
                </c:pt>
                <c:pt idx="36">
                  <c:v>Política</c:v>
                </c:pt>
                <c:pt idx="37">
                  <c:v>Administração em comércio exterior</c:v>
                </c:pt>
                <c:pt idx="38">
                  <c:v>Relações internacionais</c:v>
                </c:pt>
                <c:pt idx="39">
                  <c:v>Desenho de moda</c:v>
                </c:pt>
                <c:pt idx="40">
                  <c:v>Eletiva</c:v>
                </c:pt>
                <c:pt idx="41">
                  <c:v>LifeLab</c:v>
                </c:pt>
                <c:pt idx="42">
                  <c:v>Estágio Supervisionado</c:v>
                </c:pt>
              </c:strCache>
            </c:strRef>
          </c:cat>
          <c:val>
            <c:numRef>
              <c:f>'DSN-Moda-RS'!$H$3:$H$45</c:f>
              <c:numCache>
                <c:formatCode>General</c:formatCode>
                <c:ptCount val="43"/>
                <c:pt idx="0">
                  <c:v>216</c:v>
                </c:pt>
                <c:pt idx="1">
                  <c:v>0</c:v>
                </c:pt>
                <c:pt idx="2">
                  <c:v>216</c:v>
                </c:pt>
                <c:pt idx="3">
                  <c:v>0</c:v>
                </c:pt>
                <c:pt idx="4">
                  <c:v>252</c:v>
                </c:pt>
                <c:pt idx="5">
                  <c:v>396</c:v>
                </c:pt>
                <c:pt idx="6">
                  <c:v>72</c:v>
                </c:pt>
                <c:pt idx="7">
                  <c:v>72</c:v>
                </c:pt>
                <c:pt idx="8">
                  <c:v>0</c:v>
                </c:pt>
                <c:pt idx="9">
                  <c:v>576</c:v>
                </c:pt>
                <c:pt idx="10">
                  <c:v>72</c:v>
                </c:pt>
                <c:pt idx="11">
                  <c:v>0</c:v>
                </c:pt>
                <c:pt idx="12">
                  <c:v>0</c:v>
                </c:pt>
                <c:pt idx="13">
                  <c:v>0</c:v>
                </c:pt>
                <c:pt idx="14">
                  <c:v>0</c:v>
                </c:pt>
                <c:pt idx="15">
                  <c:v>72</c:v>
                </c:pt>
                <c:pt idx="16">
                  <c:v>0</c:v>
                </c:pt>
                <c:pt idx="17">
                  <c:v>0</c:v>
                </c:pt>
                <c:pt idx="18">
                  <c:v>0</c:v>
                </c:pt>
                <c:pt idx="19">
                  <c:v>0</c:v>
                </c:pt>
                <c:pt idx="20">
                  <c:v>72</c:v>
                </c:pt>
                <c:pt idx="21">
                  <c:v>0</c:v>
                </c:pt>
                <c:pt idx="22">
                  <c:v>36</c:v>
                </c:pt>
                <c:pt idx="23">
                  <c:v>288</c:v>
                </c:pt>
                <c:pt idx="24">
                  <c:v>0</c:v>
                </c:pt>
                <c:pt idx="25">
                  <c:v>0</c:v>
                </c:pt>
                <c:pt idx="26">
                  <c:v>0</c:v>
                </c:pt>
                <c:pt idx="27">
                  <c:v>0</c:v>
                </c:pt>
                <c:pt idx="28">
                  <c:v>108</c:v>
                </c:pt>
                <c:pt idx="29">
                  <c:v>0</c:v>
                </c:pt>
                <c:pt idx="30">
                  <c:v>0</c:v>
                </c:pt>
                <c:pt idx="31">
                  <c:v>36</c:v>
                </c:pt>
                <c:pt idx="32">
                  <c:v>0</c:v>
                </c:pt>
                <c:pt idx="33">
                  <c:v>0</c:v>
                </c:pt>
                <c:pt idx="34">
                  <c:v>0</c:v>
                </c:pt>
                <c:pt idx="35">
                  <c:v>0</c:v>
                </c:pt>
                <c:pt idx="36">
                  <c:v>0</c:v>
                </c:pt>
                <c:pt idx="37">
                  <c:v>0</c:v>
                </c:pt>
                <c:pt idx="38">
                  <c:v>0</c:v>
                </c:pt>
                <c:pt idx="39">
                  <c:v>0</c:v>
                </c:pt>
                <c:pt idx="40">
                  <c:v>216</c:v>
                </c:pt>
                <c:pt idx="41">
                  <c:v>432</c:v>
                </c:pt>
                <c:pt idx="42">
                  <c:v>72</c:v>
                </c:pt>
              </c:numCache>
            </c:numRef>
          </c:val>
          <c:extLst>
            <c:ext xmlns:c16="http://schemas.microsoft.com/office/drawing/2014/chart" uri="{C3380CC4-5D6E-409C-BE32-E72D297353CC}">
              <c16:uniqueId val="{00000056-EF79-4D58-B4BE-EA7A39CB7659}"/>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lvl="0">
            <a:defRPr sz="1800" b="0">
              <a:solidFill>
                <a:srgbClr val="000000"/>
              </a:solidFill>
              <a:latin typeface="Roboto"/>
            </a:defRPr>
          </a:pPr>
          <a:endParaRPr lang="pt-BR"/>
        </a:p>
      </c:txPr>
    </c:legend>
    <c:plotVisOnly val="1"/>
    <c:dispBlanksAs val="zero"/>
    <c:showDLblsOverMax val="1"/>
  </c:chart>
  <c:spPr>
    <a:solidFill>
      <a:srgbClr val="434343"/>
    </a:solidFill>
  </c:sp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595959"/>
                </a:solidFill>
                <a:latin typeface="Calibri"/>
              </a:defRPr>
            </a:pPr>
            <a:r>
              <a:t>Regras de Formação</a:t>
            </a:r>
          </a:p>
        </c:rich>
      </c:tx>
      <c:overlay val="0"/>
    </c:title>
    <c:autoTitleDeleted val="0"/>
    <c:plotArea>
      <c:layout/>
      <c:barChart>
        <c:barDir val="bar"/>
        <c:grouping val="clustered"/>
        <c:varyColors val="1"/>
        <c:ser>
          <c:idx val="0"/>
          <c:order val="0"/>
          <c:tx>
            <c:strRef>
              <c:f>'RI-SP'!$H$2</c:f>
              <c:strCache>
                <c:ptCount val="1"/>
                <c:pt idx="0">
                  <c:v>Horas Previstas</c:v>
                </c:pt>
              </c:strCache>
            </c:strRef>
          </c:tx>
          <c:spPr>
            <a:solidFill>
              <a:srgbClr val="4472C4"/>
            </a:solidFill>
          </c:spPr>
          <c:invertIfNegative val="1"/>
          <c:cat>
            <c:strRef>
              <c:f>'RI-SP'!$F$3:$F$19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'RI-SP'!$H$3:$H$7</c:f>
              <c:numCache>
                <c:formatCode>General</c:formatCode>
                <c:ptCount val="5"/>
                <c:pt idx="0">
                  <c:v>252</c:v>
                </c:pt>
                <c:pt idx="1">
                  <c:v>720</c:v>
                </c:pt>
                <c:pt idx="2">
                  <c:v>0</c:v>
                </c:pt>
                <c:pt idx="3">
                  <c:v>0</c:v>
                </c:pt>
                <c:pt idx="4">
                  <c:v>108</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1CFA-4560-AB4C-523A1FE0F6A8}"/>
            </c:ext>
          </c:extLst>
        </c:ser>
        <c:ser>
          <c:idx val="1"/>
          <c:order val="1"/>
          <c:tx>
            <c:strRef>
              <c:f>'RI-SP'!$I$2</c:f>
              <c:strCache>
                <c:ptCount val="1"/>
                <c:pt idx="0">
                  <c:v>Horas Obrigatórias</c:v>
                </c:pt>
              </c:strCache>
            </c:strRef>
          </c:tx>
          <c:invertIfNegative val="1"/>
          <c:cat>
            <c:strRef>
              <c:f>'RI-SP'!$F$3:$F$19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'RI-SP'!$I$3:$I$7</c:f>
              <c:numCache>
                <c:formatCode>General</c:formatCode>
                <c:ptCount val="5"/>
              </c:numCache>
            </c:numRef>
          </c:val>
          <c:extLst>
            <c:ext xmlns:c16="http://schemas.microsoft.com/office/drawing/2014/chart" uri="{C3380CC4-5D6E-409C-BE32-E72D297353CC}">
              <c16:uniqueId val="{00000001-1CFA-4560-AB4C-523A1FE0F6A8}"/>
            </c:ext>
          </c:extLst>
        </c:ser>
        <c:dLbls>
          <c:showLegendKey val="0"/>
          <c:showVal val="0"/>
          <c:showCatName val="0"/>
          <c:showSerName val="0"/>
          <c:showPercent val="0"/>
          <c:showBubbleSize val="0"/>
        </c:dLbls>
        <c:gapWidth val="150"/>
        <c:axId val="338797773"/>
        <c:axId val="690276642"/>
      </c:barChart>
      <c:catAx>
        <c:axId val="338797773"/>
        <c:scaling>
          <c:orientation val="maxMin"/>
        </c:scaling>
        <c:delete val="0"/>
        <c:axPos val="l"/>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sz="900" b="0" i="0">
                <a:solidFill>
                  <a:srgbClr val="595959"/>
                </a:solidFill>
                <a:latin typeface="Calibri"/>
              </a:defRPr>
            </a:pPr>
            <a:endParaRPr lang="pt-BR"/>
          </a:p>
        </c:txPr>
        <c:crossAx val="690276642"/>
        <c:crosses val="autoZero"/>
        <c:auto val="1"/>
        <c:lblAlgn val="ctr"/>
        <c:lblOffset val="100"/>
        <c:noMultiLvlLbl val="1"/>
      </c:catAx>
      <c:valAx>
        <c:axId val="690276642"/>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spPr>
          <a:ln w="47625">
            <a:noFill/>
          </a:ln>
        </c:spPr>
        <c:txPr>
          <a:bodyPr/>
          <a:lstStyle/>
          <a:p>
            <a:pPr lvl="0">
              <a:defRPr sz="900" b="0" i="0">
                <a:solidFill>
                  <a:srgbClr val="595959"/>
                </a:solidFill>
                <a:latin typeface="Calibri"/>
              </a:defRPr>
            </a:pPr>
            <a:endParaRPr lang="pt-BR"/>
          </a:p>
        </c:txPr>
        <c:crossAx val="338797773"/>
        <c:crosses val="max"/>
        <c:crossBetween val="between"/>
      </c:valAx>
      <c:spPr>
        <a:solidFill>
          <a:srgbClr val="FFFFFF"/>
        </a:solidFill>
      </c:spPr>
    </c:plotArea>
    <c:legend>
      <c:legendPos val="b"/>
      <c:overlay val="0"/>
      <c:txPr>
        <a:bodyPr/>
        <a:lstStyle/>
        <a:p>
          <a:pPr lvl="0">
            <a:defRPr sz="900" b="0" i="0">
              <a:solidFill>
                <a:srgbClr val="595959"/>
              </a:solidFill>
              <a:latin typeface="Calibri"/>
            </a:defRPr>
          </a:pPr>
          <a:endParaRPr lang="pt-BR"/>
        </a:p>
      </c:txPr>
    </c:legend>
    <c:plotVisOnly val="1"/>
    <c:dispBlanksAs val="zero"/>
    <c:showDLblsOverMax val="1"/>
  </c:chart>
  <c:spPr>
    <a:solidFill>
      <a:srgbClr val="FFFFFF"/>
    </a:solidFill>
  </c:sp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t>Horas Previstas versus Área Funcional</a:t>
            </a:r>
          </a:p>
        </c:rich>
      </c:tx>
      <c:overlay val="0"/>
    </c:title>
    <c:autoTitleDeleted val="0"/>
    <c:plotArea>
      <c:layout/>
      <c:doughnutChart>
        <c:varyColors val="1"/>
        <c:ser>
          <c:idx val="0"/>
          <c:order val="0"/>
          <c:tx>
            <c:strRef>
              <c:f>'RI-SP'!$H$1:$H$2</c:f>
              <c:strCache>
                <c:ptCount val="2"/>
                <c:pt idx="0">
                  <c:v>Grau de Flex</c:v>
                </c:pt>
                <c:pt idx="1">
                  <c:v>Horas Previstas</c:v>
                </c:pt>
              </c:strCache>
            </c:strRef>
          </c:tx>
          <c:dPt>
            <c:idx val="0"/>
            <c:bubble3D val="0"/>
            <c:spPr>
              <a:solidFill>
                <a:srgbClr val="4285F4"/>
              </a:solidFill>
            </c:spPr>
            <c:extLst>
              <c:ext xmlns:c16="http://schemas.microsoft.com/office/drawing/2014/chart" uri="{C3380CC4-5D6E-409C-BE32-E72D297353CC}">
                <c16:uniqueId val="{00000001-C512-4675-B070-369A47F4EA16}"/>
              </c:ext>
            </c:extLst>
          </c:dPt>
          <c:dPt>
            <c:idx val="1"/>
            <c:bubble3D val="0"/>
            <c:spPr>
              <a:solidFill>
                <a:srgbClr val="DB4437"/>
              </a:solidFill>
            </c:spPr>
            <c:extLst>
              <c:ext xmlns:c16="http://schemas.microsoft.com/office/drawing/2014/chart" uri="{C3380CC4-5D6E-409C-BE32-E72D297353CC}">
                <c16:uniqueId val="{00000003-C512-4675-B070-369A47F4EA16}"/>
              </c:ext>
            </c:extLst>
          </c:dPt>
          <c:dPt>
            <c:idx val="2"/>
            <c:bubble3D val="0"/>
            <c:spPr>
              <a:solidFill>
                <a:srgbClr val="F4B400"/>
              </a:solidFill>
            </c:spPr>
            <c:extLst>
              <c:ext xmlns:c16="http://schemas.microsoft.com/office/drawing/2014/chart" uri="{C3380CC4-5D6E-409C-BE32-E72D297353CC}">
                <c16:uniqueId val="{00000005-C512-4675-B070-369A47F4EA16}"/>
              </c:ext>
            </c:extLst>
          </c:dPt>
          <c:dPt>
            <c:idx val="3"/>
            <c:bubble3D val="0"/>
            <c:spPr>
              <a:solidFill>
                <a:srgbClr val="0F9D58"/>
              </a:solidFill>
            </c:spPr>
            <c:extLst>
              <c:ext xmlns:c16="http://schemas.microsoft.com/office/drawing/2014/chart" uri="{C3380CC4-5D6E-409C-BE32-E72D297353CC}">
                <c16:uniqueId val="{00000007-C512-4675-B070-369A47F4EA16}"/>
              </c:ext>
            </c:extLst>
          </c:dPt>
          <c:dPt>
            <c:idx val="4"/>
            <c:bubble3D val="0"/>
            <c:spPr>
              <a:solidFill>
                <a:srgbClr val="FF6D00"/>
              </a:solidFill>
            </c:spPr>
            <c:extLst>
              <c:ext xmlns:c16="http://schemas.microsoft.com/office/drawing/2014/chart" uri="{C3380CC4-5D6E-409C-BE32-E72D297353CC}">
                <c16:uniqueId val="{00000009-C512-4675-B070-369A47F4EA16}"/>
              </c:ext>
            </c:extLst>
          </c:dPt>
          <c:dPt>
            <c:idx val="5"/>
            <c:bubble3D val="0"/>
            <c:spPr>
              <a:solidFill>
                <a:srgbClr val="46BDC6"/>
              </a:solidFill>
            </c:spPr>
            <c:extLst>
              <c:ext xmlns:c16="http://schemas.microsoft.com/office/drawing/2014/chart" uri="{C3380CC4-5D6E-409C-BE32-E72D297353CC}">
                <c16:uniqueId val="{0000000B-C512-4675-B070-369A47F4EA16}"/>
              </c:ext>
            </c:extLst>
          </c:dPt>
          <c:dPt>
            <c:idx val="6"/>
            <c:bubble3D val="0"/>
            <c:spPr>
              <a:solidFill>
                <a:srgbClr val="AB30C4"/>
              </a:solidFill>
            </c:spPr>
            <c:extLst>
              <c:ext xmlns:c16="http://schemas.microsoft.com/office/drawing/2014/chart" uri="{C3380CC4-5D6E-409C-BE32-E72D297353CC}">
                <c16:uniqueId val="{0000000D-C512-4675-B070-369A47F4EA16}"/>
              </c:ext>
            </c:extLst>
          </c:dPt>
          <c:dPt>
            <c:idx val="7"/>
            <c:bubble3D val="0"/>
            <c:spPr>
              <a:solidFill>
                <a:srgbClr val="C1BC1F"/>
              </a:solidFill>
            </c:spPr>
            <c:extLst>
              <c:ext xmlns:c16="http://schemas.microsoft.com/office/drawing/2014/chart" uri="{C3380CC4-5D6E-409C-BE32-E72D297353CC}">
                <c16:uniqueId val="{0000000F-C512-4675-B070-369A47F4EA16}"/>
              </c:ext>
            </c:extLst>
          </c:dPt>
          <c:dPt>
            <c:idx val="8"/>
            <c:bubble3D val="0"/>
            <c:spPr>
              <a:solidFill>
                <a:srgbClr val="3949AB"/>
              </a:solidFill>
            </c:spPr>
            <c:extLst>
              <c:ext xmlns:c16="http://schemas.microsoft.com/office/drawing/2014/chart" uri="{C3380CC4-5D6E-409C-BE32-E72D297353CC}">
                <c16:uniqueId val="{00000011-C512-4675-B070-369A47F4EA16}"/>
              </c:ext>
            </c:extLst>
          </c:dPt>
          <c:dPt>
            <c:idx val="9"/>
            <c:bubble3D val="0"/>
            <c:spPr>
              <a:solidFill>
                <a:srgbClr val="F975A8"/>
              </a:solidFill>
            </c:spPr>
            <c:extLst>
              <c:ext xmlns:c16="http://schemas.microsoft.com/office/drawing/2014/chart" uri="{C3380CC4-5D6E-409C-BE32-E72D297353CC}">
                <c16:uniqueId val="{00000013-C512-4675-B070-369A47F4EA16}"/>
              </c:ext>
            </c:extLst>
          </c:dPt>
          <c:dPt>
            <c:idx val="10"/>
            <c:bubble3D val="0"/>
            <c:spPr>
              <a:solidFill>
                <a:srgbClr val="00695C"/>
              </a:solidFill>
            </c:spPr>
            <c:extLst>
              <c:ext xmlns:c16="http://schemas.microsoft.com/office/drawing/2014/chart" uri="{C3380CC4-5D6E-409C-BE32-E72D297353CC}">
                <c16:uniqueId val="{00000015-C512-4675-B070-369A47F4EA16}"/>
              </c:ext>
            </c:extLst>
          </c:dPt>
          <c:dPt>
            <c:idx val="11"/>
            <c:bubble3D val="0"/>
            <c:spPr>
              <a:solidFill>
                <a:srgbClr val="C2185B"/>
              </a:solidFill>
            </c:spPr>
            <c:extLst>
              <c:ext xmlns:c16="http://schemas.microsoft.com/office/drawing/2014/chart" uri="{C3380CC4-5D6E-409C-BE32-E72D297353CC}">
                <c16:uniqueId val="{00000017-C512-4675-B070-369A47F4EA16}"/>
              </c:ext>
            </c:extLst>
          </c:dPt>
          <c:dPt>
            <c:idx val="12"/>
            <c:bubble3D val="0"/>
            <c:spPr>
              <a:solidFill>
                <a:srgbClr val="4285F4"/>
              </a:solidFill>
            </c:spPr>
            <c:extLst>
              <c:ext xmlns:c16="http://schemas.microsoft.com/office/drawing/2014/chart" uri="{C3380CC4-5D6E-409C-BE32-E72D297353CC}">
                <c16:uniqueId val="{00000019-C512-4675-B070-369A47F4EA16}"/>
              </c:ext>
            </c:extLst>
          </c:dPt>
          <c:dPt>
            <c:idx val="13"/>
            <c:bubble3D val="0"/>
            <c:spPr>
              <a:solidFill>
                <a:srgbClr val="DB4437"/>
              </a:solidFill>
            </c:spPr>
            <c:extLst>
              <c:ext xmlns:c16="http://schemas.microsoft.com/office/drawing/2014/chart" uri="{C3380CC4-5D6E-409C-BE32-E72D297353CC}">
                <c16:uniqueId val="{0000001B-C512-4675-B070-369A47F4EA16}"/>
              </c:ext>
            </c:extLst>
          </c:dPt>
          <c:dPt>
            <c:idx val="14"/>
            <c:bubble3D val="0"/>
            <c:spPr>
              <a:solidFill>
                <a:srgbClr val="F4B400"/>
              </a:solidFill>
            </c:spPr>
            <c:extLst>
              <c:ext xmlns:c16="http://schemas.microsoft.com/office/drawing/2014/chart" uri="{C3380CC4-5D6E-409C-BE32-E72D297353CC}">
                <c16:uniqueId val="{0000001D-C512-4675-B070-369A47F4EA16}"/>
              </c:ext>
            </c:extLst>
          </c:dPt>
          <c:dPt>
            <c:idx val="15"/>
            <c:bubble3D val="0"/>
            <c:spPr>
              <a:solidFill>
                <a:srgbClr val="0F9D58"/>
              </a:solidFill>
            </c:spPr>
            <c:extLst>
              <c:ext xmlns:c16="http://schemas.microsoft.com/office/drawing/2014/chart" uri="{C3380CC4-5D6E-409C-BE32-E72D297353CC}">
                <c16:uniqueId val="{0000001F-C512-4675-B070-369A47F4EA16}"/>
              </c:ext>
            </c:extLst>
          </c:dPt>
          <c:dPt>
            <c:idx val="16"/>
            <c:bubble3D val="0"/>
            <c:spPr>
              <a:solidFill>
                <a:srgbClr val="FF6D00"/>
              </a:solidFill>
            </c:spPr>
            <c:extLst>
              <c:ext xmlns:c16="http://schemas.microsoft.com/office/drawing/2014/chart" uri="{C3380CC4-5D6E-409C-BE32-E72D297353CC}">
                <c16:uniqueId val="{00000021-C512-4675-B070-369A47F4EA16}"/>
              </c:ext>
            </c:extLst>
          </c:dPt>
          <c:dPt>
            <c:idx val="17"/>
            <c:bubble3D val="0"/>
            <c:spPr>
              <a:solidFill>
                <a:srgbClr val="46BDC6"/>
              </a:solidFill>
            </c:spPr>
            <c:extLst>
              <c:ext xmlns:c16="http://schemas.microsoft.com/office/drawing/2014/chart" uri="{C3380CC4-5D6E-409C-BE32-E72D297353CC}">
                <c16:uniqueId val="{00000023-C512-4675-B070-369A47F4EA16}"/>
              </c:ext>
            </c:extLst>
          </c:dPt>
          <c:dPt>
            <c:idx val="18"/>
            <c:bubble3D val="0"/>
            <c:spPr>
              <a:solidFill>
                <a:srgbClr val="AB30C4"/>
              </a:solidFill>
            </c:spPr>
            <c:extLst>
              <c:ext xmlns:c16="http://schemas.microsoft.com/office/drawing/2014/chart" uri="{C3380CC4-5D6E-409C-BE32-E72D297353CC}">
                <c16:uniqueId val="{00000025-C512-4675-B070-369A47F4EA16}"/>
              </c:ext>
            </c:extLst>
          </c:dPt>
          <c:dPt>
            <c:idx val="19"/>
            <c:bubble3D val="0"/>
            <c:spPr>
              <a:solidFill>
                <a:srgbClr val="C1BC1F"/>
              </a:solidFill>
            </c:spPr>
            <c:extLst>
              <c:ext xmlns:c16="http://schemas.microsoft.com/office/drawing/2014/chart" uri="{C3380CC4-5D6E-409C-BE32-E72D297353CC}">
                <c16:uniqueId val="{00000027-C512-4675-B070-369A47F4EA16}"/>
              </c:ext>
            </c:extLst>
          </c:dPt>
          <c:dPt>
            <c:idx val="20"/>
            <c:bubble3D val="0"/>
            <c:spPr>
              <a:solidFill>
                <a:srgbClr val="3949AB"/>
              </a:solidFill>
            </c:spPr>
            <c:extLst>
              <c:ext xmlns:c16="http://schemas.microsoft.com/office/drawing/2014/chart" uri="{C3380CC4-5D6E-409C-BE32-E72D297353CC}">
                <c16:uniqueId val="{00000029-C512-4675-B070-369A47F4EA16}"/>
              </c:ext>
            </c:extLst>
          </c:dPt>
          <c:dPt>
            <c:idx val="21"/>
            <c:bubble3D val="0"/>
            <c:spPr>
              <a:solidFill>
                <a:srgbClr val="F975A8"/>
              </a:solidFill>
            </c:spPr>
            <c:extLst>
              <c:ext xmlns:c16="http://schemas.microsoft.com/office/drawing/2014/chart" uri="{C3380CC4-5D6E-409C-BE32-E72D297353CC}">
                <c16:uniqueId val="{0000002B-C512-4675-B070-369A47F4EA16}"/>
              </c:ext>
            </c:extLst>
          </c:dPt>
          <c:dPt>
            <c:idx val="22"/>
            <c:bubble3D val="0"/>
            <c:spPr>
              <a:solidFill>
                <a:srgbClr val="00695C"/>
              </a:solidFill>
            </c:spPr>
            <c:extLst>
              <c:ext xmlns:c16="http://schemas.microsoft.com/office/drawing/2014/chart" uri="{C3380CC4-5D6E-409C-BE32-E72D297353CC}">
                <c16:uniqueId val="{0000002D-C512-4675-B070-369A47F4EA16}"/>
              </c:ext>
            </c:extLst>
          </c:dPt>
          <c:dPt>
            <c:idx val="23"/>
            <c:bubble3D val="0"/>
            <c:spPr>
              <a:solidFill>
                <a:srgbClr val="C2185B"/>
              </a:solidFill>
            </c:spPr>
            <c:extLst>
              <c:ext xmlns:c16="http://schemas.microsoft.com/office/drawing/2014/chart" uri="{C3380CC4-5D6E-409C-BE32-E72D297353CC}">
                <c16:uniqueId val="{0000002F-C512-4675-B070-369A47F4EA16}"/>
              </c:ext>
            </c:extLst>
          </c:dPt>
          <c:dPt>
            <c:idx val="24"/>
            <c:bubble3D val="0"/>
            <c:spPr>
              <a:solidFill>
                <a:srgbClr val="4285F4"/>
              </a:solidFill>
            </c:spPr>
            <c:extLst>
              <c:ext xmlns:c16="http://schemas.microsoft.com/office/drawing/2014/chart" uri="{C3380CC4-5D6E-409C-BE32-E72D297353CC}">
                <c16:uniqueId val="{00000031-C512-4675-B070-369A47F4EA16}"/>
              </c:ext>
            </c:extLst>
          </c:dPt>
          <c:dPt>
            <c:idx val="25"/>
            <c:bubble3D val="0"/>
            <c:spPr>
              <a:solidFill>
                <a:srgbClr val="DB4437"/>
              </a:solidFill>
            </c:spPr>
            <c:extLst>
              <c:ext xmlns:c16="http://schemas.microsoft.com/office/drawing/2014/chart" uri="{C3380CC4-5D6E-409C-BE32-E72D297353CC}">
                <c16:uniqueId val="{00000033-C512-4675-B070-369A47F4EA16}"/>
              </c:ext>
            </c:extLst>
          </c:dPt>
          <c:dPt>
            <c:idx val="26"/>
            <c:bubble3D val="0"/>
            <c:spPr>
              <a:solidFill>
                <a:srgbClr val="F4B400"/>
              </a:solidFill>
            </c:spPr>
            <c:extLst>
              <c:ext xmlns:c16="http://schemas.microsoft.com/office/drawing/2014/chart" uri="{C3380CC4-5D6E-409C-BE32-E72D297353CC}">
                <c16:uniqueId val="{00000035-C512-4675-B070-369A47F4EA16}"/>
              </c:ext>
            </c:extLst>
          </c:dPt>
          <c:dPt>
            <c:idx val="27"/>
            <c:bubble3D val="0"/>
            <c:spPr>
              <a:solidFill>
                <a:srgbClr val="0F9D58"/>
              </a:solidFill>
            </c:spPr>
            <c:extLst>
              <c:ext xmlns:c16="http://schemas.microsoft.com/office/drawing/2014/chart" uri="{C3380CC4-5D6E-409C-BE32-E72D297353CC}">
                <c16:uniqueId val="{00000037-C512-4675-B070-369A47F4EA16}"/>
              </c:ext>
            </c:extLst>
          </c:dPt>
          <c:dPt>
            <c:idx val="28"/>
            <c:bubble3D val="0"/>
            <c:spPr>
              <a:solidFill>
                <a:srgbClr val="FF6D00"/>
              </a:solidFill>
            </c:spPr>
            <c:extLst>
              <c:ext xmlns:c16="http://schemas.microsoft.com/office/drawing/2014/chart" uri="{C3380CC4-5D6E-409C-BE32-E72D297353CC}">
                <c16:uniqueId val="{00000039-C512-4675-B070-369A47F4EA16}"/>
              </c:ext>
            </c:extLst>
          </c:dPt>
          <c:dPt>
            <c:idx val="29"/>
            <c:bubble3D val="0"/>
            <c:spPr>
              <a:solidFill>
                <a:srgbClr val="46BDC6"/>
              </a:solidFill>
            </c:spPr>
            <c:extLst>
              <c:ext xmlns:c16="http://schemas.microsoft.com/office/drawing/2014/chart" uri="{C3380CC4-5D6E-409C-BE32-E72D297353CC}">
                <c16:uniqueId val="{0000003B-C512-4675-B070-369A47F4EA16}"/>
              </c:ext>
            </c:extLst>
          </c:dPt>
          <c:dPt>
            <c:idx val="30"/>
            <c:bubble3D val="0"/>
            <c:spPr>
              <a:solidFill>
                <a:srgbClr val="AB30C4"/>
              </a:solidFill>
            </c:spPr>
            <c:extLst>
              <c:ext xmlns:c16="http://schemas.microsoft.com/office/drawing/2014/chart" uri="{C3380CC4-5D6E-409C-BE32-E72D297353CC}">
                <c16:uniqueId val="{0000003D-C512-4675-B070-369A47F4EA16}"/>
              </c:ext>
            </c:extLst>
          </c:dPt>
          <c:dPt>
            <c:idx val="31"/>
            <c:bubble3D val="0"/>
            <c:spPr>
              <a:solidFill>
                <a:srgbClr val="C1BC1F"/>
              </a:solidFill>
            </c:spPr>
            <c:extLst>
              <c:ext xmlns:c16="http://schemas.microsoft.com/office/drawing/2014/chart" uri="{C3380CC4-5D6E-409C-BE32-E72D297353CC}">
                <c16:uniqueId val="{0000003F-C512-4675-B070-369A47F4EA16}"/>
              </c:ext>
            </c:extLst>
          </c:dPt>
          <c:dPt>
            <c:idx val="32"/>
            <c:bubble3D val="0"/>
            <c:spPr>
              <a:solidFill>
                <a:srgbClr val="3949AB"/>
              </a:solidFill>
            </c:spPr>
            <c:extLst>
              <c:ext xmlns:c16="http://schemas.microsoft.com/office/drawing/2014/chart" uri="{C3380CC4-5D6E-409C-BE32-E72D297353CC}">
                <c16:uniqueId val="{00000041-C512-4675-B070-369A47F4EA16}"/>
              </c:ext>
            </c:extLst>
          </c:dPt>
          <c:dPt>
            <c:idx val="33"/>
            <c:bubble3D val="0"/>
            <c:spPr>
              <a:solidFill>
                <a:srgbClr val="F975A8"/>
              </a:solidFill>
            </c:spPr>
            <c:extLst>
              <c:ext xmlns:c16="http://schemas.microsoft.com/office/drawing/2014/chart" uri="{C3380CC4-5D6E-409C-BE32-E72D297353CC}">
                <c16:uniqueId val="{00000043-C512-4675-B070-369A47F4EA16}"/>
              </c:ext>
            </c:extLst>
          </c:dPt>
          <c:dPt>
            <c:idx val="34"/>
            <c:bubble3D val="0"/>
            <c:spPr>
              <a:solidFill>
                <a:srgbClr val="00695C"/>
              </a:solidFill>
            </c:spPr>
            <c:extLst>
              <c:ext xmlns:c16="http://schemas.microsoft.com/office/drawing/2014/chart" uri="{C3380CC4-5D6E-409C-BE32-E72D297353CC}">
                <c16:uniqueId val="{00000045-C512-4675-B070-369A47F4EA16}"/>
              </c:ext>
            </c:extLst>
          </c:dPt>
          <c:dPt>
            <c:idx val="35"/>
            <c:bubble3D val="0"/>
            <c:spPr>
              <a:solidFill>
                <a:srgbClr val="C2185B"/>
              </a:solidFill>
            </c:spPr>
            <c:extLst>
              <c:ext xmlns:c16="http://schemas.microsoft.com/office/drawing/2014/chart" uri="{C3380CC4-5D6E-409C-BE32-E72D297353CC}">
                <c16:uniqueId val="{00000047-C512-4675-B070-369A47F4EA16}"/>
              </c:ext>
            </c:extLst>
          </c:dPt>
          <c:dPt>
            <c:idx val="36"/>
            <c:bubble3D val="0"/>
            <c:spPr>
              <a:solidFill>
                <a:srgbClr val="4285F4"/>
              </a:solidFill>
            </c:spPr>
            <c:extLst>
              <c:ext xmlns:c16="http://schemas.microsoft.com/office/drawing/2014/chart" uri="{C3380CC4-5D6E-409C-BE32-E72D297353CC}">
                <c16:uniqueId val="{00000049-C512-4675-B070-369A47F4EA16}"/>
              </c:ext>
            </c:extLst>
          </c:dPt>
          <c:dPt>
            <c:idx val="37"/>
            <c:bubble3D val="0"/>
            <c:spPr>
              <a:solidFill>
                <a:srgbClr val="DB4437"/>
              </a:solidFill>
            </c:spPr>
            <c:extLst>
              <c:ext xmlns:c16="http://schemas.microsoft.com/office/drawing/2014/chart" uri="{C3380CC4-5D6E-409C-BE32-E72D297353CC}">
                <c16:uniqueId val="{0000004B-C512-4675-B070-369A47F4EA16}"/>
              </c:ext>
            </c:extLst>
          </c:dPt>
          <c:dPt>
            <c:idx val="38"/>
            <c:bubble3D val="0"/>
            <c:spPr>
              <a:solidFill>
                <a:srgbClr val="F4B400"/>
              </a:solidFill>
            </c:spPr>
            <c:extLst>
              <c:ext xmlns:c16="http://schemas.microsoft.com/office/drawing/2014/chart" uri="{C3380CC4-5D6E-409C-BE32-E72D297353CC}">
                <c16:uniqueId val="{0000004D-C512-4675-B070-369A47F4EA16}"/>
              </c:ext>
            </c:extLst>
          </c:dPt>
          <c:dPt>
            <c:idx val="39"/>
            <c:bubble3D val="0"/>
            <c:spPr>
              <a:solidFill>
                <a:srgbClr val="0F9D58"/>
              </a:solidFill>
            </c:spPr>
            <c:extLst>
              <c:ext xmlns:c16="http://schemas.microsoft.com/office/drawing/2014/chart" uri="{C3380CC4-5D6E-409C-BE32-E72D297353CC}">
                <c16:uniqueId val="{0000004F-C512-4675-B070-369A47F4EA16}"/>
              </c:ext>
            </c:extLst>
          </c:dPt>
          <c:dPt>
            <c:idx val="40"/>
            <c:bubble3D val="0"/>
            <c:spPr>
              <a:solidFill>
                <a:srgbClr val="FF6D00"/>
              </a:solidFill>
            </c:spPr>
            <c:extLst>
              <c:ext xmlns:c16="http://schemas.microsoft.com/office/drawing/2014/chart" uri="{C3380CC4-5D6E-409C-BE32-E72D297353CC}">
                <c16:uniqueId val="{00000051-C512-4675-B070-369A47F4EA16}"/>
              </c:ext>
            </c:extLst>
          </c:dPt>
          <c:dPt>
            <c:idx val="41"/>
            <c:bubble3D val="0"/>
            <c:spPr>
              <a:solidFill>
                <a:srgbClr val="46BDC6"/>
              </a:solidFill>
            </c:spPr>
            <c:extLst>
              <c:ext xmlns:c16="http://schemas.microsoft.com/office/drawing/2014/chart" uri="{C3380CC4-5D6E-409C-BE32-E72D297353CC}">
                <c16:uniqueId val="{00000053-C512-4675-B070-369A47F4EA16}"/>
              </c:ext>
            </c:extLst>
          </c:dPt>
          <c:dPt>
            <c:idx val="42"/>
            <c:bubble3D val="0"/>
            <c:spPr>
              <a:solidFill>
                <a:srgbClr val="AB30C4"/>
              </a:solidFill>
            </c:spPr>
            <c:extLst>
              <c:ext xmlns:c16="http://schemas.microsoft.com/office/drawing/2014/chart" uri="{C3380CC4-5D6E-409C-BE32-E72D297353CC}">
                <c16:uniqueId val="{00000055-C512-4675-B070-369A47F4EA16}"/>
              </c:ext>
            </c:extLst>
          </c:dPt>
          <c:cat>
            <c:strRef>
              <c:f>'RI-SP'!$F$3:$F$45</c:f>
              <c:strCache>
                <c:ptCount val="43"/>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pt idx="17">
                  <c:v>Gestão financeira</c:v>
                </c:pt>
                <c:pt idx="18">
                  <c:v>Lingüística (línguas)</c:v>
                </c:pt>
                <c:pt idx="19">
                  <c:v>Direito empresarial</c:v>
                </c:pt>
                <c:pt idx="20">
                  <c:v>Ética</c:v>
                </c:pt>
                <c:pt idx="21">
                  <c:v>Animação</c:v>
                </c:pt>
                <c:pt idx="22">
                  <c:v>Modelagem</c:v>
                </c:pt>
                <c:pt idx="23">
                  <c:v>Moda</c:v>
                </c:pt>
                <c:pt idx="24">
                  <c:v>Gestão de organizações</c:v>
                </c:pt>
                <c:pt idx="25">
                  <c:v>Processamento de dados</c:v>
                </c:pt>
                <c:pt idx="26">
                  <c:v>Matemática aplicada</c:v>
                </c:pt>
                <c:pt idx="27">
                  <c:v>Psicologia</c:v>
                </c:pt>
                <c:pt idx="28">
                  <c:v>Desenho (artístico)</c:v>
                </c:pt>
                <c:pt idx="29">
                  <c:v>Ciência política</c:v>
                </c:pt>
                <c:pt idx="30">
                  <c:v>Estatística aplicada</c:v>
                </c:pt>
                <c:pt idx="31">
                  <c:v>Fotografia</c:v>
                </c:pt>
                <c:pt idx="32">
                  <c:v>Aconselhamento e orientação profissional</c:v>
                </c:pt>
                <c:pt idx="33">
                  <c:v>Gestão da produção</c:v>
                </c:pt>
                <c:pt idx="34">
                  <c:v>Tecnologia digital</c:v>
                </c:pt>
                <c:pt idx="35">
                  <c:v>Desenho de projetos</c:v>
                </c:pt>
                <c:pt idx="36">
                  <c:v>Política</c:v>
                </c:pt>
                <c:pt idx="37">
                  <c:v>Administração em comércio exterior</c:v>
                </c:pt>
                <c:pt idx="38">
                  <c:v>Relações internacionais</c:v>
                </c:pt>
                <c:pt idx="39">
                  <c:v>Desenho de moda</c:v>
                </c:pt>
                <c:pt idx="40">
                  <c:v>Eletiva</c:v>
                </c:pt>
                <c:pt idx="41">
                  <c:v>LifeLab</c:v>
                </c:pt>
                <c:pt idx="42">
                  <c:v>Estágio Supervisionado</c:v>
                </c:pt>
              </c:strCache>
            </c:strRef>
          </c:cat>
          <c:val>
            <c:numRef>
              <c:f>'RI-SP'!$H$3:$H$45</c:f>
              <c:numCache>
                <c:formatCode>General</c:formatCode>
                <c:ptCount val="43"/>
                <c:pt idx="0">
                  <c:v>252</c:v>
                </c:pt>
                <c:pt idx="1">
                  <c:v>720</c:v>
                </c:pt>
                <c:pt idx="2">
                  <c:v>0</c:v>
                </c:pt>
                <c:pt idx="3">
                  <c:v>0</c:v>
                </c:pt>
                <c:pt idx="4">
                  <c:v>108</c:v>
                </c:pt>
                <c:pt idx="5">
                  <c:v>0</c:v>
                </c:pt>
                <c:pt idx="6">
                  <c:v>0</c:v>
                </c:pt>
                <c:pt idx="7">
                  <c:v>648</c:v>
                </c:pt>
                <c:pt idx="8">
                  <c:v>0</c:v>
                </c:pt>
                <c:pt idx="9">
                  <c:v>0</c:v>
                </c:pt>
                <c:pt idx="10">
                  <c:v>0</c:v>
                </c:pt>
                <c:pt idx="11">
                  <c:v>0</c:v>
                </c:pt>
                <c:pt idx="12">
                  <c:v>0</c:v>
                </c:pt>
                <c:pt idx="13">
                  <c:v>0</c:v>
                </c:pt>
                <c:pt idx="14">
                  <c:v>0</c:v>
                </c:pt>
                <c:pt idx="15">
                  <c:v>0</c:v>
                </c:pt>
                <c:pt idx="16">
                  <c:v>36</c:v>
                </c:pt>
                <c:pt idx="17">
                  <c:v>180</c:v>
                </c:pt>
                <c:pt idx="18">
                  <c:v>360</c:v>
                </c:pt>
                <c:pt idx="19">
                  <c:v>144</c:v>
                </c:pt>
                <c:pt idx="20">
                  <c:v>0</c:v>
                </c:pt>
                <c:pt idx="21">
                  <c:v>0</c:v>
                </c:pt>
                <c:pt idx="22">
                  <c:v>72</c:v>
                </c:pt>
                <c:pt idx="23">
                  <c:v>0</c:v>
                </c:pt>
                <c:pt idx="24">
                  <c:v>0</c:v>
                </c:pt>
                <c:pt idx="25">
                  <c:v>108</c:v>
                </c:pt>
                <c:pt idx="26">
                  <c:v>0</c:v>
                </c:pt>
                <c:pt idx="27">
                  <c:v>0</c:v>
                </c:pt>
                <c:pt idx="28">
                  <c:v>0</c:v>
                </c:pt>
                <c:pt idx="29">
                  <c:v>72</c:v>
                </c:pt>
                <c:pt idx="30">
                  <c:v>0</c:v>
                </c:pt>
                <c:pt idx="31">
                  <c:v>0</c:v>
                </c:pt>
                <c:pt idx="32">
                  <c:v>0</c:v>
                </c:pt>
                <c:pt idx="33">
                  <c:v>0</c:v>
                </c:pt>
                <c:pt idx="34">
                  <c:v>0</c:v>
                </c:pt>
                <c:pt idx="35">
                  <c:v>0</c:v>
                </c:pt>
                <c:pt idx="36">
                  <c:v>0</c:v>
                </c:pt>
                <c:pt idx="37">
                  <c:v>0</c:v>
                </c:pt>
                <c:pt idx="38">
                  <c:v>0</c:v>
                </c:pt>
                <c:pt idx="39">
                  <c:v>0</c:v>
                </c:pt>
                <c:pt idx="40">
                  <c:v>576</c:v>
                </c:pt>
                <c:pt idx="41">
                  <c:v>432</c:v>
                </c:pt>
                <c:pt idx="42">
                  <c:v>36</c:v>
                </c:pt>
              </c:numCache>
            </c:numRef>
          </c:val>
          <c:extLst>
            <c:ext xmlns:c16="http://schemas.microsoft.com/office/drawing/2014/chart" uri="{C3380CC4-5D6E-409C-BE32-E72D297353CC}">
              <c16:uniqueId val="{00000056-C512-4675-B070-369A47F4EA16}"/>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lvl="0">
            <a:defRPr b="0">
              <a:solidFill>
                <a:srgbClr val="000000"/>
              </a:solidFill>
              <a:latin typeface="Roboto"/>
            </a:defRPr>
          </a:pPr>
          <a:endParaRPr lang="pt-BR"/>
        </a:p>
      </c:txPr>
    </c:legend>
    <c:plotVisOnly val="1"/>
    <c:dispBlanksAs val="zero"/>
    <c:showDLblsOverMax val="1"/>
  </c:chart>
  <c:spPr>
    <a:solidFill>
      <a:srgbClr val="434343"/>
    </a:solidFill>
  </c:sp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595959"/>
                </a:solidFill>
                <a:latin typeface="Calibri"/>
              </a:defRPr>
            </a:pPr>
            <a:r>
              <a:t>Regras de Formação</a:t>
            </a:r>
          </a:p>
        </c:rich>
      </c:tx>
      <c:overlay val="0"/>
    </c:title>
    <c:autoTitleDeleted val="0"/>
    <c:plotArea>
      <c:layout/>
      <c:barChart>
        <c:barDir val="bar"/>
        <c:grouping val="clustered"/>
        <c:varyColors val="1"/>
        <c:ser>
          <c:idx val="0"/>
          <c:order val="0"/>
          <c:tx>
            <c:strRef>
              <c:f>'RI-RS'!$H$2</c:f>
              <c:strCache>
                <c:ptCount val="1"/>
                <c:pt idx="0">
                  <c:v>Horas Previstas</c:v>
                </c:pt>
              </c:strCache>
            </c:strRef>
          </c:tx>
          <c:spPr>
            <a:solidFill>
              <a:srgbClr val="4472C4"/>
            </a:solidFill>
          </c:spPr>
          <c:invertIfNegative val="1"/>
          <c:cat>
            <c:strRef>
              <c:f>'RI-RS'!$F$3:$F$19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'RI-RS'!$H$3:$H$7</c:f>
              <c:numCache>
                <c:formatCode>General</c:formatCode>
                <c:ptCount val="5"/>
                <c:pt idx="0">
                  <c:v>216</c:v>
                </c:pt>
                <c:pt idx="1">
                  <c:v>900</c:v>
                </c:pt>
                <c:pt idx="2">
                  <c:v>252</c:v>
                </c:pt>
                <c:pt idx="3">
                  <c:v>72</c:v>
                </c:pt>
                <c:pt idx="4">
                  <c:v>72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E32C-458D-B938-CB17C6AEA276}"/>
            </c:ext>
          </c:extLst>
        </c:ser>
        <c:ser>
          <c:idx val="1"/>
          <c:order val="1"/>
          <c:tx>
            <c:strRef>
              <c:f>'RI-RS'!$I$2</c:f>
              <c:strCache>
                <c:ptCount val="1"/>
                <c:pt idx="0">
                  <c:v>Horas Obrigatórias</c:v>
                </c:pt>
              </c:strCache>
            </c:strRef>
          </c:tx>
          <c:invertIfNegative val="1"/>
          <c:cat>
            <c:strRef>
              <c:f>'RI-RS'!$F$3:$F$19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'RI-RS'!$I$3:$I$7</c:f>
              <c:numCache>
                <c:formatCode>General</c:formatCode>
                <c:ptCount val="5"/>
              </c:numCache>
            </c:numRef>
          </c:val>
          <c:extLst>
            <c:ext xmlns:c16="http://schemas.microsoft.com/office/drawing/2014/chart" uri="{C3380CC4-5D6E-409C-BE32-E72D297353CC}">
              <c16:uniqueId val="{00000001-E32C-458D-B938-CB17C6AEA276}"/>
            </c:ext>
          </c:extLst>
        </c:ser>
        <c:dLbls>
          <c:showLegendKey val="0"/>
          <c:showVal val="0"/>
          <c:showCatName val="0"/>
          <c:showSerName val="0"/>
          <c:showPercent val="0"/>
          <c:showBubbleSize val="0"/>
        </c:dLbls>
        <c:gapWidth val="150"/>
        <c:axId val="276630813"/>
        <c:axId val="1962509274"/>
      </c:barChart>
      <c:catAx>
        <c:axId val="276630813"/>
        <c:scaling>
          <c:orientation val="maxMin"/>
        </c:scaling>
        <c:delete val="0"/>
        <c:axPos val="l"/>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sz="900" b="0" i="0">
                <a:solidFill>
                  <a:srgbClr val="595959"/>
                </a:solidFill>
                <a:latin typeface="Calibri"/>
              </a:defRPr>
            </a:pPr>
            <a:endParaRPr lang="pt-BR"/>
          </a:p>
        </c:txPr>
        <c:crossAx val="1962509274"/>
        <c:crosses val="autoZero"/>
        <c:auto val="1"/>
        <c:lblAlgn val="ctr"/>
        <c:lblOffset val="100"/>
        <c:noMultiLvlLbl val="1"/>
      </c:catAx>
      <c:valAx>
        <c:axId val="1962509274"/>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spPr>
          <a:ln w="47625">
            <a:noFill/>
          </a:ln>
        </c:spPr>
        <c:txPr>
          <a:bodyPr/>
          <a:lstStyle/>
          <a:p>
            <a:pPr lvl="0">
              <a:defRPr sz="900" b="0" i="0">
                <a:solidFill>
                  <a:srgbClr val="595959"/>
                </a:solidFill>
                <a:latin typeface="Calibri"/>
              </a:defRPr>
            </a:pPr>
            <a:endParaRPr lang="pt-BR"/>
          </a:p>
        </c:txPr>
        <c:crossAx val="276630813"/>
        <c:crosses val="max"/>
        <c:crossBetween val="between"/>
      </c:valAx>
      <c:spPr>
        <a:solidFill>
          <a:srgbClr val="FFFFFF"/>
        </a:solidFill>
      </c:spPr>
    </c:plotArea>
    <c:legend>
      <c:legendPos val="b"/>
      <c:overlay val="0"/>
      <c:txPr>
        <a:bodyPr/>
        <a:lstStyle/>
        <a:p>
          <a:pPr lvl="0">
            <a:defRPr sz="900" b="0" i="0">
              <a:solidFill>
                <a:srgbClr val="595959"/>
              </a:solidFill>
              <a:latin typeface="Calibri"/>
            </a:defRPr>
          </a:pPr>
          <a:endParaRPr lang="pt-BR"/>
        </a:p>
      </c:txPr>
    </c:legend>
    <c:plotVisOnly val="1"/>
    <c:dispBlanksAs val="zero"/>
    <c:showDLblsOverMax val="1"/>
  </c:chart>
  <c:spPr>
    <a:solidFill>
      <a:srgbClr val="FFFFFF"/>
    </a:solidFill>
  </c:sp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t>Distribuição por área funcional</a:t>
            </a:r>
          </a:p>
        </c:rich>
      </c:tx>
      <c:overlay val="0"/>
    </c:title>
    <c:autoTitleDeleted val="0"/>
    <c:plotArea>
      <c:layout/>
      <c:doughnutChart>
        <c:varyColors val="1"/>
        <c:ser>
          <c:idx val="0"/>
          <c:order val="0"/>
          <c:tx>
            <c:strRef>
              <c:f>'RI-RS'!$G$1:$G$2</c:f>
              <c:strCache>
                <c:ptCount val="2"/>
                <c:pt idx="0">
                  <c:v>3348</c:v>
                </c:pt>
                <c:pt idx="1">
                  <c:v>%</c:v>
                </c:pt>
              </c:strCache>
            </c:strRef>
          </c:tx>
          <c:dPt>
            <c:idx val="0"/>
            <c:bubble3D val="0"/>
            <c:spPr>
              <a:solidFill>
                <a:srgbClr val="4285F4"/>
              </a:solidFill>
            </c:spPr>
            <c:extLst>
              <c:ext xmlns:c16="http://schemas.microsoft.com/office/drawing/2014/chart" uri="{C3380CC4-5D6E-409C-BE32-E72D297353CC}">
                <c16:uniqueId val="{00000001-0A3A-4225-BB32-548CA8AA1B86}"/>
              </c:ext>
            </c:extLst>
          </c:dPt>
          <c:dPt>
            <c:idx val="1"/>
            <c:bubble3D val="0"/>
            <c:spPr>
              <a:solidFill>
                <a:srgbClr val="DB4437"/>
              </a:solidFill>
            </c:spPr>
            <c:extLst>
              <c:ext xmlns:c16="http://schemas.microsoft.com/office/drawing/2014/chart" uri="{C3380CC4-5D6E-409C-BE32-E72D297353CC}">
                <c16:uniqueId val="{00000003-0A3A-4225-BB32-548CA8AA1B86}"/>
              </c:ext>
            </c:extLst>
          </c:dPt>
          <c:dPt>
            <c:idx val="2"/>
            <c:bubble3D val="0"/>
            <c:spPr>
              <a:solidFill>
                <a:srgbClr val="F4B400"/>
              </a:solidFill>
            </c:spPr>
            <c:extLst>
              <c:ext xmlns:c16="http://schemas.microsoft.com/office/drawing/2014/chart" uri="{C3380CC4-5D6E-409C-BE32-E72D297353CC}">
                <c16:uniqueId val="{00000005-0A3A-4225-BB32-548CA8AA1B86}"/>
              </c:ext>
            </c:extLst>
          </c:dPt>
          <c:dPt>
            <c:idx val="3"/>
            <c:bubble3D val="0"/>
            <c:spPr>
              <a:solidFill>
                <a:srgbClr val="0F9D58"/>
              </a:solidFill>
            </c:spPr>
            <c:extLst>
              <c:ext xmlns:c16="http://schemas.microsoft.com/office/drawing/2014/chart" uri="{C3380CC4-5D6E-409C-BE32-E72D297353CC}">
                <c16:uniqueId val="{00000007-0A3A-4225-BB32-548CA8AA1B86}"/>
              </c:ext>
            </c:extLst>
          </c:dPt>
          <c:dPt>
            <c:idx val="4"/>
            <c:bubble3D val="0"/>
            <c:spPr>
              <a:solidFill>
                <a:srgbClr val="FF6D00"/>
              </a:solidFill>
            </c:spPr>
            <c:extLst>
              <c:ext xmlns:c16="http://schemas.microsoft.com/office/drawing/2014/chart" uri="{C3380CC4-5D6E-409C-BE32-E72D297353CC}">
                <c16:uniqueId val="{00000009-0A3A-4225-BB32-548CA8AA1B86}"/>
              </c:ext>
            </c:extLst>
          </c:dPt>
          <c:dPt>
            <c:idx val="5"/>
            <c:bubble3D val="0"/>
            <c:spPr>
              <a:solidFill>
                <a:srgbClr val="46BDC6"/>
              </a:solidFill>
            </c:spPr>
            <c:extLst>
              <c:ext xmlns:c16="http://schemas.microsoft.com/office/drawing/2014/chart" uri="{C3380CC4-5D6E-409C-BE32-E72D297353CC}">
                <c16:uniqueId val="{0000000B-0A3A-4225-BB32-548CA8AA1B86}"/>
              </c:ext>
            </c:extLst>
          </c:dPt>
          <c:dPt>
            <c:idx val="6"/>
            <c:bubble3D val="0"/>
            <c:spPr>
              <a:solidFill>
                <a:srgbClr val="AB30C4"/>
              </a:solidFill>
            </c:spPr>
            <c:extLst>
              <c:ext xmlns:c16="http://schemas.microsoft.com/office/drawing/2014/chart" uri="{C3380CC4-5D6E-409C-BE32-E72D297353CC}">
                <c16:uniqueId val="{0000000D-0A3A-4225-BB32-548CA8AA1B86}"/>
              </c:ext>
            </c:extLst>
          </c:dPt>
          <c:dPt>
            <c:idx val="7"/>
            <c:bubble3D val="0"/>
            <c:spPr>
              <a:solidFill>
                <a:srgbClr val="C1BC1F"/>
              </a:solidFill>
            </c:spPr>
            <c:extLst>
              <c:ext xmlns:c16="http://schemas.microsoft.com/office/drawing/2014/chart" uri="{C3380CC4-5D6E-409C-BE32-E72D297353CC}">
                <c16:uniqueId val="{0000000F-0A3A-4225-BB32-548CA8AA1B86}"/>
              </c:ext>
            </c:extLst>
          </c:dPt>
          <c:dPt>
            <c:idx val="8"/>
            <c:bubble3D val="0"/>
            <c:spPr>
              <a:solidFill>
                <a:srgbClr val="3949AB"/>
              </a:solidFill>
            </c:spPr>
            <c:extLst>
              <c:ext xmlns:c16="http://schemas.microsoft.com/office/drawing/2014/chart" uri="{C3380CC4-5D6E-409C-BE32-E72D297353CC}">
                <c16:uniqueId val="{00000011-0A3A-4225-BB32-548CA8AA1B86}"/>
              </c:ext>
            </c:extLst>
          </c:dPt>
          <c:dPt>
            <c:idx val="9"/>
            <c:bubble3D val="0"/>
            <c:spPr>
              <a:solidFill>
                <a:srgbClr val="F975A8"/>
              </a:solidFill>
            </c:spPr>
            <c:extLst>
              <c:ext xmlns:c16="http://schemas.microsoft.com/office/drawing/2014/chart" uri="{C3380CC4-5D6E-409C-BE32-E72D297353CC}">
                <c16:uniqueId val="{00000013-0A3A-4225-BB32-548CA8AA1B86}"/>
              </c:ext>
            </c:extLst>
          </c:dPt>
          <c:dPt>
            <c:idx val="10"/>
            <c:bubble3D val="0"/>
            <c:spPr>
              <a:solidFill>
                <a:srgbClr val="00695C"/>
              </a:solidFill>
            </c:spPr>
            <c:extLst>
              <c:ext xmlns:c16="http://schemas.microsoft.com/office/drawing/2014/chart" uri="{C3380CC4-5D6E-409C-BE32-E72D297353CC}">
                <c16:uniqueId val="{00000015-0A3A-4225-BB32-548CA8AA1B86}"/>
              </c:ext>
            </c:extLst>
          </c:dPt>
          <c:dPt>
            <c:idx val="11"/>
            <c:bubble3D val="0"/>
            <c:spPr>
              <a:solidFill>
                <a:srgbClr val="C2185B"/>
              </a:solidFill>
            </c:spPr>
            <c:extLst>
              <c:ext xmlns:c16="http://schemas.microsoft.com/office/drawing/2014/chart" uri="{C3380CC4-5D6E-409C-BE32-E72D297353CC}">
                <c16:uniqueId val="{00000017-0A3A-4225-BB32-548CA8AA1B86}"/>
              </c:ext>
            </c:extLst>
          </c:dPt>
          <c:dPt>
            <c:idx val="12"/>
            <c:bubble3D val="0"/>
            <c:spPr>
              <a:solidFill>
                <a:srgbClr val="4285F4"/>
              </a:solidFill>
            </c:spPr>
            <c:extLst>
              <c:ext xmlns:c16="http://schemas.microsoft.com/office/drawing/2014/chart" uri="{C3380CC4-5D6E-409C-BE32-E72D297353CC}">
                <c16:uniqueId val="{00000019-0A3A-4225-BB32-548CA8AA1B86}"/>
              </c:ext>
            </c:extLst>
          </c:dPt>
          <c:dPt>
            <c:idx val="13"/>
            <c:bubble3D val="0"/>
            <c:spPr>
              <a:solidFill>
                <a:srgbClr val="DB4437"/>
              </a:solidFill>
            </c:spPr>
            <c:extLst>
              <c:ext xmlns:c16="http://schemas.microsoft.com/office/drawing/2014/chart" uri="{C3380CC4-5D6E-409C-BE32-E72D297353CC}">
                <c16:uniqueId val="{0000001B-0A3A-4225-BB32-548CA8AA1B86}"/>
              </c:ext>
            </c:extLst>
          </c:dPt>
          <c:dPt>
            <c:idx val="14"/>
            <c:bubble3D val="0"/>
            <c:spPr>
              <a:solidFill>
                <a:srgbClr val="F4B400"/>
              </a:solidFill>
            </c:spPr>
            <c:extLst>
              <c:ext xmlns:c16="http://schemas.microsoft.com/office/drawing/2014/chart" uri="{C3380CC4-5D6E-409C-BE32-E72D297353CC}">
                <c16:uniqueId val="{0000001D-0A3A-4225-BB32-548CA8AA1B86}"/>
              </c:ext>
            </c:extLst>
          </c:dPt>
          <c:dPt>
            <c:idx val="15"/>
            <c:bubble3D val="0"/>
            <c:spPr>
              <a:solidFill>
                <a:srgbClr val="0F9D58"/>
              </a:solidFill>
            </c:spPr>
            <c:extLst>
              <c:ext xmlns:c16="http://schemas.microsoft.com/office/drawing/2014/chart" uri="{C3380CC4-5D6E-409C-BE32-E72D297353CC}">
                <c16:uniqueId val="{0000001F-0A3A-4225-BB32-548CA8AA1B86}"/>
              </c:ext>
            </c:extLst>
          </c:dPt>
          <c:dPt>
            <c:idx val="16"/>
            <c:bubble3D val="0"/>
            <c:spPr>
              <a:solidFill>
                <a:srgbClr val="FF6D00"/>
              </a:solidFill>
            </c:spPr>
            <c:extLst>
              <c:ext xmlns:c16="http://schemas.microsoft.com/office/drawing/2014/chart" uri="{C3380CC4-5D6E-409C-BE32-E72D297353CC}">
                <c16:uniqueId val="{00000021-0A3A-4225-BB32-548CA8AA1B86}"/>
              </c:ext>
            </c:extLst>
          </c:dPt>
          <c:cat>
            <c:strRef>
              <c:f>'RI-RS'!$F$3:$F$19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'RI-RS'!$G$3:$G$19</c:f>
              <c:numCache>
                <c:formatCode>0.00%</c:formatCode>
                <c:ptCount val="17"/>
                <c:pt idx="0">
                  <c:v>6.4516129032258063E-2</c:v>
                </c:pt>
                <c:pt idx="1">
                  <c:v>0.26881720430107525</c:v>
                </c:pt>
                <c:pt idx="2">
                  <c:v>7.5268817204301078E-2</c:v>
                </c:pt>
                <c:pt idx="3">
                  <c:v>2.1505376344086023E-2</c:v>
                </c:pt>
                <c:pt idx="4">
                  <c:v>2.1505376344086023E-2</c:v>
                </c:pt>
                <c:pt idx="5">
                  <c:v>0</c:v>
                </c:pt>
                <c:pt idx="6">
                  <c:v>0</c:v>
                </c:pt>
                <c:pt idx="7">
                  <c:v>0.11827956989247312</c:v>
                </c:pt>
                <c:pt idx="8">
                  <c:v>0</c:v>
                </c:pt>
                <c:pt idx="9">
                  <c:v>0</c:v>
                </c:pt>
                <c:pt idx="10">
                  <c:v>0</c:v>
                </c:pt>
                <c:pt idx="11">
                  <c:v>0</c:v>
                </c:pt>
                <c:pt idx="12">
                  <c:v>0</c:v>
                </c:pt>
                <c:pt idx="13">
                  <c:v>0</c:v>
                </c:pt>
                <c:pt idx="14">
                  <c:v>0</c:v>
                </c:pt>
                <c:pt idx="15">
                  <c:v>2.1505376344086023E-2</c:v>
                </c:pt>
                <c:pt idx="16">
                  <c:v>0</c:v>
                </c:pt>
              </c:numCache>
            </c:numRef>
          </c:val>
          <c:extLst>
            <c:ext xmlns:c16="http://schemas.microsoft.com/office/drawing/2014/chart" uri="{C3380CC4-5D6E-409C-BE32-E72D297353CC}">
              <c16:uniqueId val="{00000022-0A3A-4225-BB32-548CA8AA1B86}"/>
            </c:ext>
          </c:extLst>
        </c:ser>
        <c:dLbls>
          <c:showLegendKey val="0"/>
          <c:showVal val="0"/>
          <c:showCatName val="0"/>
          <c:showSerName val="0"/>
          <c:showPercent val="0"/>
          <c:showBubbleSize val="0"/>
          <c:showLeaderLines val="1"/>
        </c:dLbls>
        <c:firstSliceAng val="0"/>
        <c:holeSize val="75"/>
      </c:doughnutChart>
    </c:plotArea>
    <c:legend>
      <c:legendPos val="r"/>
      <c:overlay val="0"/>
      <c:txPr>
        <a:bodyPr/>
        <a:lstStyle/>
        <a:p>
          <a:pPr lvl="0">
            <a:defRPr b="0">
              <a:solidFill>
                <a:srgbClr val="000000"/>
              </a:solidFill>
              <a:latin typeface="Roboto"/>
            </a:defRPr>
          </a:pPr>
          <a:endParaRPr lang="pt-BR"/>
        </a:p>
      </c:txPr>
    </c:legend>
    <c:plotVisOnly val="1"/>
    <c:dispBlanksAs val="zero"/>
    <c:showDLblsOverMax val="1"/>
  </c:chart>
  <c:spPr>
    <a:solidFill>
      <a:srgbClr val="434343"/>
    </a:solidFill>
  </c:sp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595959"/>
                </a:solidFill>
                <a:latin typeface="Calibri"/>
              </a:defRPr>
            </a:pPr>
            <a:r>
              <a:t>Regras de Formação</a:t>
            </a:r>
          </a:p>
        </c:rich>
      </c:tx>
      <c:overlay val="0"/>
    </c:title>
    <c:autoTitleDeleted val="0"/>
    <c:plotArea>
      <c:layout/>
      <c:barChart>
        <c:barDir val="bar"/>
        <c:grouping val="clustered"/>
        <c:varyColors val="1"/>
        <c:ser>
          <c:idx val="0"/>
          <c:order val="0"/>
          <c:tx>
            <c:strRef>
              <c:f>'Jornalismo-SP'!$H$2</c:f>
              <c:strCache>
                <c:ptCount val="1"/>
                <c:pt idx="0">
                  <c:v>Horas Previstas</c:v>
                </c:pt>
              </c:strCache>
            </c:strRef>
          </c:tx>
          <c:spPr>
            <a:solidFill>
              <a:srgbClr val="4472C4"/>
            </a:solidFill>
          </c:spPr>
          <c:invertIfNegative val="1"/>
          <c:cat>
            <c:strRef>
              <c:f>'Jornalismo-SP'!$F$3:$F$19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'Jornalismo-SP'!$H$3:$H$7</c:f>
              <c:numCache>
                <c:formatCode>General</c:formatCode>
                <c:ptCount val="5"/>
                <c:pt idx="0">
                  <c:v>288</c:v>
                </c:pt>
                <c:pt idx="1">
                  <c:v>0</c:v>
                </c:pt>
                <c:pt idx="2">
                  <c:v>180</c:v>
                </c:pt>
                <c:pt idx="3">
                  <c:v>0</c:v>
                </c:pt>
                <c:pt idx="4">
                  <c:v>108</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7F7C-44C0-89BE-14C26DE2AD58}"/>
            </c:ext>
          </c:extLst>
        </c:ser>
        <c:ser>
          <c:idx val="1"/>
          <c:order val="1"/>
          <c:tx>
            <c:strRef>
              <c:f>'Jornalismo-SP'!$I$2</c:f>
              <c:strCache>
                <c:ptCount val="1"/>
                <c:pt idx="0">
                  <c:v>Horas Obrigatórias</c:v>
                </c:pt>
              </c:strCache>
            </c:strRef>
          </c:tx>
          <c:invertIfNegative val="1"/>
          <c:cat>
            <c:strRef>
              <c:f>'Jornalismo-SP'!$F$3:$F$19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'Jornalismo-SP'!$I$3:$I$7</c:f>
              <c:numCache>
                <c:formatCode>General</c:formatCode>
                <c:ptCount val="5"/>
              </c:numCache>
            </c:numRef>
          </c:val>
          <c:extLst>
            <c:ext xmlns:c16="http://schemas.microsoft.com/office/drawing/2014/chart" uri="{C3380CC4-5D6E-409C-BE32-E72D297353CC}">
              <c16:uniqueId val="{00000001-7F7C-44C0-89BE-14C26DE2AD58}"/>
            </c:ext>
          </c:extLst>
        </c:ser>
        <c:dLbls>
          <c:showLegendKey val="0"/>
          <c:showVal val="0"/>
          <c:showCatName val="0"/>
          <c:showSerName val="0"/>
          <c:showPercent val="0"/>
          <c:showBubbleSize val="0"/>
        </c:dLbls>
        <c:gapWidth val="150"/>
        <c:axId val="1177664324"/>
        <c:axId val="866834892"/>
      </c:barChart>
      <c:catAx>
        <c:axId val="1177664324"/>
        <c:scaling>
          <c:orientation val="maxMin"/>
        </c:scaling>
        <c:delete val="0"/>
        <c:axPos val="l"/>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sz="900" b="0" i="0">
                <a:solidFill>
                  <a:srgbClr val="595959"/>
                </a:solidFill>
                <a:latin typeface="Calibri"/>
              </a:defRPr>
            </a:pPr>
            <a:endParaRPr lang="pt-BR"/>
          </a:p>
        </c:txPr>
        <c:crossAx val="866834892"/>
        <c:crosses val="autoZero"/>
        <c:auto val="1"/>
        <c:lblAlgn val="ctr"/>
        <c:lblOffset val="100"/>
        <c:noMultiLvlLbl val="1"/>
      </c:catAx>
      <c:valAx>
        <c:axId val="866834892"/>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spPr>
          <a:ln w="47625">
            <a:noFill/>
          </a:ln>
        </c:spPr>
        <c:txPr>
          <a:bodyPr/>
          <a:lstStyle/>
          <a:p>
            <a:pPr lvl="0">
              <a:defRPr sz="900" b="0" i="0">
                <a:solidFill>
                  <a:srgbClr val="595959"/>
                </a:solidFill>
                <a:latin typeface="Calibri"/>
              </a:defRPr>
            </a:pPr>
            <a:endParaRPr lang="pt-BR"/>
          </a:p>
        </c:txPr>
        <c:crossAx val="1177664324"/>
        <c:crosses val="max"/>
        <c:crossBetween val="between"/>
      </c:valAx>
      <c:spPr>
        <a:solidFill>
          <a:srgbClr val="FFFFFF"/>
        </a:solidFill>
      </c:spPr>
    </c:plotArea>
    <c:legend>
      <c:legendPos val="b"/>
      <c:overlay val="0"/>
      <c:txPr>
        <a:bodyPr/>
        <a:lstStyle/>
        <a:p>
          <a:pPr lvl="0">
            <a:defRPr sz="900" b="0" i="0">
              <a:solidFill>
                <a:srgbClr val="595959"/>
              </a:solidFill>
              <a:latin typeface="Calibri"/>
            </a:defRPr>
          </a:pPr>
          <a:endParaRPr lang="pt-BR"/>
        </a:p>
      </c:txPr>
    </c:legend>
    <c:plotVisOnly val="1"/>
    <c:dispBlanksAs val="zero"/>
    <c:showDLblsOverMax val="1"/>
  </c:chart>
  <c:spPr>
    <a:solidFill>
      <a:srgbClr val="FFFFFF"/>
    </a:solidFill>
  </c:sp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t>Horas Previstas versus Área Funcional</a:t>
            </a:r>
          </a:p>
        </c:rich>
      </c:tx>
      <c:overlay val="0"/>
    </c:title>
    <c:autoTitleDeleted val="0"/>
    <c:plotArea>
      <c:layout/>
      <c:doughnutChart>
        <c:varyColors val="1"/>
        <c:ser>
          <c:idx val="0"/>
          <c:order val="0"/>
          <c:tx>
            <c:strRef>
              <c:f>'Jornalismo-SP'!$H$1:$H$2</c:f>
              <c:strCache>
                <c:ptCount val="2"/>
                <c:pt idx="0">
                  <c:v>Grau de Flex</c:v>
                </c:pt>
                <c:pt idx="1">
                  <c:v>Horas Previstas</c:v>
                </c:pt>
              </c:strCache>
            </c:strRef>
          </c:tx>
          <c:dPt>
            <c:idx val="0"/>
            <c:bubble3D val="0"/>
            <c:spPr>
              <a:solidFill>
                <a:srgbClr val="4285F4"/>
              </a:solidFill>
            </c:spPr>
            <c:extLst>
              <c:ext xmlns:c16="http://schemas.microsoft.com/office/drawing/2014/chart" uri="{C3380CC4-5D6E-409C-BE32-E72D297353CC}">
                <c16:uniqueId val="{00000001-77C1-468F-9244-90BD242686F8}"/>
              </c:ext>
            </c:extLst>
          </c:dPt>
          <c:dPt>
            <c:idx val="1"/>
            <c:bubble3D val="0"/>
            <c:spPr>
              <a:solidFill>
                <a:srgbClr val="DB4437"/>
              </a:solidFill>
            </c:spPr>
            <c:extLst>
              <c:ext xmlns:c16="http://schemas.microsoft.com/office/drawing/2014/chart" uri="{C3380CC4-5D6E-409C-BE32-E72D297353CC}">
                <c16:uniqueId val="{00000003-77C1-468F-9244-90BD242686F8}"/>
              </c:ext>
            </c:extLst>
          </c:dPt>
          <c:dPt>
            <c:idx val="2"/>
            <c:bubble3D val="0"/>
            <c:spPr>
              <a:solidFill>
                <a:srgbClr val="F4B400"/>
              </a:solidFill>
            </c:spPr>
            <c:extLst>
              <c:ext xmlns:c16="http://schemas.microsoft.com/office/drawing/2014/chart" uri="{C3380CC4-5D6E-409C-BE32-E72D297353CC}">
                <c16:uniqueId val="{00000005-77C1-468F-9244-90BD242686F8}"/>
              </c:ext>
            </c:extLst>
          </c:dPt>
          <c:dPt>
            <c:idx val="3"/>
            <c:bubble3D val="0"/>
            <c:spPr>
              <a:solidFill>
                <a:srgbClr val="0F9D58"/>
              </a:solidFill>
            </c:spPr>
            <c:extLst>
              <c:ext xmlns:c16="http://schemas.microsoft.com/office/drawing/2014/chart" uri="{C3380CC4-5D6E-409C-BE32-E72D297353CC}">
                <c16:uniqueId val="{00000007-77C1-468F-9244-90BD242686F8}"/>
              </c:ext>
            </c:extLst>
          </c:dPt>
          <c:dPt>
            <c:idx val="4"/>
            <c:bubble3D val="0"/>
            <c:spPr>
              <a:solidFill>
                <a:srgbClr val="FF6D00"/>
              </a:solidFill>
            </c:spPr>
            <c:extLst>
              <c:ext xmlns:c16="http://schemas.microsoft.com/office/drawing/2014/chart" uri="{C3380CC4-5D6E-409C-BE32-E72D297353CC}">
                <c16:uniqueId val="{00000009-77C1-468F-9244-90BD242686F8}"/>
              </c:ext>
            </c:extLst>
          </c:dPt>
          <c:dPt>
            <c:idx val="5"/>
            <c:bubble3D val="0"/>
            <c:spPr>
              <a:solidFill>
                <a:srgbClr val="46BDC6"/>
              </a:solidFill>
            </c:spPr>
            <c:extLst>
              <c:ext xmlns:c16="http://schemas.microsoft.com/office/drawing/2014/chart" uri="{C3380CC4-5D6E-409C-BE32-E72D297353CC}">
                <c16:uniqueId val="{0000000B-77C1-468F-9244-90BD242686F8}"/>
              </c:ext>
            </c:extLst>
          </c:dPt>
          <c:dPt>
            <c:idx val="6"/>
            <c:bubble3D val="0"/>
            <c:spPr>
              <a:solidFill>
                <a:srgbClr val="AB30C4"/>
              </a:solidFill>
            </c:spPr>
            <c:extLst>
              <c:ext xmlns:c16="http://schemas.microsoft.com/office/drawing/2014/chart" uri="{C3380CC4-5D6E-409C-BE32-E72D297353CC}">
                <c16:uniqueId val="{0000000D-77C1-468F-9244-90BD242686F8}"/>
              </c:ext>
            </c:extLst>
          </c:dPt>
          <c:dPt>
            <c:idx val="7"/>
            <c:bubble3D val="0"/>
            <c:spPr>
              <a:solidFill>
                <a:srgbClr val="C1BC1F"/>
              </a:solidFill>
            </c:spPr>
            <c:extLst>
              <c:ext xmlns:c16="http://schemas.microsoft.com/office/drawing/2014/chart" uri="{C3380CC4-5D6E-409C-BE32-E72D297353CC}">
                <c16:uniqueId val="{0000000F-77C1-468F-9244-90BD242686F8}"/>
              </c:ext>
            </c:extLst>
          </c:dPt>
          <c:dPt>
            <c:idx val="8"/>
            <c:bubble3D val="0"/>
            <c:spPr>
              <a:solidFill>
                <a:srgbClr val="3949AB"/>
              </a:solidFill>
            </c:spPr>
            <c:extLst>
              <c:ext xmlns:c16="http://schemas.microsoft.com/office/drawing/2014/chart" uri="{C3380CC4-5D6E-409C-BE32-E72D297353CC}">
                <c16:uniqueId val="{00000011-77C1-468F-9244-90BD242686F8}"/>
              </c:ext>
            </c:extLst>
          </c:dPt>
          <c:dPt>
            <c:idx val="9"/>
            <c:bubble3D val="0"/>
            <c:spPr>
              <a:solidFill>
                <a:srgbClr val="F975A8"/>
              </a:solidFill>
            </c:spPr>
            <c:extLst>
              <c:ext xmlns:c16="http://schemas.microsoft.com/office/drawing/2014/chart" uri="{C3380CC4-5D6E-409C-BE32-E72D297353CC}">
                <c16:uniqueId val="{00000013-77C1-468F-9244-90BD242686F8}"/>
              </c:ext>
            </c:extLst>
          </c:dPt>
          <c:dPt>
            <c:idx val="10"/>
            <c:bubble3D val="0"/>
            <c:spPr>
              <a:solidFill>
                <a:srgbClr val="00695C"/>
              </a:solidFill>
            </c:spPr>
            <c:extLst>
              <c:ext xmlns:c16="http://schemas.microsoft.com/office/drawing/2014/chart" uri="{C3380CC4-5D6E-409C-BE32-E72D297353CC}">
                <c16:uniqueId val="{00000015-77C1-468F-9244-90BD242686F8}"/>
              </c:ext>
            </c:extLst>
          </c:dPt>
          <c:dPt>
            <c:idx val="11"/>
            <c:bubble3D val="0"/>
            <c:spPr>
              <a:solidFill>
                <a:srgbClr val="C2185B"/>
              </a:solidFill>
            </c:spPr>
            <c:extLst>
              <c:ext xmlns:c16="http://schemas.microsoft.com/office/drawing/2014/chart" uri="{C3380CC4-5D6E-409C-BE32-E72D297353CC}">
                <c16:uniqueId val="{00000017-77C1-468F-9244-90BD242686F8}"/>
              </c:ext>
            </c:extLst>
          </c:dPt>
          <c:dPt>
            <c:idx val="12"/>
            <c:bubble3D val="0"/>
            <c:spPr>
              <a:solidFill>
                <a:srgbClr val="4285F4"/>
              </a:solidFill>
            </c:spPr>
            <c:extLst>
              <c:ext xmlns:c16="http://schemas.microsoft.com/office/drawing/2014/chart" uri="{C3380CC4-5D6E-409C-BE32-E72D297353CC}">
                <c16:uniqueId val="{00000019-77C1-468F-9244-90BD242686F8}"/>
              </c:ext>
            </c:extLst>
          </c:dPt>
          <c:dPt>
            <c:idx val="13"/>
            <c:bubble3D val="0"/>
            <c:spPr>
              <a:solidFill>
                <a:srgbClr val="DB4437"/>
              </a:solidFill>
            </c:spPr>
            <c:extLst>
              <c:ext xmlns:c16="http://schemas.microsoft.com/office/drawing/2014/chart" uri="{C3380CC4-5D6E-409C-BE32-E72D297353CC}">
                <c16:uniqueId val="{0000001B-77C1-468F-9244-90BD242686F8}"/>
              </c:ext>
            </c:extLst>
          </c:dPt>
          <c:dPt>
            <c:idx val="14"/>
            <c:bubble3D val="0"/>
            <c:spPr>
              <a:solidFill>
                <a:srgbClr val="F4B400"/>
              </a:solidFill>
            </c:spPr>
            <c:extLst>
              <c:ext xmlns:c16="http://schemas.microsoft.com/office/drawing/2014/chart" uri="{C3380CC4-5D6E-409C-BE32-E72D297353CC}">
                <c16:uniqueId val="{0000001D-77C1-468F-9244-90BD242686F8}"/>
              </c:ext>
            </c:extLst>
          </c:dPt>
          <c:dPt>
            <c:idx val="15"/>
            <c:bubble3D val="0"/>
            <c:spPr>
              <a:solidFill>
                <a:srgbClr val="0F9D58"/>
              </a:solidFill>
            </c:spPr>
            <c:extLst>
              <c:ext xmlns:c16="http://schemas.microsoft.com/office/drawing/2014/chart" uri="{C3380CC4-5D6E-409C-BE32-E72D297353CC}">
                <c16:uniqueId val="{0000001F-77C1-468F-9244-90BD242686F8}"/>
              </c:ext>
            </c:extLst>
          </c:dPt>
          <c:dPt>
            <c:idx val="16"/>
            <c:bubble3D val="0"/>
            <c:spPr>
              <a:solidFill>
                <a:srgbClr val="FF6D00"/>
              </a:solidFill>
            </c:spPr>
            <c:extLst>
              <c:ext xmlns:c16="http://schemas.microsoft.com/office/drawing/2014/chart" uri="{C3380CC4-5D6E-409C-BE32-E72D297353CC}">
                <c16:uniqueId val="{00000021-77C1-468F-9244-90BD242686F8}"/>
              </c:ext>
            </c:extLst>
          </c:dPt>
          <c:dPt>
            <c:idx val="17"/>
            <c:bubble3D val="0"/>
            <c:spPr>
              <a:solidFill>
                <a:srgbClr val="46BDC6"/>
              </a:solidFill>
            </c:spPr>
            <c:extLst>
              <c:ext xmlns:c16="http://schemas.microsoft.com/office/drawing/2014/chart" uri="{C3380CC4-5D6E-409C-BE32-E72D297353CC}">
                <c16:uniqueId val="{00000023-77C1-468F-9244-90BD242686F8}"/>
              </c:ext>
            </c:extLst>
          </c:dPt>
          <c:dPt>
            <c:idx val="18"/>
            <c:bubble3D val="0"/>
            <c:spPr>
              <a:solidFill>
                <a:srgbClr val="AB30C4"/>
              </a:solidFill>
            </c:spPr>
            <c:extLst>
              <c:ext xmlns:c16="http://schemas.microsoft.com/office/drawing/2014/chart" uri="{C3380CC4-5D6E-409C-BE32-E72D297353CC}">
                <c16:uniqueId val="{00000025-77C1-468F-9244-90BD242686F8}"/>
              </c:ext>
            </c:extLst>
          </c:dPt>
          <c:dPt>
            <c:idx val="19"/>
            <c:bubble3D val="0"/>
            <c:spPr>
              <a:solidFill>
                <a:srgbClr val="C1BC1F"/>
              </a:solidFill>
            </c:spPr>
            <c:extLst>
              <c:ext xmlns:c16="http://schemas.microsoft.com/office/drawing/2014/chart" uri="{C3380CC4-5D6E-409C-BE32-E72D297353CC}">
                <c16:uniqueId val="{00000027-77C1-468F-9244-90BD242686F8}"/>
              </c:ext>
            </c:extLst>
          </c:dPt>
          <c:dPt>
            <c:idx val="20"/>
            <c:bubble3D val="0"/>
            <c:spPr>
              <a:solidFill>
                <a:srgbClr val="3949AB"/>
              </a:solidFill>
            </c:spPr>
            <c:extLst>
              <c:ext xmlns:c16="http://schemas.microsoft.com/office/drawing/2014/chart" uri="{C3380CC4-5D6E-409C-BE32-E72D297353CC}">
                <c16:uniqueId val="{00000029-77C1-468F-9244-90BD242686F8}"/>
              </c:ext>
            </c:extLst>
          </c:dPt>
          <c:dPt>
            <c:idx val="21"/>
            <c:bubble3D val="0"/>
            <c:spPr>
              <a:solidFill>
                <a:srgbClr val="F975A8"/>
              </a:solidFill>
            </c:spPr>
            <c:extLst>
              <c:ext xmlns:c16="http://schemas.microsoft.com/office/drawing/2014/chart" uri="{C3380CC4-5D6E-409C-BE32-E72D297353CC}">
                <c16:uniqueId val="{0000002B-77C1-468F-9244-90BD242686F8}"/>
              </c:ext>
            </c:extLst>
          </c:dPt>
          <c:dPt>
            <c:idx val="22"/>
            <c:bubble3D val="0"/>
            <c:spPr>
              <a:solidFill>
                <a:srgbClr val="00695C"/>
              </a:solidFill>
            </c:spPr>
            <c:extLst>
              <c:ext xmlns:c16="http://schemas.microsoft.com/office/drawing/2014/chart" uri="{C3380CC4-5D6E-409C-BE32-E72D297353CC}">
                <c16:uniqueId val="{0000002D-77C1-468F-9244-90BD242686F8}"/>
              </c:ext>
            </c:extLst>
          </c:dPt>
          <c:dPt>
            <c:idx val="23"/>
            <c:bubble3D val="0"/>
            <c:spPr>
              <a:solidFill>
                <a:srgbClr val="C2185B"/>
              </a:solidFill>
            </c:spPr>
            <c:extLst>
              <c:ext xmlns:c16="http://schemas.microsoft.com/office/drawing/2014/chart" uri="{C3380CC4-5D6E-409C-BE32-E72D297353CC}">
                <c16:uniqueId val="{0000002F-77C1-468F-9244-90BD242686F8}"/>
              </c:ext>
            </c:extLst>
          </c:dPt>
          <c:dPt>
            <c:idx val="24"/>
            <c:bubble3D val="0"/>
            <c:spPr>
              <a:solidFill>
                <a:srgbClr val="4285F4"/>
              </a:solidFill>
            </c:spPr>
            <c:extLst>
              <c:ext xmlns:c16="http://schemas.microsoft.com/office/drawing/2014/chart" uri="{C3380CC4-5D6E-409C-BE32-E72D297353CC}">
                <c16:uniqueId val="{00000031-77C1-468F-9244-90BD242686F8}"/>
              </c:ext>
            </c:extLst>
          </c:dPt>
          <c:dPt>
            <c:idx val="25"/>
            <c:bubble3D val="0"/>
            <c:spPr>
              <a:solidFill>
                <a:srgbClr val="DB4437"/>
              </a:solidFill>
            </c:spPr>
            <c:extLst>
              <c:ext xmlns:c16="http://schemas.microsoft.com/office/drawing/2014/chart" uri="{C3380CC4-5D6E-409C-BE32-E72D297353CC}">
                <c16:uniqueId val="{00000033-77C1-468F-9244-90BD242686F8}"/>
              </c:ext>
            </c:extLst>
          </c:dPt>
          <c:dPt>
            <c:idx val="26"/>
            <c:bubble3D val="0"/>
            <c:spPr>
              <a:solidFill>
                <a:srgbClr val="F4B400"/>
              </a:solidFill>
            </c:spPr>
            <c:extLst>
              <c:ext xmlns:c16="http://schemas.microsoft.com/office/drawing/2014/chart" uri="{C3380CC4-5D6E-409C-BE32-E72D297353CC}">
                <c16:uniqueId val="{00000035-77C1-468F-9244-90BD242686F8}"/>
              </c:ext>
            </c:extLst>
          </c:dPt>
          <c:dPt>
            <c:idx val="27"/>
            <c:bubble3D val="0"/>
            <c:spPr>
              <a:solidFill>
                <a:srgbClr val="0F9D58"/>
              </a:solidFill>
            </c:spPr>
            <c:extLst>
              <c:ext xmlns:c16="http://schemas.microsoft.com/office/drawing/2014/chart" uri="{C3380CC4-5D6E-409C-BE32-E72D297353CC}">
                <c16:uniqueId val="{00000037-77C1-468F-9244-90BD242686F8}"/>
              </c:ext>
            </c:extLst>
          </c:dPt>
          <c:dPt>
            <c:idx val="28"/>
            <c:bubble3D val="0"/>
            <c:spPr>
              <a:solidFill>
                <a:srgbClr val="FF6D00"/>
              </a:solidFill>
            </c:spPr>
            <c:extLst>
              <c:ext xmlns:c16="http://schemas.microsoft.com/office/drawing/2014/chart" uri="{C3380CC4-5D6E-409C-BE32-E72D297353CC}">
                <c16:uniqueId val="{00000039-77C1-468F-9244-90BD242686F8}"/>
              </c:ext>
            </c:extLst>
          </c:dPt>
          <c:dPt>
            <c:idx val="29"/>
            <c:bubble3D val="0"/>
            <c:spPr>
              <a:solidFill>
                <a:srgbClr val="46BDC6"/>
              </a:solidFill>
            </c:spPr>
            <c:extLst>
              <c:ext xmlns:c16="http://schemas.microsoft.com/office/drawing/2014/chart" uri="{C3380CC4-5D6E-409C-BE32-E72D297353CC}">
                <c16:uniqueId val="{0000003B-77C1-468F-9244-90BD242686F8}"/>
              </c:ext>
            </c:extLst>
          </c:dPt>
          <c:dPt>
            <c:idx val="30"/>
            <c:bubble3D val="0"/>
            <c:spPr>
              <a:solidFill>
                <a:srgbClr val="AB30C4"/>
              </a:solidFill>
            </c:spPr>
            <c:extLst>
              <c:ext xmlns:c16="http://schemas.microsoft.com/office/drawing/2014/chart" uri="{C3380CC4-5D6E-409C-BE32-E72D297353CC}">
                <c16:uniqueId val="{0000003D-77C1-468F-9244-90BD242686F8}"/>
              </c:ext>
            </c:extLst>
          </c:dPt>
          <c:dPt>
            <c:idx val="31"/>
            <c:bubble3D val="0"/>
            <c:spPr>
              <a:solidFill>
                <a:srgbClr val="C1BC1F"/>
              </a:solidFill>
            </c:spPr>
            <c:extLst>
              <c:ext xmlns:c16="http://schemas.microsoft.com/office/drawing/2014/chart" uri="{C3380CC4-5D6E-409C-BE32-E72D297353CC}">
                <c16:uniqueId val="{0000003F-77C1-468F-9244-90BD242686F8}"/>
              </c:ext>
            </c:extLst>
          </c:dPt>
          <c:dPt>
            <c:idx val="32"/>
            <c:bubble3D val="0"/>
            <c:spPr>
              <a:solidFill>
                <a:srgbClr val="3949AB"/>
              </a:solidFill>
            </c:spPr>
            <c:extLst>
              <c:ext xmlns:c16="http://schemas.microsoft.com/office/drawing/2014/chart" uri="{C3380CC4-5D6E-409C-BE32-E72D297353CC}">
                <c16:uniqueId val="{00000041-77C1-468F-9244-90BD242686F8}"/>
              </c:ext>
            </c:extLst>
          </c:dPt>
          <c:dPt>
            <c:idx val="33"/>
            <c:bubble3D val="0"/>
            <c:spPr>
              <a:solidFill>
                <a:srgbClr val="F975A8"/>
              </a:solidFill>
            </c:spPr>
            <c:extLst>
              <c:ext xmlns:c16="http://schemas.microsoft.com/office/drawing/2014/chart" uri="{C3380CC4-5D6E-409C-BE32-E72D297353CC}">
                <c16:uniqueId val="{00000043-77C1-468F-9244-90BD242686F8}"/>
              </c:ext>
            </c:extLst>
          </c:dPt>
          <c:dPt>
            <c:idx val="34"/>
            <c:bubble3D val="0"/>
            <c:spPr>
              <a:solidFill>
                <a:srgbClr val="00695C"/>
              </a:solidFill>
            </c:spPr>
            <c:extLst>
              <c:ext xmlns:c16="http://schemas.microsoft.com/office/drawing/2014/chart" uri="{C3380CC4-5D6E-409C-BE32-E72D297353CC}">
                <c16:uniqueId val="{00000045-77C1-468F-9244-90BD242686F8}"/>
              </c:ext>
            </c:extLst>
          </c:dPt>
          <c:dPt>
            <c:idx val="35"/>
            <c:bubble3D val="0"/>
            <c:spPr>
              <a:solidFill>
                <a:srgbClr val="C2185B"/>
              </a:solidFill>
            </c:spPr>
            <c:extLst>
              <c:ext xmlns:c16="http://schemas.microsoft.com/office/drawing/2014/chart" uri="{C3380CC4-5D6E-409C-BE32-E72D297353CC}">
                <c16:uniqueId val="{00000047-77C1-468F-9244-90BD242686F8}"/>
              </c:ext>
            </c:extLst>
          </c:dPt>
          <c:dPt>
            <c:idx val="36"/>
            <c:bubble3D val="0"/>
            <c:spPr>
              <a:solidFill>
                <a:srgbClr val="4285F4"/>
              </a:solidFill>
            </c:spPr>
            <c:extLst>
              <c:ext xmlns:c16="http://schemas.microsoft.com/office/drawing/2014/chart" uri="{C3380CC4-5D6E-409C-BE32-E72D297353CC}">
                <c16:uniqueId val="{00000049-77C1-468F-9244-90BD242686F8}"/>
              </c:ext>
            </c:extLst>
          </c:dPt>
          <c:dPt>
            <c:idx val="37"/>
            <c:bubble3D val="0"/>
            <c:spPr>
              <a:solidFill>
                <a:srgbClr val="DB4437"/>
              </a:solidFill>
            </c:spPr>
            <c:extLst>
              <c:ext xmlns:c16="http://schemas.microsoft.com/office/drawing/2014/chart" uri="{C3380CC4-5D6E-409C-BE32-E72D297353CC}">
                <c16:uniqueId val="{0000004B-77C1-468F-9244-90BD242686F8}"/>
              </c:ext>
            </c:extLst>
          </c:dPt>
          <c:dPt>
            <c:idx val="38"/>
            <c:bubble3D val="0"/>
            <c:spPr>
              <a:solidFill>
                <a:srgbClr val="F4B400"/>
              </a:solidFill>
            </c:spPr>
            <c:extLst>
              <c:ext xmlns:c16="http://schemas.microsoft.com/office/drawing/2014/chart" uri="{C3380CC4-5D6E-409C-BE32-E72D297353CC}">
                <c16:uniqueId val="{0000004D-77C1-468F-9244-90BD242686F8}"/>
              </c:ext>
            </c:extLst>
          </c:dPt>
          <c:dPt>
            <c:idx val="39"/>
            <c:bubble3D val="0"/>
            <c:spPr>
              <a:solidFill>
                <a:srgbClr val="0F9D58"/>
              </a:solidFill>
            </c:spPr>
            <c:extLst>
              <c:ext xmlns:c16="http://schemas.microsoft.com/office/drawing/2014/chart" uri="{C3380CC4-5D6E-409C-BE32-E72D297353CC}">
                <c16:uniqueId val="{0000004F-77C1-468F-9244-90BD242686F8}"/>
              </c:ext>
            </c:extLst>
          </c:dPt>
          <c:dPt>
            <c:idx val="40"/>
            <c:bubble3D val="0"/>
            <c:spPr>
              <a:solidFill>
                <a:srgbClr val="FF6D00"/>
              </a:solidFill>
            </c:spPr>
            <c:extLst>
              <c:ext xmlns:c16="http://schemas.microsoft.com/office/drawing/2014/chart" uri="{C3380CC4-5D6E-409C-BE32-E72D297353CC}">
                <c16:uniqueId val="{00000051-77C1-468F-9244-90BD242686F8}"/>
              </c:ext>
            </c:extLst>
          </c:dPt>
          <c:dPt>
            <c:idx val="41"/>
            <c:bubble3D val="0"/>
            <c:spPr>
              <a:solidFill>
                <a:srgbClr val="46BDC6"/>
              </a:solidFill>
            </c:spPr>
            <c:extLst>
              <c:ext xmlns:c16="http://schemas.microsoft.com/office/drawing/2014/chart" uri="{C3380CC4-5D6E-409C-BE32-E72D297353CC}">
                <c16:uniqueId val="{00000053-77C1-468F-9244-90BD242686F8}"/>
              </c:ext>
            </c:extLst>
          </c:dPt>
          <c:dPt>
            <c:idx val="42"/>
            <c:bubble3D val="0"/>
            <c:spPr>
              <a:solidFill>
                <a:srgbClr val="AB30C4"/>
              </a:solidFill>
            </c:spPr>
            <c:extLst>
              <c:ext xmlns:c16="http://schemas.microsoft.com/office/drawing/2014/chart" uri="{C3380CC4-5D6E-409C-BE32-E72D297353CC}">
                <c16:uniqueId val="{00000055-77C1-468F-9244-90BD242686F8}"/>
              </c:ext>
            </c:extLst>
          </c:dPt>
          <c:cat>
            <c:strRef>
              <c:f>'Jornalismo-SP'!$F$3:$F$45</c:f>
              <c:strCache>
                <c:ptCount val="43"/>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pt idx="17">
                  <c:v>Gestão financeira</c:v>
                </c:pt>
                <c:pt idx="18">
                  <c:v>Lingüística (línguas)</c:v>
                </c:pt>
                <c:pt idx="19">
                  <c:v>Direito empresarial</c:v>
                </c:pt>
                <c:pt idx="20">
                  <c:v>Ética</c:v>
                </c:pt>
                <c:pt idx="21">
                  <c:v>Animação</c:v>
                </c:pt>
                <c:pt idx="22">
                  <c:v>Modelagem</c:v>
                </c:pt>
                <c:pt idx="23">
                  <c:v>Moda</c:v>
                </c:pt>
                <c:pt idx="24">
                  <c:v>Gestão de organizações</c:v>
                </c:pt>
                <c:pt idx="25">
                  <c:v>Processamento de dados</c:v>
                </c:pt>
                <c:pt idx="26">
                  <c:v>Matemática aplicada</c:v>
                </c:pt>
                <c:pt idx="27">
                  <c:v>Psicologia</c:v>
                </c:pt>
                <c:pt idx="28">
                  <c:v>Desenho (artístico)</c:v>
                </c:pt>
                <c:pt idx="29">
                  <c:v>Ciência política</c:v>
                </c:pt>
                <c:pt idx="30">
                  <c:v>Estatística aplicada</c:v>
                </c:pt>
                <c:pt idx="31">
                  <c:v>Fotografia</c:v>
                </c:pt>
                <c:pt idx="32">
                  <c:v>Aconselhamento e orientação profissional</c:v>
                </c:pt>
                <c:pt idx="33">
                  <c:v>Gestão da produção</c:v>
                </c:pt>
                <c:pt idx="34">
                  <c:v>Tecnologia digital</c:v>
                </c:pt>
                <c:pt idx="35">
                  <c:v>Desenho de projetos</c:v>
                </c:pt>
                <c:pt idx="36">
                  <c:v>Política</c:v>
                </c:pt>
                <c:pt idx="37">
                  <c:v>Administração em comércio exterior</c:v>
                </c:pt>
                <c:pt idx="38">
                  <c:v>Relações internacionais</c:v>
                </c:pt>
                <c:pt idx="39">
                  <c:v>Desenho de moda</c:v>
                </c:pt>
                <c:pt idx="40">
                  <c:v>Eletiva</c:v>
                </c:pt>
                <c:pt idx="41">
                  <c:v>LifeLab</c:v>
                </c:pt>
                <c:pt idx="42">
                  <c:v>Estágio Supervisionado</c:v>
                </c:pt>
              </c:strCache>
            </c:strRef>
          </c:cat>
          <c:val>
            <c:numRef>
              <c:f>'Jornalismo-SP'!$H$3:$H$45</c:f>
              <c:numCache>
                <c:formatCode>General</c:formatCode>
                <c:ptCount val="43"/>
                <c:pt idx="0">
                  <c:v>288</c:v>
                </c:pt>
                <c:pt idx="1">
                  <c:v>0</c:v>
                </c:pt>
                <c:pt idx="2">
                  <c:v>180</c:v>
                </c:pt>
                <c:pt idx="3">
                  <c:v>0</c:v>
                </c:pt>
                <c:pt idx="4">
                  <c:v>108</c:v>
                </c:pt>
                <c:pt idx="5">
                  <c:v>72</c:v>
                </c:pt>
                <c:pt idx="6">
                  <c:v>216</c:v>
                </c:pt>
                <c:pt idx="7">
                  <c:v>72</c:v>
                </c:pt>
                <c:pt idx="8">
                  <c:v>180</c:v>
                </c:pt>
                <c:pt idx="9">
                  <c:v>0</c:v>
                </c:pt>
                <c:pt idx="10">
                  <c:v>0</c:v>
                </c:pt>
                <c:pt idx="11">
                  <c:v>0</c:v>
                </c:pt>
                <c:pt idx="12">
                  <c:v>216</c:v>
                </c:pt>
                <c:pt idx="13">
                  <c:v>648</c:v>
                </c:pt>
                <c:pt idx="14">
                  <c:v>0</c:v>
                </c:pt>
                <c:pt idx="15">
                  <c:v>108</c:v>
                </c:pt>
                <c:pt idx="16">
                  <c:v>0</c:v>
                </c:pt>
                <c:pt idx="17">
                  <c:v>72</c:v>
                </c:pt>
                <c:pt idx="18">
                  <c:v>72</c:v>
                </c:pt>
                <c:pt idx="19">
                  <c:v>36</c:v>
                </c:pt>
                <c:pt idx="20">
                  <c:v>72</c:v>
                </c:pt>
                <c:pt idx="21">
                  <c:v>0</c:v>
                </c:pt>
                <c:pt idx="22">
                  <c:v>0</c:v>
                </c:pt>
                <c:pt idx="23">
                  <c:v>0</c:v>
                </c:pt>
                <c:pt idx="24">
                  <c:v>0</c:v>
                </c:pt>
                <c:pt idx="25">
                  <c:v>72</c:v>
                </c:pt>
                <c:pt idx="26">
                  <c:v>0</c:v>
                </c:pt>
                <c:pt idx="27">
                  <c:v>0</c:v>
                </c:pt>
                <c:pt idx="28">
                  <c:v>0</c:v>
                </c:pt>
                <c:pt idx="29">
                  <c:v>36</c:v>
                </c:pt>
                <c:pt idx="30">
                  <c:v>0</c:v>
                </c:pt>
                <c:pt idx="31">
                  <c:v>36</c:v>
                </c:pt>
                <c:pt idx="32">
                  <c:v>0</c:v>
                </c:pt>
                <c:pt idx="33">
                  <c:v>0</c:v>
                </c:pt>
                <c:pt idx="34">
                  <c:v>0</c:v>
                </c:pt>
                <c:pt idx="35">
                  <c:v>0</c:v>
                </c:pt>
                <c:pt idx="36">
                  <c:v>0</c:v>
                </c:pt>
                <c:pt idx="37">
                  <c:v>0</c:v>
                </c:pt>
                <c:pt idx="38">
                  <c:v>0</c:v>
                </c:pt>
                <c:pt idx="39">
                  <c:v>0</c:v>
                </c:pt>
                <c:pt idx="40">
                  <c:v>648</c:v>
                </c:pt>
                <c:pt idx="41">
                  <c:v>432</c:v>
                </c:pt>
                <c:pt idx="42">
                  <c:v>36</c:v>
                </c:pt>
              </c:numCache>
            </c:numRef>
          </c:val>
          <c:extLst>
            <c:ext xmlns:c16="http://schemas.microsoft.com/office/drawing/2014/chart" uri="{C3380CC4-5D6E-409C-BE32-E72D297353CC}">
              <c16:uniqueId val="{00000056-77C1-468F-9244-90BD242686F8}"/>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lvl="0">
            <a:defRPr b="0">
              <a:solidFill>
                <a:srgbClr val="000000"/>
              </a:solidFill>
              <a:latin typeface="Roboto"/>
            </a:defRPr>
          </a:pPr>
          <a:endParaRPr lang="pt-BR"/>
        </a:p>
      </c:txPr>
    </c:legend>
    <c:plotVisOnly val="1"/>
    <c:dispBlanksAs val="zero"/>
    <c:showDLblsOverMax val="1"/>
  </c:chart>
  <c:spPr>
    <a:solidFill>
      <a:srgbClr val="434343"/>
    </a:solidFill>
  </c:sp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595959"/>
                </a:solidFill>
                <a:latin typeface="Calibri"/>
              </a:defRPr>
            </a:pPr>
            <a:r>
              <a:t>Regras de Formação</a:t>
            </a:r>
          </a:p>
        </c:rich>
      </c:tx>
      <c:overlay val="0"/>
    </c:title>
    <c:autoTitleDeleted val="0"/>
    <c:plotArea>
      <c:layout/>
      <c:barChart>
        <c:barDir val="bar"/>
        <c:grouping val="clustered"/>
        <c:varyColors val="1"/>
        <c:ser>
          <c:idx val="0"/>
          <c:order val="0"/>
          <c:tx>
            <c:strRef>
              <c:f>'Jornalismo-RJ'!$H$2</c:f>
              <c:strCache>
                <c:ptCount val="1"/>
                <c:pt idx="0">
                  <c:v>Horas Previstas</c:v>
                </c:pt>
              </c:strCache>
            </c:strRef>
          </c:tx>
          <c:spPr>
            <a:solidFill>
              <a:srgbClr val="4472C4"/>
            </a:solidFill>
          </c:spPr>
          <c:invertIfNegative val="1"/>
          <c:cat>
            <c:strRef>
              <c:f>'Jornalismo-RJ'!$F$3:$F$19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'Jornalismo-RJ'!$H$3:$H$7</c:f>
              <c:numCache>
                <c:formatCode>General</c:formatCode>
                <c:ptCount val="5"/>
                <c:pt idx="0">
                  <c:v>288</c:v>
                </c:pt>
                <c:pt idx="1">
                  <c:v>0</c:v>
                </c:pt>
                <c:pt idx="2">
                  <c:v>180</c:v>
                </c:pt>
                <c:pt idx="3">
                  <c:v>72</c:v>
                </c:pt>
                <c:pt idx="4">
                  <c:v>72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B0DA-4AC5-AF71-500508481CB9}"/>
            </c:ext>
          </c:extLst>
        </c:ser>
        <c:ser>
          <c:idx val="1"/>
          <c:order val="1"/>
          <c:tx>
            <c:strRef>
              <c:f>'Jornalismo-RJ'!$I$2</c:f>
              <c:strCache>
                <c:ptCount val="1"/>
                <c:pt idx="0">
                  <c:v>Horas Obrigatórias</c:v>
                </c:pt>
              </c:strCache>
            </c:strRef>
          </c:tx>
          <c:invertIfNegative val="1"/>
          <c:cat>
            <c:strRef>
              <c:f>'Jornalismo-RJ'!$F$3:$F$19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'Jornalismo-RJ'!$I$3:$I$7</c:f>
              <c:numCache>
                <c:formatCode>General</c:formatCode>
                <c:ptCount val="5"/>
              </c:numCache>
            </c:numRef>
          </c:val>
          <c:extLst>
            <c:ext xmlns:c16="http://schemas.microsoft.com/office/drawing/2014/chart" uri="{C3380CC4-5D6E-409C-BE32-E72D297353CC}">
              <c16:uniqueId val="{00000001-B0DA-4AC5-AF71-500508481CB9}"/>
            </c:ext>
          </c:extLst>
        </c:ser>
        <c:dLbls>
          <c:showLegendKey val="0"/>
          <c:showVal val="0"/>
          <c:showCatName val="0"/>
          <c:showSerName val="0"/>
          <c:showPercent val="0"/>
          <c:showBubbleSize val="0"/>
        </c:dLbls>
        <c:gapWidth val="150"/>
        <c:axId val="478963384"/>
        <c:axId val="194348421"/>
      </c:barChart>
      <c:catAx>
        <c:axId val="478963384"/>
        <c:scaling>
          <c:orientation val="maxMin"/>
        </c:scaling>
        <c:delete val="0"/>
        <c:axPos val="l"/>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sz="900" b="0" i="0">
                <a:solidFill>
                  <a:srgbClr val="595959"/>
                </a:solidFill>
                <a:latin typeface="Calibri"/>
              </a:defRPr>
            </a:pPr>
            <a:endParaRPr lang="pt-BR"/>
          </a:p>
        </c:txPr>
        <c:crossAx val="194348421"/>
        <c:crosses val="autoZero"/>
        <c:auto val="1"/>
        <c:lblAlgn val="ctr"/>
        <c:lblOffset val="100"/>
        <c:noMultiLvlLbl val="1"/>
      </c:catAx>
      <c:valAx>
        <c:axId val="194348421"/>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spPr>
          <a:ln w="47625">
            <a:noFill/>
          </a:ln>
        </c:spPr>
        <c:txPr>
          <a:bodyPr/>
          <a:lstStyle/>
          <a:p>
            <a:pPr lvl="0">
              <a:defRPr sz="900" b="0" i="0">
                <a:solidFill>
                  <a:srgbClr val="595959"/>
                </a:solidFill>
                <a:latin typeface="Calibri"/>
              </a:defRPr>
            </a:pPr>
            <a:endParaRPr lang="pt-BR"/>
          </a:p>
        </c:txPr>
        <c:crossAx val="478963384"/>
        <c:crosses val="max"/>
        <c:crossBetween val="between"/>
      </c:valAx>
      <c:spPr>
        <a:solidFill>
          <a:srgbClr val="FFFFFF"/>
        </a:solidFill>
      </c:spPr>
    </c:plotArea>
    <c:legend>
      <c:legendPos val="b"/>
      <c:overlay val="0"/>
      <c:txPr>
        <a:bodyPr/>
        <a:lstStyle/>
        <a:p>
          <a:pPr lvl="0">
            <a:defRPr sz="900" b="0" i="0">
              <a:solidFill>
                <a:srgbClr val="595959"/>
              </a:solidFill>
              <a:latin typeface="Calibri"/>
            </a:defRPr>
          </a:pPr>
          <a:endParaRPr lang="pt-BR"/>
        </a:p>
      </c:txPr>
    </c:legend>
    <c:plotVisOnly val="1"/>
    <c:dispBlanksAs val="zero"/>
    <c:showDLblsOverMax val="1"/>
  </c:chart>
  <c:spPr>
    <a:solidFill>
      <a:srgbClr val="FFFFFF"/>
    </a:solidFill>
  </c:sp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595959"/>
                </a:solidFill>
                <a:latin typeface="Calibri"/>
              </a:defRPr>
            </a:pPr>
            <a:r>
              <a:t>Regras de Formação</a:t>
            </a:r>
          </a:p>
        </c:rich>
      </c:tx>
      <c:overlay val="0"/>
    </c:title>
    <c:autoTitleDeleted val="0"/>
    <c:plotArea>
      <c:layout/>
      <c:barChart>
        <c:barDir val="bar"/>
        <c:grouping val="clustered"/>
        <c:varyColors val="1"/>
        <c:ser>
          <c:idx val="0"/>
          <c:order val="0"/>
          <c:tx>
            <c:strRef>
              <c:f>'Jornalismo-RS'!$H$2</c:f>
              <c:strCache>
                <c:ptCount val="1"/>
                <c:pt idx="0">
                  <c:v>Horas Previstas</c:v>
                </c:pt>
              </c:strCache>
            </c:strRef>
          </c:tx>
          <c:spPr>
            <a:solidFill>
              <a:srgbClr val="4472C4"/>
            </a:solidFill>
          </c:spPr>
          <c:invertIfNegative val="1"/>
          <c:cat>
            <c:strRef>
              <c:f>'Jornalismo-RS'!$F$3:$F$19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'Jornalismo-RS'!$H$3:$H$7</c:f>
              <c:numCache>
                <c:formatCode>General</c:formatCode>
                <c:ptCount val="5"/>
                <c:pt idx="0">
                  <c:v>216</c:v>
                </c:pt>
                <c:pt idx="1">
                  <c:v>0</c:v>
                </c:pt>
                <c:pt idx="2">
                  <c:v>216</c:v>
                </c:pt>
                <c:pt idx="3">
                  <c:v>0</c:v>
                </c:pt>
                <c:pt idx="4">
                  <c:v>72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3AE0-49F5-90E2-AAAF140CA974}"/>
            </c:ext>
          </c:extLst>
        </c:ser>
        <c:ser>
          <c:idx val="1"/>
          <c:order val="1"/>
          <c:tx>
            <c:strRef>
              <c:f>'Jornalismo-RS'!$I$2</c:f>
              <c:strCache>
                <c:ptCount val="1"/>
                <c:pt idx="0">
                  <c:v>Horas Obrigatórias</c:v>
                </c:pt>
              </c:strCache>
            </c:strRef>
          </c:tx>
          <c:invertIfNegative val="1"/>
          <c:cat>
            <c:strRef>
              <c:f>'Jornalismo-RS'!$F$3:$F$19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'Jornalismo-RS'!$I$3:$I$7</c:f>
              <c:numCache>
                <c:formatCode>General</c:formatCode>
                <c:ptCount val="5"/>
              </c:numCache>
            </c:numRef>
          </c:val>
          <c:extLst>
            <c:ext xmlns:c16="http://schemas.microsoft.com/office/drawing/2014/chart" uri="{C3380CC4-5D6E-409C-BE32-E72D297353CC}">
              <c16:uniqueId val="{00000001-3AE0-49F5-90E2-AAAF140CA974}"/>
            </c:ext>
          </c:extLst>
        </c:ser>
        <c:dLbls>
          <c:showLegendKey val="0"/>
          <c:showVal val="0"/>
          <c:showCatName val="0"/>
          <c:showSerName val="0"/>
          <c:showPercent val="0"/>
          <c:showBubbleSize val="0"/>
        </c:dLbls>
        <c:gapWidth val="150"/>
        <c:axId val="536213911"/>
        <c:axId val="590387643"/>
      </c:barChart>
      <c:catAx>
        <c:axId val="536213911"/>
        <c:scaling>
          <c:orientation val="maxMin"/>
        </c:scaling>
        <c:delete val="0"/>
        <c:axPos val="l"/>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sz="900" b="0" i="0">
                <a:solidFill>
                  <a:srgbClr val="595959"/>
                </a:solidFill>
                <a:latin typeface="Calibri"/>
              </a:defRPr>
            </a:pPr>
            <a:endParaRPr lang="pt-BR"/>
          </a:p>
        </c:txPr>
        <c:crossAx val="590387643"/>
        <c:crosses val="autoZero"/>
        <c:auto val="1"/>
        <c:lblAlgn val="ctr"/>
        <c:lblOffset val="100"/>
        <c:noMultiLvlLbl val="1"/>
      </c:catAx>
      <c:valAx>
        <c:axId val="590387643"/>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spPr>
          <a:ln w="47625">
            <a:noFill/>
          </a:ln>
        </c:spPr>
        <c:txPr>
          <a:bodyPr/>
          <a:lstStyle/>
          <a:p>
            <a:pPr lvl="0">
              <a:defRPr sz="900" b="0" i="0">
                <a:solidFill>
                  <a:srgbClr val="595959"/>
                </a:solidFill>
                <a:latin typeface="Calibri"/>
              </a:defRPr>
            </a:pPr>
            <a:endParaRPr lang="pt-BR"/>
          </a:p>
        </c:txPr>
        <c:crossAx val="536213911"/>
        <c:crosses val="max"/>
        <c:crossBetween val="between"/>
      </c:valAx>
      <c:spPr>
        <a:solidFill>
          <a:srgbClr val="FFFFFF"/>
        </a:solidFill>
      </c:spPr>
    </c:plotArea>
    <c:legend>
      <c:legendPos val="b"/>
      <c:overlay val="0"/>
      <c:txPr>
        <a:bodyPr/>
        <a:lstStyle/>
        <a:p>
          <a:pPr lvl="0">
            <a:defRPr sz="900" b="0" i="0">
              <a:solidFill>
                <a:srgbClr val="595959"/>
              </a:solidFill>
              <a:latin typeface="Calibri"/>
            </a:defRPr>
          </a:pPr>
          <a:endParaRPr lang="pt-BR"/>
        </a:p>
      </c:txPr>
    </c:legend>
    <c:plotVisOnly val="1"/>
    <c:dispBlanksAs val="zero"/>
    <c:showDLblsOverMax val="1"/>
  </c:chart>
  <c:spPr>
    <a:solidFill>
      <a:srgbClr val="FFFFFF"/>
    </a:solidFill>
  </c:sp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595959"/>
                </a:solidFill>
                <a:latin typeface="Calibri"/>
              </a:defRPr>
            </a:pPr>
            <a:r>
              <a:t>Regras de Formação</a:t>
            </a:r>
          </a:p>
        </c:rich>
      </c:tx>
      <c:overlay val="0"/>
    </c:title>
    <c:autoTitleDeleted val="0"/>
    <c:plotArea>
      <c:layout/>
      <c:barChart>
        <c:barDir val="bar"/>
        <c:grouping val="clustered"/>
        <c:varyColors val="1"/>
        <c:ser>
          <c:idx val="0"/>
          <c:order val="0"/>
          <c:tx>
            <c:strRef>
              <c:f>CISO!$H$2</c:f>
              <c:strCache>
                <c:ptCount val="1"/>
                <c:pt idx="0">
                  <c:v>Horas Previstas</c:v>
                </c:pt>
              </c:strCache>
            </c:strRef>
          </c:tx>
          <c:spPr>
            <a:solidFill>
              <a:srgbClr val="4472C4"/>
            </a:solidFill>
          </c:spPr>
          <c:invertIfNegative val="1"/>
          <c:cat>
            <c:strRef>
              <c:f>CISO!$F$3:$F$19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CISO!$H$3:$H$7</c:f>
              <c:numCache>
                <c:formatCode>General</c:formatCode>
                <c:ptCount val="5"/>
                <c:pt idx="0">
                  <c:v>504</c:v>
                </c:pt>
                <c:pt idx="1">
                  <c:v>0</c:v>
                </c:pt>
                <c:pt idx="2">
                  <c:v>180</c:v>
                </c:pt>
                <c:pt idx="3">
                  <c:v>72</c:v>
                </c:pt>
                <c:pt idx="4">
                  <c:v>144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8011-4B12-902D-AEFBA80765FC}"/>
            </c:ext>
          </c:extLst>
        </c:ser>
        <c:ser>
          <c:idx val="1"/>
          <c:order val="1"/>
          <c:tx>
            <c:strRef>
              <c:f>CISO!$I$2</c:f>
              <c:strCache>
                <c:ptCount val="1"/>
                <c:pt idx="0">
                  <c:v>Horas Obrigatórias</c:v>
                </c:pt>
              </c:strCache>
            </c:strRef>
          </c:tx>
          <c:invertIfNegative val="1"/>
          <c:cat>
            <c:strRef>
              <c:f>CISO!$F$3:$F$19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CISO!$I$3:$I$7</c:f>
              <c:numCache>
                <c:formatCode>General</c:formatCode>
                <c:ptCount val="5"/>
              </c:numCache>
            </c:numRef>
          </c:val>
          <c:extLst>
            <c:ext xmlns:c16="http://schemas.microsoft.com/office/drawing/2014/chart" uri="{C3380CC4-5D6E-409C-BE32-E72D297353CC}">
              <c16:uniqueId val="{00000001-8011-4B12-902D-AEFBA80765FC}"/>
            </c:ext>
          </c:extLst>
        </c:ser>
        <c:dLbls>
          <c:showLegendKey val="0"/>
          <c:showVal val="0"/>
          <c:showCatName val="0"/>
          <c:showSerName val="0"/>
          <c:showPercent val="0"/>
          <c:showBubbleSize val="0"/>
        </c:dLbls>
        <c:gapWidth val="150"/>
        <c:axId val="764354862"/>
        <c:axId val="555947722"/>
      </c:barChart>
      <c:catAx>
        <c:axId val="764354862"/>
        <c:scaling>
          <c:orientation val="maxMin"/>
        </c:scaling>
        <c:delete val="0"/>
        <c:axPos val="l"/>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sz="900" b="0" i="0">
                <a:solidFill>
                  <a:srgbClr val="595959"/>
                </a:solidFill>
                <a:latin typeface="Calibri"/>
              </a:defRPr>
            </a:pPr>
            <a:endParaRPr lang="pt-BR"/>
          </a:p>
        </c:txPr>
        <c:crossAx val="555947722"/>
        <c:crosses val="autoZero"/>
        <c:auto val="1"/>
        <c:lblAlgn val="ctr"/>
        <c:lblOffset val="100"/>
        <c:noMultiLvlLbl val="1"/>
      </c:catAx>
      <c:valAx>
        <c:axId val="555947722"/>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spPr>
          <a:ln w="47625">
            <a:noFill/>
          </a:ln>
        </c:spPr>
        <c:txPr>
          <a:bodyPr/>
          <a:lstStyle/>
          <a:p>
            <a:pPr lvl="0">
              <a:defRPr sz="900" b="0" i="0">
                <a:solidFill>
                  <a:srgbClr val="595959"/>
                </a:solidFill>
                <a:latin typeface="Calibri"/>
              </a:defRPr>
            </a:pPr>
            <a:endParaRPr lang="pt-BR"/>
          </a:p>
        </c:txPr>
        <c:crossAx val="764354862"/>
        <c:crosses val="max"/>
        <c:crossBetween val="between"/>
      </c:valAx>
      <c:spPr>
        <a:solidFill>
          <a:srgbClr val="FFFFFF"/>
        </a:solidFill>
      </c:spPr>
    </c:plotArea>
    <c:legend>
      <c:legendPos val="b"/>
      <c:overlay val="0"/>
      <c:txPr>
        <a:bodyPr/>
        <a:lstStyle/>
        <a:p>
          <a:pPr lvl="0">
            <a:defRPr sz="900" b="0" i="0">
              <a:solidFill>
                <a:srgbClr val="595959"/>
              </a:solidFill>
              <a:latin typeface="Calibri"/>
            </a:defRPr>
          </a:pPr>
          <a:endParaRPr lang="pt-BR"/>
        </a:p>
      </c:txPr>
    </c:legend>
    <c:plotVisOnly val="1"/>
    <c:dispBlanksAs val="zero"/>
    <c:showDLblsOverMax val="1"/>
  </c:chart>
  <c:spPr>
    <a:solidFill>
      <a:srgbClr val="FFFFFF"/>
    </a:solidFill>
  </c:sp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t>Histograma de Horas Previstas</a:t>
            </a:r>
          </a:p>
        </c:rich>
      </c:tx>
      <c:overlay val="0"/>
    </c:title>
    <c:autoTitleDeleted val="0"/>
    <c:plotArea>
      <c:layout/>
      <c:doughnutChart>
        <c:varyColors val="1"/>
        <c:ser>
          <c:idx val="0"/>
          <c:order val="0"/>
          <c:tx>
            <c:strRef>
              <c:f>CISO!$H$1:$H$2</c:f>
              <c:strCache>
                <c:ptCount val="2"/>
                <c:pt idx="0">
                  <c:v>Grau de Flex</c:v>
                </c:pt>
                <c:pt idx="1">
                  <c:v>Horas Previstas</c:v>
                </c:pt>
              </c:strCache>
            </c:strRef>
          </c:tx>
          <c:dPt>
            <c:idx val="0"/>
            <c:bubble3D val="0"/>
            <c:spPr>
              <a:solidFill>
                <a:srgbClr val="4285F4"/>
              </a:solidFill>
            </c:spPr>
            <c:extLst>
              <c:ext xmlns:c16="http://schemas.microsoft.com/office/drawing/2014/chart" uri="{C3380CC4-5D6E-409C-BE32-E72D297353CC}">
                <c16:uniqueId val="{00000001-592B-4B68-91DD-BCD767B37585}"/>
              </c:ext>
            </c:extLst>
          </c:dPt>
          <c:dPt>
            <c:idx val="1"/>
            <c:bubble3D val="0"/>
            <c:spPr>
              <a:solidFill>
                <a:srgbClr val="DB4437"/>
              </a:solidFill>
            </c:spPr>
            <c:extLst>
              <c:ext xmlns:c16="http://schemas.microsoft.com/office/drawing/2014/chart" uri="{C3380CC4-5D6E-409C-BE32-E72D297353CC}">
                <c16:uniqueId val="{00000003-592B-4B68-91DD-BCD767B37585}"/>
              </c:ext>
            </c:extLst>
          </c:dPt>
          <c:dPt>
            <c:idx val="2"/>
            <c:bubble3D val="0"/>
            <c:spPr>
              <a:solidFill>
                <a:srgbClr val="F4B400"/>
              </a:solidFill>
            </c:spPr>
            <c:extLst>
              <c:ext xmlns:c16="http://schemas.microsoft.com/office/drawing/2014/chart" uri="{C3380CC4-5D6E-409C-BE32-E72D297353CC}">
                <c16:uniqueId val="{00000005-592B-4B68-91DD-BCD767B37585}"/>
              </c:ext>
            </c:extLst>
          </c:dPt>
          <c:dPt>
            <c:idx val="3"/>
            <c:bubble3D val="0"/>
            <c:spPr>
              <a:solidFill>
                <a:srgbClr val="0F9D58"/>
              </a:solidFill>
            </c:spPr>
            <c:extLst>
              <c:ext xmlns:c16="http://schemas.microsoft.com/office/drawing/2014/chart" uri="{C3380CC4-5D6E-409C-BE32-E72D297353CC}">
                <c16:uniqueId val="{00000007-592B-4B68-91DD-BCD767B37585}"/>
              </c:ext>
            </c:extLst>
          </c:dPt>
          <c:dPt>
            <c:idx val="4"/>
            <c:bubble3D val="0"/>
            <c:spPr>
              <a:solidFill>
                <a:srgbClr val="FF6D00"/>
              </a:solidFill>
            </c:spPr>
            <c:extLst>
              <c:ext xmlns:c16="http://schemas.microsoft.com/office/drawing/2014/chart" uri="{C3380CC4-5D6E-409C-BE32-E72D297353CC}">
                <c16:uniqueId val="{00000009-592B-4B68-91DD-BCD767B37585}"/>
              </c:ext>
            </c:extLst>
          </c:dPt>
          <c:dPt>
            <c:idx val="5"/>
            <c:bubble3D val="0"/>
            <c:spPr>
              <a:solidFill>
                <a:srgbClr val="46BDC6"/>
              </a:solidFill>
            </c:spPr>
            <c:extLst>
              <c:ext xmlns:c16="http://schemas.microsoft.com/office/drawing/2014/chart" uri="{C3380CC4-5D6E-409C-BE32-E72D297353CC}">
                <c16:uniqueId val="{0000000B-592B-4B68-91DD-BCD767B37585}"/>
              </c:ext>
            </c:extLst>
          </c:dPt>
          <c:dPt>
            <c:idx val="6"/>
            <c:bubble3D val="0"/>
            <c:spPr>
              <a:solidFill>
                <a:srgbClr val="AB30C4"/>
              </a:solidFill>
            </c:spPr>
            <c:extLst>
              <c:ext xmlns:c16="http://schemas.microsoft.com/office/drawing/2014/chart" uri="{C3380CC4-5D6E-409C-BE32-E72D297353CC}">
                <c16:uniqueId val="{0000000D-592B-4B68-91DD-BCD767B37585}"/>
              </c:ext>
            </c:extLst>
          </c:dPt>
          <c:dPt>
            <c:idx val="7"/>
            <c:bubble3D val="0"/>
            <c:spPr>
              <a:solidFill>
                <a:srgbClr val="C1BC1F"/>
              </a:solidFill>
            </c:spPr>
            <c:extLst>
              <c:ext xmlns:c16="http://schemas.microsoft.com/office/drawing/2014/chart" uri="{C3380CC4-5D6E-409C-BE32-E72D297353CC}">
                <c16:uniqueId val="{0000000F-592B-4B68-91DD-BCD767B37585}"/>
              </c:ext>
            </c:extLst>
          </c:dPt>
          <c:dPt>
            <c:idx val="8"/>
            <c:bubble3D val="0"/>
            <c:spPr>
              <a:solidFill>
                <a:srgbClr val="3949AB"/>
              </a:solidFill>
            </c:spPr>
            <c:extLst>
              <c:ext xmlns:c16="http://schemas.microsoft.com/office/drawing/2014/chart" uri="{C3380CC4-5D6E-409C-BE32-E72D297353CC}">
                <c16:uniqueId val="{00000011-592B-4B68-91DD-BCD767B37585}"/>
              </c:ext>
            </c:extLst>
          </c:dPt>
          <c:dPt>
            <c:idx val="9"/>
            <c:bubble3D val="0"/>
            <c:spPr>
              <a:solidFill>
                <a:srgbClr val="F975A8"/>
              </a:solidFill>
            </c:spPr>
            <c:extLst>
              <c:ext xmlns:c16="http://schemas.microsoft.com/office/drawing/2014/chart" uri="{C3380CC4-5D6E-409C-BE32-E72D297353CC}">
                <c16:uniqueId val="{00000013-592B-4B68-91DD-BCD767B37585}"/>
              </c:ext>
            </c:extLst>
          </c:dPt>
          <c:dPt>
            <c:idx val="10"/>
            <c:bubble3D val="0"/>
            <c:spPr>
              <a:solidFill>
                <a:srgbClr val="00695C"/>
              </a:solidFill>
            </c:spPr>
            <c:extLst>
              <c:ext xmlns:c16="http://schemas.microsoft.com/office/drawing/2014/chart" uri="{C3380CC4-5D6E-409C-BE32-E72D297353CC}">
                <c16:uniqueId val="{00000015-592B-4B68-91DD-BCD767B37585}"/>
              </c:ext>
            </c:extLst>
          </c:dPt>
          <c:dPt>
            <c:idx val="11"/>
            <c:bubble3D val="0"/>
            <c:spPr>
              <a:solidFill>
                <a:srgbClr val="C2185B"/>
              </a:solidFill>
            </c:spPr>
            <c:extLst>
              <c:ext xmlns:c16="http://schemas.microsoft.com/office/drawing/2014/chart" uri="{C3380CC4-5D6E-409C-BE32-E72D297353CC}">
                <c16:uniqueId val="{00000017-592B-4B68-91DD-BCD767B37585}"/>
              </c:ext>
            </c:extLst>
          </c:dPt>
          <c:dPt>
            <c:idx val="12"/>
            <c:bubble3D val="0"/>
            <c:spPr>
              <a:solidFill>
                <a:srgbClr val="4285F4"/>
              </a:solidFill>
            </c:spPr>
            <c:extLst>
              <c:ext xmlns:c16="http://schemas.microsoft.com/office/drawing/2014/chart" uri="{C3380CC4-5D6E-409C-BE32-E72D297353CC}">
                <c16:uniqueId val="{00000019-592B-4B68-91DD-BCD767B37585}"/>
              </c:ext>
            </c:extLst>
          </c:dPt>
          <c:dPt>
            <c:idx val="13"/>
            <c:bubble3D val="0"/>
            <c:spPr>
              <a:solidFill>
                <a:srgbClr val="DB4437"/>
              </a:solidFill>
            </c:spPr>
            <c:extLst>
              <c:ext xmlns:c16="http://schemas.microsoft.com/office/drawing/2014/chart" uri="{C3380CC4-5D6E-409C-BE32-E72D297353CC}">
                <c16:uniqueId val="{0000001B-592B-4B68-91DD-BCD767B37585}"/>
              </c:ext>
            </c:extLst>
          </c:dPt>
          <c:dPt>
            <c:idx val="14"/>
            <c:bubble3D val="0"/>
            <c:spPr>
              <a:solidFill>
                <a:srgbClr val="F4B400"/>
              </a:solidFill>
            </c:spPr>
            <c:extLst>
              <c:ext xmlns:c16="http://schemas.microsoft.com/office/drawing/2014/chart" uri="{C3380CC4-5D6E-409C-BE32-E72D297353CC}">
                <c16:uniqueId val="{0000001D-592B-4B68-91DD-BCD767B37585}"/>
              </c:ext>
            </c:extLst>
          </c:dPt>
          <c:dPt>
            <c:idx val="15"/>
            <c:bubble3D val="0"/>
            <c:spPr>
              <a:solidFill>
                <a:srgbClr val="0F9D58"/>
              </a:solidFill>
            </c:spPr>
            <c:extLst>
              <c:ext xmlns:c16="http://schemas.microsoft.com/office/drawing/2014/chart" uri="{C3380CC4-5D6E-409C-BE32-E72D297353CC}">
                <c16:uniqueId val="{0000001F-592B-4B68-91DD-BCD767B37585}"/>
              </c:ext>
            </c:extLst>
          </c:dPt>
          <c:dPt>
            <c:idx val="16"/>
            <c:bubble3D val="0"/>
            <c:spPr>
              <a:solidFill>
                <a:srgbClr val="FF6D00"/>
              </a:solidFill>
            </c:spPr>
            <c:extLst>
              <c:ext xmlns:c16="http://schemas.microsoft.com/office/drawing/2014/chart" uri="{C3380CC4-5D6E-409C-BE32-E72D297353CC}">
                <c16:uniqueId val="{00000021-592B-4B68-91DD-BCD767B37585}"/>
              </c:ext>
            </c:extLst>
          </c:dPt>
          <c:dPt>
            <c:idx val="17"/>
            <c:bubble3D val="0"/>
            <c:spPr>
              <a:solidFill>
                <a:srgbClr val="46BDC6"/>
              </a:solidFill>
            </c:spPr>
            <c:extLst>
              <c:ext xmlns:c16="http://schemas.microsoft.com/office/drawing/2014/chart" uri="{C3380CC4-5D6E-409C-BE32-E72D297353CC}">
                <c16:uniqueId val="{00000023-592B-4B68-91DD-BCD767B37585}"/>
              </c:ext>
            </c:extLst>
          </c:dPt>
          <c:dPt>
            <c:idx val="18"/>
            <c:bubble3D val="0"/>
            <c:spPr>
              <a:solidFill>
                <a:srgbClr val="AB30C4"/>
              </a:solidFill>
            </c:spPr>
            <c:extLst>
              <c:ext xmlns:c16="http://schemas.microsoft.com/office/drawing/2014/chart" uri="{C3380CC4-5D6E-409C-BE32-E72D297353CC}">
                <c16:uniqueId val="{00000025-592B-4B68-91DD-BCD767B37585}"/>
              </c:ext>
            </c:extLst>
          </c:dPt>
          <c:dPt>
            <c:idx val="19"/>
            <c:bubble3D val="0"/>
            <c:spPr>
              <a:solidFill>
                <a:srgbClr val="C1BC1F"/>
              </a:solidFill>
            </c:spPr>
            <c:extLst>
              <c:ext xmlns:c16="http://schemas.microsoft.com/office/drawing/2014/chart" uri="{C3380CC4-5D6E-409C-BE32-E72D297353CC}">
                <c16:uniqueId val="{00000027-592B-4B68-91DD-BCD767B37585}"/>
              </c:ext>
            </c:extLst>
          </c:dPt>
          <c:dPt>
            <c:idx val="20"/>
            <c:bubble3D val="0"/>
            <c:spPr>
              <a:solidFill>
                <a:srgbClr val="3949AB"/>
              </a:solidFill>
            </c:spPr>
            <c:extLst>
              <c:ext xmlns:c16="http://schemas.microsoft.com/office/drawing/2014/chart" uri="{C3380CC4-5D6E-409C-BE32-E72D297353CC}">
                <c16:uniqueId val="{00000029-592B-4B68-91DD-BCD767B37585}"/>
              </c:ext>
            </c:extLst>
          </c:dPt>
          <c:dPt>
            <c:idx val="21"/>
            <c:bubble3D val="0"/>
            <c:spPr>
              <a:solidFill>
                <a:srgbClr val="F975A8"/>
              </a:solidFill>
            </c:spPr>
            <c:extLst>
              <c:ext xmlns:c16="http://schemas.microsoft.com/office/drawing/2014/chart" uri="{C3380CC4-5D6E-409C-BE32-E72D297353CC}">
                <c16:uniqueId val="{0000002B-592B-4B68-91DD-BCD767B37585}"/>
              </c:ext>
            </c:extLst>
          </c:dPt>
          <c:dPt>
            <c:idx val="22"/>
            <c:bubble3D val="0"/>
            <c:spPr>
              <a:solidFill>
                <a:srgbClr val="00695C"/>
              </a:solidFill>
            </c:spPr>
            <c:extLst>
              <c:ext xmlns:c16="http://schemas.microsoft.com/office/drawing/2014/chart" uri="{C3380CC4-5D6E-409C-BE32-E72D297353CC}">
                <c16:uniqueId val="{0000002D-592B-4B68-91DD-BCD767B37585}"/>
              </c:ext>
            </c:extLst>
          </c:dPt>
          <c:dPt>
            <c:idx val="23"/>
            <c:bubble3D val="0"/>
            <c:spPr>
              <a:solidFill>
                <a:srgbClr val="C2185B"/>
              </a:solidFill>
            </c:spPr>
            <c:extLst>
              <c:ext xmlns:c16="http://schemas.microsoft.com/office/drawing/2014/chart" uri="{C3380CC4-5D6E-409C-BE32-E72D297353CC}">
                <c16:uniqueId val="{0000002F-592B-4B68-91DD-BCD767B37585}"/>
              </c:ext>
            </c:extLst>
          </c:dPt>
          <c:dPt>
            <c:idx val="24"/>
            <c:bubble3D val="0"/>
            <c:spPr>
              <a:solidFill>
                <a:srgbClr val="4285F4"/>
              </a:solidFill>
            </c:spPr>
            <c:extLst>
              <c:ext xmlns:c16="http://schemas.microsoft.com/office/drawing/2014/chart" uri="{C3380CC4-5D6E-409C-BE32-E72D297353CC}">
                <c16:uniqueId val="{00000031-592B-4B68-91DD-BCD767B37585}"/>
              </c:ext>
            </c:extLst>
          </c:dPt>
          <c:dPt>
            <c:idx val="25"/>
            <c:bubble3D val="0"/>
            <c:spPr>
              <a:solidFill>
                <a:srgbClr val="DB4437"/>
              </a:solidFill>
            </c:spPr>
            <c:extLst>
              <c:ext xmlns:c16="http://schemas.microsoft.com/office/drawing/2014/chart" uri="{C3380CC4-5D6E-409C-BE32-E72D297353CC}">
                <c16:uniqueId val="{00000033-592B-4B68-91DD-BCD767B37585}"/>
              </c:ext>
            </c:extLst>
          </c:dPt>
          <c:dPt>
            <c:idx val="26"/>
            <c:bubble3D val="0"/>
            <c:spPr>
              <a:solidFill>
                <a:srgbClr val="F4B400"/>
              </a:solidFill>
            </c:spPr>
            <c:extLst>
              <c:ext xmlns:c16="http://schemas.microsoft.com/office/drawing/2014/chart" uri="{C3380CC4-5D6E-409C-BE32-E72D297353CC}">
                <c16:uniqueId val="{00000035-592B-4B68-91DD-BCD767B37585}"/>
              </c:ext>
            </c:extLst>
          </c:dPt>
          <c:dPt>
            <c:idx val="27"/>
            <c:bubble3D val="0"/>
            <c:spPr>
              <a:solidFill>
                <a:srgbClr val="0F9D58"/>
              </a:solidFill>
            </c:spPr>
            <c:extLst>
              <c:ext xmlns:c16="http://schemas.microsoft.com/office/drawing/2014/chart" uri="{C3380CC4-5D6E-409C-BE32-E72D297353CC}">
                <c16:uniqueId val="{00000037-592B-4B68-91DD-BCD767B37585}"/>
              </c:ext>
            </c:extLst>
          </c:dPt>
          <c:dPt>
            <c:idx val="28"/>
            <c:bubble3D val="0"/>
            <c:spPr>
              <a:solidFill>
                <a:srgbClr val="FF6D00"/>
              </a:solidFill>
            </c:spPr>
            <c:extLst>
              <c:ext xmlns:c16="http://schemas.microsoft.com/office/drawing/2014/chart" uri="{C3380CC4-5D6E-409C-BE32-E72D297353CC}">
                <c16:uniqueId val="{00000039-592B-4B68-91DD-BCD767B37585}"/>
              </c:ext>
            </c:extLst>
          </c:dPt>
          <c:dPt>
            <c:idx val="29"/>
            <c:bubble3D val="0"/>
            <c:spPr>
              <a:solidFill>
                <a:srgbClr val="46BDC6"/>
              </a:solidFill>
            </c:spPr>
            <c:extLst>
              <c:ext xmlns:c16="http://schemas.microsoft.com/office/drawing/2014/chart" uri="{C3380CC4-5D6E-409C-BE32-E72D297353CC}">
                <c16:uniqueId val="{0000003B-592B-4B68-91DD-BCD767B37585}"/>
              </c:ext>
            </c:extLst>
          </c:dPt>
          <c:dPt>
            <c:idx val="30"/>
            <c:bubble3D val="0"/>
            <c:spPr>
              <a:solidFill>
                <a:srgbClr val="AB30C4"/>
              </a:solidFill>
            </c:spPr>
            <c:extLst>
              <c:ext xmlns:c16="http://schemas.microsoft.com/office/drawing/2014/chart" uri="{C3380CC4-5D6E-409C-BE32-E72D297353CC}">
                <c16:uniqueId val="{0000003D-592B-4B68-91DD-BCD767B37585}"/>
              </c:ext>
            </c:extLst>
          </c:dPt>
          <c:dPt>
            <c:idx val="31"/>
            <c:bubble3D val="0"/>
            <c:spPr>
              <a:solidFill>
                <a:srgbClr val="C1BC1F"/>
              </a:solidFill>
            </c:spPr>
            <c:extLst>
              <c:ext xmlns:c16="http://schemas.microsoft.com/office/drawing/2014/chart" uri="{C3380CC4-5D6E-409C-BE32-E72D297353CC}">
                <c16:uniqueId val="{0000003F-592B-4B68-91DD-BCD767B37585}"/>
              </c:ext>
            </c:extLst>
          </c:dPt>
          <c:dPt>
            <c:idx val="32"/>
            <c:bubble3D val="0"/>
            <c:spPr>
              <a:solidFill>
                <a:srgbClr val="3949AB"/>
              </a:solidFill>
            </c:spPr>
            <c:extLst>
              <c:ext xmlns:c16="http://schemas.microsoft.com/office/drawing/2014/chart" uri="{C3380CC4-5D6E-409C-BE32-E72D297353CC}">
                <c16:uniqueId val="{00000041-592B-4B68-91DD-BCD767B37585}"/>
              </c:ext>
            </c:extLst>
          </c:dPt>
          <c:dPt>
            <c:idx val="33"/>
            <c:bubble3D val="0"/>
            <c:spPr>
              <a:solidFill>
                <a:srgbClr val="F975A8"/>
              </a:solidFill>
            </c:spPr>
            <c:extLst>
              <c:ext xmlns:c16="http://schemas.microsoft.com/office/drawing/2014/chart" uri="{C3380CC4-5D6E-409C-BE32-E72D297353CC}">
                <c16:uniqueId val="{00000043-592B-4B68-91DD-BCD767B37585}"/>
              </c:ext>
            </c:extLst>
          </c:dPt>
          <c:dPt>
            <c:idx val="34"/>
            <c:bubble3D val="0"/>
            <c:spPr>
              <a:solidFill>
                <a:srgbClr val="00695C"/>
              </a:solidFill>
            </c:spPr>
            <c:extLst>
              <c:ext xmlns:c16="http://schemas.microsoft.com/office/drawing/2014/chart" uri="{C3380CC4-5D6E-409C-BE32-E72D297353CC}">
                <c16:uniqueId val="{00000045-592B-4B68-91DD-BCD767B37585}"/>
              </c:ext>
            </c:extLst>
          </c:dPt>
          <c:dPt>
            <c:idx val="35"/>
            <c:bubble3D val="0"/>
            <c:spPr>
              <a:solidFill>
                <a:srgbClr val="C2185B"/>
              </a:solidFill>
            </c:spPr>
            <c:extLst>
              <c:ext xmlns:c16="http://schemas.microsoft.com/office/drawing/2014/chart" uri="{C3380CC4-5D6E-409C-BE32-E72D297353CC}">
                <c16:uniqueId val="{00000047-592B-4B68-91DD-BCD767B37585}"/>
              </c:ext>
            </c:extLst>
          </c:dPt>
          <c:dPt>
            <c:idx val="36"/>
            <c:bubble3D val="0"/>
            <c:spPr>
              <a:solidFill>
                <a:srgbClr val="4285F4"/>
              </a:solidFill>
            </c:spPr>
            <c:extLst>
              <c:ext xmlns:c16="http://schemas.microsoft.com/office/drawing/2014/chart" uri="{C3380CC4-5D6E-409C-BE32-E72D297353CC}">
                <c16:uniqueId val="{00000049-592B-4B68-91DD-BCD767B37585}"/>
              </c:ext>
            </c:extLst>
          </c:dPt>
          <c:dPt>
            <c:idx val="37"/>
            <c:bubble3D val="0"/>
            <c:spPr>
              <a:solidFill>
                <a:srgbClr val="DB4437"/>
              </a:solidFill>
            </c:spPr>
            <c:extLst>
              <c:ext xmlns:c16="http://schemas.microsoft.com/office/drawing/2014/chart" uri="{C3380CC4-5D6E-409C-BE32-E72D297353CC}">
                <c16:uniqueId val="{0000004B-592B-4B68-91DD-BCD767B37585}"/>
              </c:ext>
            </c:extLst>
          </c:dPt>
          <c:dPt>
            <c:idx val="38"/>
            <c:bubble3D val="0"/>
            <c:spPr>
              <a:solidFill>
                <a:srgbClr val="F4B400"/>
              </a:solidFill>
            </c:spPr>
            <c:extLst>
              <c:ext xmlns:c16="http://schemas.microsoft.com/office/drawing/2014/chart" uri="{C3380CC4-5D6E-409C-BE32-E72D297353CC}">
                <c16:uniqueId val="{0000004D-592B-4B68-91DD-BCD767B37585}"/>
              </c:ext>
            </c:extLst>
          </c:dPt>
          <c:dPt>
            <c:idx val="39"/>
            <c:bubble3D val="0"/>
            <c:spPr>
              <a:solidFill>
                <a:srgbClr val="0F9D58"/>
              </a:solidFill>
            </c:spPr>
            <c:extLst>
              <c:ext xmlns:c16="http://schemas.microsoft.com/office/drawing/2014/chart" uri="{C3380CC4-5D6E-409C-BE32-E72D297353CC}">
                <c16:uniqueId val="{0000004F-592B-4B68-91DD-BCD767B37585}"/>
              </c:ext>
            </c:extLst>
          </c:dPt>
          <c:dPt>
            <c:idx val="40"/>
            <c:bubble3D val="0"/>
            <c:spPr>
              <a:solidFill>
                <a:srgbClr val="FF6D00"/>
              </a:solidFill>
            </c:spPr>
            <c:extLst>
              <c:ext xmlns:c16="http://schemas.microsoft.com/office/drawing/2014/chart" uri="{C3380CC4-5D6E-409C-BE32-E72D297353CC}">
                <c16:uniqueId val="{00000051-592B-4B68-91DD-BCD767B37585}"/>
              </c:ext>
            </c:extLst>
          </c:dPt>
          <c:dPt>
            <c:idx val="41"/>
            <c:bubble3D val="0"/>
            <c:spPr>
              <a:solidFill>
                <a:srgbClr val="46BDC6"/>
              </a:solidFill>
            </c:spPr>
            <c:extLst>
              <c:ext xmlns:c16="http://schemas.microsoft.com/office/drawing/2014/chart" uri="{C3380CC4-5D6E-409C-BE32-E72D297353CC}">
                <c16:uniqueId val="{00000053-592B-4B68-91DD-BCD767B37585}"/>
              </c:ext>
            </c:extLst>
          </c:dPt>
          <c:dPt>
            <c:idx val="42"/>
            <c:bubble3D val="0"/>
            <c:spPr>
              <a:solidFill>
                <a:srgbClr val="AB30C4"/>
              </a:solidFill>
            </c:spPr>
            <c:extLst>
              <c:ext xmlns:c16="http://schemas.microsoft.com/office/drawing/2014/chart" uri="{C3380CC4-5D6E-409C-BE32-E72D297353CC}">
                <c16:uniqueId val="{00000055-592B-4B68-91DD-BCD767B37585}"/>
              </c:ext>
            </c:extLst>
          </c:dPt>
          <c:cat>
            <c:strRef>
              <c:f>CISO!$F$3:$F$45</c:f>
              <c:strCache>
                <c:ptCount val="43"/>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pt idx="17">
                  <c:v>Gestão financeira</c:v>
                </c:pt>
                <c:pt idx="18">
                  <c:v>Lingüística (línguas)</c:v>
                </c:pt>
                <c:pt idx="19">
                  <c:v>Direito empresarial</c:v>
                </c:pt>
                <c:pt idx="20">
                  <c:v>Ética</c:v>
                </c:pt>
                <c:pt idx="21">
                  <c:v>Animação</c:v>
                </c:pt>
                <c:pt idx="22">
                  <c:v>Modelagem</c:v>
                </c:pt>
                <c:pt idx="23">
                  <c:v>Moda</c:v>
                </c:pt>
                <c:pt idx="24">
                  <c:v>Gestão de organizações</c:v>
                </c:pt>
                <c:pt idx="25">
                  <c:v>Processamento de dados</c:v>
                </c:pt>
                <c:pt idx="26">
                  <c:v>Matemática aplicada</c:v>
                </c:pt>
                <c:pt idx="27">
                  <c:v>Psicologia</c:v>
                </c:pt>
                <c:pt idx="28">
                  <c:v>Desenho (artístico)</c:v>
                </c:pt>
                <c:pt idx="29">
                  <c:v>Ciência política</c:v>
                </c:pt>
                <c:pt idx="30">
                  <c:v>Estatística aplicada</c:v>
                </c:pt>
                <c:pt idx="31">
                  <c:v>Fotografia</c:v>
                </c:pt>
                <c:pt idx="32">
                  <c:v>Aconselhamento e orientação profissional</c:v>
                </c:pt>
                <c:pt idx="33">
                  <c:v>Gestão da produção</c:v>
                </c:pt>
                <c:pt idx="34">
                  <c:v>Tecnologia digital</c:v>
                </c:pt>
                <c:pt idx="35">
                  <c:v>Desenho de projetos</c:v>
                </c:pt>
                <c:pt idx="36">
                  <c:v>Política</c:v>
                </c:pt>
                <c:pt idx="37">
                  <c:v>Administração em comércio exterior</c:v>
                </c:pt>
                <c:pt idx="38">
                  <c:v>Relações internacionais</c:v>
                </c:pt>
                <c:pt idx="39">
                  <c:v>Desenho de moda</c:v>
                </c:pt>
                <c:pt idx="40">
                  <c:v>Eletiva</c:v>
                </c:pt>
                <c:pt idx="41">
                  <c:v>LifeLab</c:v>
                </c:pt>
                <c:pt idx="42">
                  <c:v>Estágio Supervisionado</c:v>
                </c:pt>
              </c:strCache>
            </c:strRef>
          </c:cat>
          <c:val>
            <c:numRef>
              <c:f>CISO!$H$3:$H$45</c:f>
              <c:numCache>
                <c:formatCode>General</c:formatCode>
                <c:ptCount val="43"/>
                <c:pt idx="0">
                  <c:v>504</c:v>
                </c:pt>
                <c:pt idx="1">
                  <c:v>0</c:v>
                </c:pt>
                <c:pt idx="2">
                  <c:v>180</c:v>
                </c:pt>
                <c:pt idx="3">
                  <c:v>72</c:v>
                </c:pt>
                <c:pt idx="4">
                  <c:v>144</c:v>
                </c:pt>
                <c:pt idx="5">
                  <c:v>0</c:v>
                </c:pt>
                <c:pt idx="6">
                  <c:v>0</c:v>
                </c:pt>
                <c:pt idx="7">
                  <c:v>216</c:v>
                </c:pt>
                <c:pt idx="8">
                  <c:v>0</c:v>
                </c:pt>
                <c:pt idx="9">
                  <c:v>0</c:v>
                </c:pt>
                <c:pt idx="10">
                  <c:v>0</c:v>
                </c:pt>
                <c:pt idx="11">
                  <c:v>72</c:v>
                </c:pt>
                <c:pt idx="12">
                  <c:v>0</c:v>
                </c:pt>
                <c:pt idx="13">
                  <c:v>0</c:v>
                </c:pt>
                <c:pt idx="14">
                  <c:v>0</c:v>
                </c:pt>
                <c:pt idx="15">
                  <c:v>504</c:v>
                </c:pt>
                <c:pt idx="16">
                  <c:v>0</c:v>
                </c:pt>
                <c:pt idx="17">
                  <c:v>0</c:v>
                </c:pt>
                <c:pt idx="18">
                  <c:v>0</c:v>
                </c:pt>
                <c:pt idx="19">
                  <c:v>0</c:v>
                </c:pt>
                <c:pt idx="20">
                  <c:v>72</c:v>
                </c:pt>
                <c:pt idx="21">
                  <c:v>0</c:v>
                </c:pt>
                <c:pt idx="22">
                  <c:v>0</c:v>
                </c:pt>
                <c:pt idx="23">
                  <c:v>0</c:v>
                </c:pt>
                <c:pt idx="24">
                  <c:v>72</c:v>
                </c:pt>
                <c:pt idx="25">
                  <c:v>72</c:v>
                </c:pt>
                <c:pt idx="26">
                  <c:v>72</c:v>
                </c:pt>
                <c:pt idx="27">
                  <c:v>216</c:v>
                </c:pt>
                <c:pt idx="28">
                  <c:v>0</c:v>
                </c:pt>
                <c:pt idx="29">
                  <c:v>72</c:v>
                </c:pt>
                <c:pt idx="30">
                  <c:v>0</c:v>
                </c:pt>
                <c:pt idx="31">
                  <c:v>0</c:v>
                </c:pt>
                <c:pt idx="32">
                  <c:v>0</c:v>
                </c:pt>
                <c:pt idx="33">
                  <c:v>0</c:v>
                </c:pt>
                <c:pt idx="34">
                  <c:v>0</c:v>
                </c:pt>
                <c:pt idx="35">
                  <c:v>0</c:v>
                </c:pt>
                <c:pt idx="36">
                  <c:v>0</c:v>
                </c:pt>
                <c:pt idx="37">
                  <c:v>0</c:v>
                </c:pt>
                <c:pt idx="38">
                  <c:v>0</c:v>
                </c:pt>
                <c:pt idx="39">
                  <c:v>0</c:v>
                </c:pt>
                <c:pt idx="40">
                  <c:v>504</c:v>
                </c:pt>
                <c:pt idx="41">
                  <c:v>432</c:v>
                </c:pt>
                <c:pt idx="42">
                  <c:v>0</c:v>
                </c:pt>
              </c:numCache>
            </c:numRef>
          </c:val>
          <c:extLst>
            <c:ext xmlns:c16="http://schemas.microsoft.com/office/drawing/2014/chart" uri="{C3380CC4-5D6E-409C-BE32-E72D297353CC}">
              <c16:uniqueId val="{00000056-592B-4B68-91DD-BCD767B37585}"/>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lvl="0">
            <a:defRPr b="0">
              <a:solidFill>
                <a:srgbClr val="000000"/>
              </a:solidFill>
              <a:latin typeface="Roboto"/>
            </a:defRPr>
          </a:pPr>
          <a:endParaRPr lang="pt-BR"/>
        </a:p>
      </c:txPr>
    </c:legend>
    <c:plotVisOnly val="1"/>
    <c:dispBlanksAs val="zero"/>
    <c:showDLblsOverMax val="1"/>
  </c:chart>
  <c:spPr>
    <a:solidFill>
      <a:srgbClr val="434343"/>
    </a:solidFill>
  </c:sp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595959"/>
                </a:solidFill>
                <a:latin typeface="Calibri"/>
              </a:defRPr>
            </a:pPr>
            <a:r>
              <a:t>Regras de Formação</a:t>
            </a:r>
          </a:p>
        </c:rich>
      </c:tx>
      <c:overlay val="0"/>
    </c:title>
    <c:autoTitleDeleted val="0"/>
    <c:plotArea>
      <c:layout/>
      <c:barChart>
        <c:barDir val="bar"/>
        <c:grouping val="clustered"/>
        <c:varyColors val="1"/>
        <c:ser>
          <c:idx val="0"/>
          <c:order val="0"/>
          <c:tx>
            <c:strRef>
              <c:f>TECH!$H$2</c:f>
              <c:strCache>
                <c:ptCount val="1"/>
                <c:pt idx="0">
                  <c:v>Horas Previstas</c:v>
                </c:pt>
              </c:strCache>
            </c:strRef>
          </c:tx>
          <c:spPr>
            <a:solidFill>
              <a:srgbClr val="4472C4"/>
            </a:solidFill>
          </c:spPr>
          <c:invertIfNegative val="1"/>
          <c:cat>
            <c:strRef>
              <c:f>TECH!$F$3:$F$19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TECH!$H$3:$H$7</c:f>
              <c:numCache>
                <c:formatCode>General</c:formatCode>
                <c:ptCount val="5"/>
                <c:pt idx="0">
                  <c:v>144</c:v>
                </c:pt>
                <c:pt idx="1">
                  <c:v>0</c:v>
                </c:pt>
                <c:pt idx="2">
                  <c:v>144</c:v>
                </c:pt>
                <c:pt idx="3">
                  <c:v>864</c:v>
                </c:pt>
                <c:pt idx="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A2D4-494F-8FB8-418DC74A6CA8}"/>
            </c:ext>
          </c:extLst>
        </c:ser>
        <c:ser>
          <c:idx val="1"/>
          <c:order val="1"/>
          <c:tx>
            <c:strRef>
              <c:f>TECH!$I$2</c:f>
              <c:strCache>
                <c:ptCount val="1"/>
                <c:pt idx="0">
                  <c:v>Horas Obrigatórias</c:v>
                </c:pt>
              </c:strCache>
            </c:strRef>
          </c:tx>
          <c:invertIfNegative val="1"/>
          <c:cat>
            <c:strRef>
              <c:f>TECH!$F$3:$F$19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TECH!$I$3:$I$7</c:f>
              <c:numCache>
                <c:formatCode>General</c:formatCode>
                <c:ptCount val="5"/>
              </c:numCache>
            </c:numRef>
          </c:val>
          <c:extLst>
            <c:ext xmlns:c16="http://schemas.microsoft.com/office/drawing/2014/chart" uri="{C3380CC4-5D6E-409C-BE32-E72D297353CC}">
              <c16:uniqueId val="{00000001-A2D4-494F-8FB8-418DC74A6CA8}"/>
            </c:ext>
          </c:extLst>
        </c:ser>
        <c:dLbls>
          <c:showLegendKey val="0"/>
          <c:showVal val="0"/>
          <c:showCatName val="0"/>
          <c:showSerName val="0"/>
          <c:showPercent val="0"/>
          <c:showBubbleSize val="0"/>
        </c:dLbls>
        <c:gapWidth val="150"/>
        <c:axId val="955893850"/>
        <c:axId val="213821017"/>
      </c:barChart>
      <c:catAx>
        <c:axId val="955893850"/>
        <c:scaling>
          <c:orientation val="maxMin"/>
        </c:scaling>
        <c:delete val="0"/>
        <c:axPos val="l"/>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sz="900" b="0" i="0">
                <a:solidFill>
                  <a:srgbClr val="595959"/>
                </a:solidFill>
                <a:latin typeface="Calibri"/>
              </a:defRPr>
            </a:pPr>
            <a:endParaRPr lang="pt-BR"/>
          </a:p>
        </c:txPr>
        <c:crossAx val="213821017"/>
        <c:crosses val="autoZero"/>
        <c:auto val="1"/>
        <c:lblAlgn val="ctr"/>
        <c:lblOffset val="100"/>
        <c:noMultiLvlLbl val="1"/>
      </c:catAx>
      <c:valAx>
        <c:axId val="213821017"/>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spPr>
          <a:ln w="47625">
            <a:noFill/>
          </a:ln>
        </c:spPr>
        <c:txPr>
          <a:bodyPr/>
          <a:lstStyle/>
          <a:p>
            <a:pPr lvl="0">
              <a:defRPr sz="900" b="0" i="0">
                <a:solidFill>
                  <a:srgbClr val="595959"/>
                </a:solidFill>
                <a:latin typeface="Calibri"/>
              </a:defRPr>
            </a:pPr>
            <a:endParaRPr lang="pt-BR"/>
          </a:p>
        </c:txPr>
        <c:crossAx val="955893850"/>
        <c:crosses val="max"/>
        <c:crossBetween val="between"/>
      </c:valAx>
      <c:spPr>
        <a:solidFill>
          <a:srgbClr val="FFFFFF"/>
        </a:solidFill>
      </c:spPr>
    </c:plotArea>
    <c:legend>
      <c:legendPos val="b"/>
      <c:overlay val="0"/>
      <c:txPr>
        <a:bodyPr/>
        <a:lstStyle/>
        <a:p>
          <a:pPr lvl="0">
            <a:defRPr sz="900" b="0" i="0">
              <a:solidFill>
                <a:srgbClr val="595959"/>
              </a:solidFill>
              <a:latin typeface="Calibri"/>
            </a:defRPr>
          </a:pPr>
          <a:endParaRPr lang="pt-BR"/>
        </a:p>
      </c:txPr>
    </c:legend>
    <c:plotVisOnly val="1"/>
    <c:dispBlanksAs val="zero"/>
    <c:showDLblsOverMax val="1"/>
  </c:chart>
  <c:spPr>
    <a:solidFill>
      <a:srgbClr val="FFFFFF"/>
    </a:solidFill>
  </c:sp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t>Histograma de Horas Previstas</a:t>
            </a:r>
          </a:p>
        </c:rich>
      </c:tx>
      <c:overlay val="0"/>
    </c:title>
    <c:autoTitleDeleted val="0"/>
    <c:plotArea>
      <c:layout/>
      <c:doughnutChart>
        <c:varyColors val="1"/>
        <c:ser>
          <c:idx val="0"/>
          <c:order val="0"/>
          <c:tx>
            <c:strRef>
              <c:f>TECH!$H$1:$H$2</c:f>
              <c:strCache>
                <c:ptCount val="2"/>
                <c:pt idx="0">
                  <c:v>Grau de Flex</c:v>
                </c:pt>
                <c:pt idx="1">
                  <c:v>Horas Previstas</c:v>
                </c:pt>
              </c:strCache>
            </c:strRef>
          </c:tx>
          <c:dPt>
            <c:idx val="0"/>
            <c:bubble3D val="0"/>
            <c:spPr>
              <a:solidFill>
                <a:srgbClr val="4285F4"/>
              </a:solidFill>
            </c:spPr>
            <c:extLst>
              <c:ext xmlns:c16="http://schemas.microsoft.com/office/drawing/2014/chart" uri="{C3380CC4-5D6E-409C-BE32-E72D297353CC}">
                <c16:uniqueId val="{00000001-EDE3-48A0-972F-C668743CAA61}"/>
              </c:ext>
            </c:extLst>
          </c:dPt>
          <c:dPt>
            <c:idx val="1"/>
            <c:bubble3D val="0"/>
            <c:spPr>
              <a:solidFill>
                <a:srgbClr val="DB4437"/>
              </a:solidFill>
            </c:spPr>
            <c:extLst>
              <c:ext xmlns:c16="http://schemas.microsoft.com/office/drawing/2014/chart" uri="{C3380CC4-5D6E-409C-BE32-E72D297353CC}">
                <c16:uniqueId val="{00000003-EDE3-48A0-972F-C668743CAA61}"/>
              </c:ext>
            </c:extLst>
          </c:dPt>
          <c:dPt>
            <c:idx val="2"/>
            <c:bubble3D val="0"/>
            <c:spPr>
              <a:solidFill>
                <a:srgbClr val="F4B400"/>
              </a:solidFill>
            </c:spPr>
            <c:extLst>
              <c:ext xmlns:c16="http://schemas.microsoft.com/office/drawing/2014/chart" uri="{C3380CC4-5D6E-409C-BE32-E72D297353CC}">
                <c16:uniqueId val="{00000005-EDE3-48A0-972F-C668743CAA61}"/>
              </c:ext>
            </c:extLst>
          </c:dPt>
          <c:dPt>
            <c:idx val="3"/>
            <c:bubble3D val="0"/>
            <c:spPr>
              <a:solidFill>
                <a:srgbClr val="0F9D58"/>
              </a:solidFill>
            </c:spPr>
            <c:extLst>
              <c:ext xmlns:c16="http://schemas.microsoft.com/office/drawing/2014/chart" uri="{C3380CC4-5D6E-409C-BE32-E72D297353CC}">
                <c16:uniqueId val="{00000007-EDE3-48A0-972F-C668743CAA61}"/>
              </c:ext>
            </c:extLst>
          </c:dPt>
          <c:dPt>
            <c:idx val="4"/>
            <c:bubble3D val="0"/>
            <c:spPr>
              <a:solidFill>
                <a:srgbClr val="FF6D00"/>
              </a:solidFill>
            </c:spPr>
            <c:extLst>
              <c:ext xmlns:c16="http://schemas.microsoft.com/office/drawing/2014/chart" uri="{C3380CC4-5D6E-409C-BE32-E72D297353CC}">
                <c16:uniqueId val="{00000009-EDE3-48A0-972F-C668743CAA61}"/>
              </c:ext>
            </c:extLst>
          </c:dPt>
          <c:dPt>
            <c:idx val="5"/>
            <c:bubble3D val="0"/>
            <c:spPr>
              <a:solidFill>
                <a:srgbClr val="46BDC6"/>
              </a:solidFill>
            </c:spPr>
            <c:extLst>
              <c:ext xmlns:c16="http://schemas.microsoft.com/office/drawing/2014/chart" uri="{C3380CC4-5D6E-409C-BE32-E72D297353CC}">
                <c16:uniqueId val="{0000000B-EDE3-48A0-972F-C668743CAA61}"/>
              </c:ext>
            </c:extLst>
          </c:dPt>
          <c:dPt>
            <c:idx val="6"/>
            <c:bubble3D val="0"/>
            <c:spPr>
              <a:solidFill>
                <a:srgbClr val="AB30C4"/>
              </a:solidFill>
            </c:spPr>
            <c:extLst>
              <c:ext xmlns:c16="http://schemas.microsoft.com/office/drawing/2014/chart" uri="{C3380CC4-5D6E-409C-BE32-E72D297353CC}">
                <c16:uniqueId val="{0000000D-EDE3-48A0-972F-C668743CAA61}"/>
              </c:ext>
            </c:extLst>
          </c:dPt>
          <c:dPt>
            <c:idx val="7"/>
            <c:bubble3D val="0"/>
            <c:spPr>
              <a:solidFill>
                <a:srgbClr val="C1BC1F"/>
              </a:solidFill>
            </c:spPr>
            <c:extLst>
              <c:ext xmlns:c16="http://schemas.microsoft.com/office/drawing/2014/chart" uri="{C3380CC4-5D6E-409C-BE32-E72D297353CC}">
                <c16:uniqueId val="{0000000F-EDE3-48A0-972F-C668743CAA61}"/>
              </c:ext>
            </c:extLst>
          </c:dPt>
          <c:dPt>
            <c:idx val="8"/>
            <c:bubble3D val="0"/>
            <c:spPr>
              <a:solidFill>
                <a:srgbClr val="3949AB"/>
              </a:solidFill>
            </c:spPr>
            <c:extLst>
              <c:ext xmlns:c16="http://schemas.microsoft.com/office/drawing/2014/chart" uri="{C3380CC4-5D6E-409C-BE32-E72D297353CC}">
                <c16:uniqueId val="{00000011-EDE3-48A0-972F-C668743CAA61}"/>
              </c:ext>
            </c:extLst>
          </c:dPt>
          <c:dPt>
            <c:idx val="9"/>
            <c:bubble3D val="0"/>
            <c:spPr>
              <a:solidFill>
                <a:srgbClr val="F975A8"/>
              </a:solidFill>
            </c:spPr>
            <c:extLst>
              <c:ext xmlns:c16="http://schemas.microsoft.com/office/drawing/2014/chart" uri="{C3380CC4-5D6E-409C-BE32-E72D297353CC}">
                <c16:uniqueId val="{00000013-EDE3-48A0-972F-C668743CAA61}"/>
              </c:ext>
            </c:extLst>
          </c:dPt>
          <c:dPt>
            <c:idx val="10"/>
            <c:bubble3D val="0"/>
            <c:spPr>
              <a:solidFill>
                <a:srgbClr val="00695C"/>
              </a:solidFill>
            </c:spPr>
            <c:extLst>
              <c:ext xmlns:c16="http://schemas.microsoft.com/office/drawing/2014/chart" uri="{C3380CC4-5D6E-409C-BE32-E72D297353CC}">
                <c16:uniqueId val="{00000015-EDE3-48A0-972F-C668743CAA61}"/>
              </c:ext>
            </c:extLst>
          </c:dPt>
          <c:dPt>
            <c:idx val="11"/>
            <c:bubble3D val="0"/>
            <c:spPr>
              <a:solidFill>
                <a:srgbClr val="C2185B"/>
              </a:solidFill>
            </c:spPr>
            <c:extLst>
              <c:ext xmlns:c16="http://schemas.microsoft.com/office/drawing/2014/chart" uri="{C3380CC4-5D6E-409C-BE32-E72D297353CC}">
                <c16:uniqueId val="{00000017-EDE3-48A0-972F-C668743CAA61}"/>
              </c:ext>
            </c:extLst>
          </c:dPt>
          <c:dPt>
            <c:idx val="12"/>
            <c:bubble3D val="0"/>
            <c:spPr>
              <a:solidFill>
                <a:srgbClr val="4285F4"/>
              </a:solidFill>
            </c:spPr>
            <c:extLst>
              <c:ext xmlns:c16="http://schemas.microsoft.com/office/drawing/2014/chart" uri="{C3380CC4-5D6E-409C-BE32-E72D297353CC}">
                <c16:uniqueId val="{00000019-EDE3-48A0-972F-C668743CAA61}"/>
              </c:ext>
            </c:extLst>
          </c:dPt>
          <c:dPt>
            <c:idx val="13"/>
            <c:bubble3D val="0"/>
            <c:spPr>
              <a:solidFill>
                <a:srgbClr val="DB4437"/>
              </a:solidFill>
            </c:spPr>
            <c:extLst>
              <c:ext xmlns:c16="http://schemas.microsoft.com/office/drawing/2014/chart" uri="{C3380CC4-5D6E-409C-BE32-E72D297353CC}">
                <c16:uniqueId val="{0000001B-EDE3-48A0-972F-C668743CAA61}"/>
              </c:ext>
            </c:extLst>
          </c:dPt>
          <c:dPt>
            <c:idx val="14"/>
            <c:bubble3D val="0"/>
            <c:spPr>
              <a:solidFill>
                <a:srgbClr val="F4B400"/>
              </a:solidFill>
            </c:spPr>
            <c:extLst>
              <c:ext xmlns:c16="http://schemas.microsoft.com/office/drawing/2014/chart" uri="{C3380CC4-5D6E-409C-BE32-E72D297353CC}">
                <c16:uniqueId val="{0000001D-EDE3-48A0-972F-C668743CAA61}"/>
              </c:ext>
            </c:extLst>
          </c:dPt>
          <c:dPt>
            <c:idx val="15"/>
            <c:bubble3D val="0"/>
            <c:spPr>
              <a:solidFill>
                <a:srgbClr val="0F9D58"/>
              </a:solidFill>
            </c:spPr>
            <c:extLst>
              <c:ext xmlns:c16="http://schemas.microsoft.com/office/drawing/2014/chart" uri="{C3380CC4-5D6E-409C-BE32-E72D297353CC}">
                <c16:uniqueId val="{0000001F-EDE3-48A0-972F-C668743CAA61}"/>
              </c:ext>
            </c:extLst>
          </c:dPt>
          <c:dPt>
            <c:idx val="16"/>
            <c:bubble3D val="0"/>
            <c:spPr>
              <a:solidFill>
                <a:srgbClr val="FF6D00"/>
              </a:solidFill>
            </c:spPr>
            <c:extLst>
              <c:ext xmlns:c16="http://schemas.microsoft.com/office/drawing/2014/chart" uri="{C3380CC4-5D6E-409C-BE32-E72D297353CC}">
                <c16:uniqueId val="{00000021-EDE3-48A0-972F-C668743CAA61}"/>
              </c:ext>
            </c:extLst>
          </c:dPt>
          <c:dPt>
            <c:idx val="17"/>
            <c:bubble3D val="0"/>
            <c:spPr>
              <a:solidFill>
                <a:srgbClr val="46BDC6"/>
              </a:solidFill>
            </c:spPr>
            <c:extLst>
              <c:ext xmlns:c16="http://schemas.microsoft.com/office/drawing/2014/chart" uri="{C3380CC4-5D6E-409C-BE32-E72D297353CC}">
                <c16:uniqueId val="{00000023-EDE3-48A0-972F-C668743CAA61}"/>
              </c:ext>
            </c:extLst>
          </c:dPt>
          <c:dPt>
            <c:idx val="18"/>
            <c:bubble3D val="0"/>
            <c:spPr>
              <a:solidFill>
                <a:srgbClr val="AB30C4"/>
              </a:solidFill>
            </c:spPr>
            <c:extLst>
              <c:ext xmlns:c16="http://schemas.microsoft.com/office/drawing/2014/chart" uri="{C3380CC4-5D6E-409C-BE32-E72D297353CC}">
                <c16:uniqueId val="{00000025-EDE3-48A0-972F-C668743CAA61}"/>
              </c:ext>
            </c:extLst>
          </c:dPt>
          <c:dPt>
            <c:idx val="19"/>
            <c:bubble3D val="0"/>
            <c:spPr>
              <a:solidFill>
                <a:srgbClr val="C1BC1F"/>
              </a:solidFill>
            </c:spPr>
            <c:extLst>
              <c:ext xmlns:c16="http://schemas.microsoft.com/office/drawing/2014/chart" uri="{C3380CC4-5D6E-409C-BE32-E72D297353CC}">
                <c16:uniqueId val="{00000027-EDE3-48A0-972F-C668743CAA61}"/>
              </c:ext>
            </c:extLst>
          </c:dPt>
          <c:dPt>
            <c:idx val="20"/>
            <c:bubble3D val="0"/>
            <c:spPr>
              <a:solidFill>
                <a:srgbClr val="3949AB"/>
              </a:solidFill>
            </c:spPr>
            <c:extLst>
              <c:ext xmlns:c16="http://schemas.microsoft.com/office/drawing/2014/chart" uri="{C3380CC4-5D6E-409C-BE32-E72D297353CC}">
                <c16:uniqueId val="{00000029-EDE3-48A0-972F-C668743CAA61}"/>
              </c:ext>
            </c:extLst>
          </c:dPt>
          <c:dPt>
            <c:idx val="21"/>
            <c:bubble3D val="0"/>
            <c:spPr>
              <a:solidFill>
                <a:srgbClr val="F975A8"/>
              </a:solidFill>
            </c:spPr>
            <c:extLst>
              <c:ext xmlns:c16="http://schemas.microsoft.com/office/drawing/2014/chart" uri="{C3380CC4-5D6E-409C-BE32-E72D297353CC}">
                <c16:uniqueId val="{0000002B-EDE3-48A0-972F-C668743CAA61}"/>
              </c:ext>
            </c:extLst>
          </c:dPt>
          <c:dPt>
            <c:idx val="22"/>
            <c:bubble3D val="0"/>
            <c:spPr>
              <a:solidFill>
                <a:srgbClr val="00695C"/>
              </a:solidFill>
            </c:spPr>
            <c:extLst>
              <c:ext xmlns:c16="http://schemas.microsoft.com/office/drawing/2014/chart" uri="{C3380CC4-5D6E-409C-BE32-E72D297353CC}">
                <c16:uniqueId val="{0000002D-EDE3-48A0-972F-C668743CAA61}"/>
              </c:ext>
            </c:extLst>
          </c:dPt>
          <c:dPt>
            <c:idx val="23"/>
            <c:bubble3D val="0"/>
            <c:spPr>
              <a:solidFill>
                <a:srgbClr val="C2185B"/>
              </a:solidFill>
            </c:spPr>
            <c:extLst>
              <c:ext xmlns:c16="http://schemas.microsoft.com/office/drawing/2014/chart" uri="{C3380CC4-5D6E-409C-BE32-E72D297353CC}">
                <c16:uniqueId val="{0000002F-EDE3-48A0-972F-C668743CAA61}"/>
              </c:ext>
            </c:extLst>
          </c:dPt>
          <c:dPt>
            <c:idx val="24"/>
            <c:bubble3D val="0"/>
            <c:spPr>
              <a:solidFill>
                <a:srgbClr val="4285F4"/>
              </a:solidFill>
            </c:spPr>
            <c:extLst>
              <c:ext xmlns:c16="http://schemas.microsoft.com/office/drawing/2014/chart" uri="{C3380CC4-5D6E-409C-BE32-E72D297353CC}">
                <c16:uniqueId val="{00000031-EDE3-48A0-972F-C668743CAA61}"/>
              </c:ext>
            </c:extLst>
          </c:dPt>
          <c:dPt>
            <c:idx val="25"/>
            <c:bubble3D val="0"/>
            <c:spPr>
              <a:solidFill>
                <a:srgbClr val="DB4437"/>
              </a:solidFill>
            </c:spPr>
            <c:extLst>
              <c:ext xmlns:c16="http://schemas.microsoft.com/office/drawing/2014/chart" uri="{C3380CC4-5D6E-409C-BE32-E72D297353CC}">
                <c16:uniqueId val="{00000033-EDE3-48A0-972F-C668743CAA61}"/>
              </c:ext>
            </c:extLst>
          </c:dPt>
          <c:dPt>
            <c:idx val="26"/>
            <c:bubble3D val="0"/>
            <c:spPr>
              <a:solidFill>
                <a:srgbClr val="F4B400"/>
              </a:solidFill>
            </c:spPr>
            <c:extLst>
              <c:ext xmlns:c16="http://schemas.microsoft.com/office/drawing/2014/chart" uri="{C3380CC4-5D6E-409C-BE32-E72D297353CC}">
                <c16:uniqueId val="{00000035-EDE3-48A0-972F-C668743CAA61}"/>
              </c:ext>
            </c:extLst>
          </c:dPt>
          <c:dPt>
            <c:idx val="27"/>
            <c:bubble3D val="0"/>
            <c:spPr>
              <a:solidFill>
                <a:srgbClr val="0F9D58"/>
              </a:solidFill>
            </c:spPr>
            <c:extLst>
              <c:ext xmlns:c16="http://schemas.microsoft.com/office/drawing/2014/chart" uri="{C3380CC4-5D6E-409C-BE32-E72D297353CC}">
                <c16:uniqueId val="{00000037-EDE3-48A0-972F-C668743CAA61}"/>
              </c:ext>
            </c:extLst>
          </c:dPt>
          <c:dPt>
            <c:idx val="28"/>
            <c:bubble3D val="0"/>
            <c:spPr>
              <a:solidFill>
                <a:srgbClr val="FF6D00"/>
              </a:solidFill>
            </c:spPr>
            <c:extLst>
              <c:ext xmlns:c16="http://schemas.microsoft.com/office/drawing/2014/chart" uri="{C3380CC4-5D6E-409C-BE32-E72D297353CC}">
                <c16:uniqueId val="{00000039-EDE3-48A0-972F-C668743CAA61}"/>
              </c:ext>
            </c:extLst>
          </c:dPt>
          <c:dPt>
            <c:idx val="29"/>
            <c:bubble3D val="0"/>
            <c:spPr>
              <a:solidFill>
                <a:srgbClr val="46BDC6"/>
              </a:solidFill>
            </c:spPr>
            <c:extLst>
              <c:ext xmlns:c16="http://schemas.microsoft.com/office/drawing/2014/chart" uri="{C3380CC4-5D6E-409C-BE32-E72D297353CC}">
                <c16:uniqueId val="{0000003B-EDE3-48A0-972F-C668743CAA61}"/>
              </c:ext>
            </c:extLst>
          </c:dPt>
          <c:dPt>
            <c:idx val="30"/>
            <c:bubble3D val="0"/>
            <c:spPr>
              <a:solidFill>
                <a:srgbClr val="AB30C4"/>
              </a:solidFill>
            </c:spPr>
            <c:extLst>
              <c:ext xmlns:c16="http://schemas.microsoft.com/office/drawing/2014/chart" uri="{C3380CC4-5D6E-409C-BE32-E72D297353CC}">
                <c16:uniqueId val="{0000003D-EDE3-48A0-972F-C668743CAA61}"/>
              </c:ext>
            </c:extLst>
          </c:dPt>
          <c:dPt>
            <c:idx val="31"/>
            <c:bubble3D val="0"/>
            <c:spPr>
              <a:solidFill>
                <a:srgbClr val="C1BC1F"/>
              </a:solidFill>
            </c:spPr>
            <c:extLst>
              <c:ext xmlns:c16="http://schemas.microsoft.com/office/drawing/2014/chart" uri="{C3380CC4-5D6E-409C-BE32-E72D297353CC}">
                <c16:uniqueId val="{0000003F-EDE3-48A0-972F-C668743CAA61}"/>
              </c:ext>
            </c:extLst>
          </c:dPt>
          <c:dPt>
            <c:idx val="32"/>
            <c:bubble3D val="0"/>
            <c:spPr>
              <a:solidFill>
                <a:srgbClr val="3949AB"/>
              </a:solidFill>
            </c:spPr>
            <c:extLst>
              <c:ext xmlns:c16="http://schemas.microsoft.com/office/drawing/2014/chart" uri="{C3380CC4-5D6E-409C-BE32-E72D297353CC}">
                <c16:uniqueId val="{00000041-EDE3-48A0-972F-C668743CAA61}"/>
              </c:ext>
            </c:extLst>
          </c:dPt>
          <c:dPt>
            <c:idx val="33"/>
            <c:bubble3D val="0"/>
            <c:spPr>
              <a:solidFill>
                <a:srgbClr val="F975A8"/>
              </a:solidFill>
            </c:spPr>
            <c:extLst>
              <c:ext xmlns:c16="http://schemas.microsoft.com/office/drawing/2014/chart" uri="{C3380CC4-5D6E-409C-BE32-E72D297353CC}">
                <c16:uniqueId val="{00000043-EDE3-48A0-972F-C668743CAA61}"/>
              </c:ext>
            </c:extLst>
          </c:dPt>
          <c:dPt>
            <c:idx val="34"/>
            <c:bubble3D val="0"/>
            <c:spPr>
              <a:solidFill>
                <a:srgbClr val="00695C"/>
              </a:solidFill>
            </c:spPr>
            <c:extLst>
              <c:ext xmlns:c16="http://schemas.microsoft.com/office/drawing/2014/chart" uri="{C3380CC4-5D6E-409C-BE32-E72D297353CC}">
                <c16:uniqueId val="{00000045-EDE3-48A0-972F-C668743CAA61}"/>
              </c:ext>
            </c:extLst>
          </c:dPt>
          <c:dPt>
            <c:idx val="35"/>
            <c:bubble3D val="0"/>
            <c:spPr>
              <a:solidFill>
                <a:srgbClr val="C2185B"/>
              </a:solidFill>
            </c:spPr>
            <c:extLst>
              <c:ext xmlns:c16="http://schemas.microsoft.com/office/drawing/2014/chart" uri="{C3380CC4-5D6E-409C-BE32-E72D297353CC}">
                <c16:uniqueId val="{00000047-EDE3-48A0-972F-C668743CAA61}"/>
              </c:ext>
            </c:extLst>
          </c:dPt>
          <c:dPt>
            <c:idx val="36"/>
            <c:bubble3D val="0"/>
            <c:spPr>
              <a:solidFill>
                <a:srgbClr val="4285F4"/>
              </a:solidFill>
            </c:spPr>
            <c:extLst>
              <c:ext xmlns:c16="http://schemas.microsoft.com/office/drawing/2014/chart" uri="{C3380CC4-5D6E-409C-BE32-E72D297353CC}">
                <c16:uniqueId val="{00000049-EDE3-48A0-972F-C668743CAA61}"/>
              </c:ext>
            </c:extLst>
          </c:dPt>
          <c:dPt>
            <c:idx val="37"/>
            <c:bubble3D val="0"/>
            <c:spPr>
              <a:solidFill>
                <a:srgbClr val="DB4437"/>
              </a:solidFill>
            </c:spPr>
            <c:extLst>
              <c:ext xmlns:c16="http://schemas.microsoft.com/office/drawing/2014/chart" uri="{C3380CC4-5D6E-409C-BE32-E72D297353CC}">
                <c16:uniqueId val="{0000004B-EDE3-48A0-972F-C668743CAA61}"/>
              </c:ext>
            </c:extLst>
          </c:dPt>
          <c:dPt>
            <c:idx val="38"/>
            <c:bubble3D val="0"/>
            <c:spPr>
              <a:solidFill>
                <a:srgbClr val="F4B400"/>
              </a:solidFill>
            </c:spPr>
            <c:extLst>
              <c:ext xmlns:c16="http://schemas.microsoft.com/office/drawing/2014/chart" uri="{C3380CC4-5D6E-409C-BE32-E72D297353CC}">
                <c16:uniqueId val="{0000004D-EDE3-48A0-972F-C668743CAA61}"/>
              </c:ext>
            </c:extLst>
          </c:dPt>
          <c:dPt>
            <c:idx val="39"/>
            <c:bubble3D val="0"/>
            <c:spPr>
              <a:solidFill>
                <a:srgbClr val="0F9D58"/>
              </a:solidFill>
            </c:spPr>
            <c:extLst>
              <c:ext xmlns:c16="http://schemas.microsoft.com/office/drawing/2014/chart" uri="{C3380CC4-5D6E-409C-BE32-E72D297353CC}">
                <c16:uniqueId val="{0000004F-EDE3-48A0-972F-C668743CAA61}"/>
              </c:ext>
            </c:extLst>
          </c:dPt>
          <c:dPt>
            <c:idx val="40"/>
            <c:bubble3D val="0"/>
            <c:spPr>
              <a:solidFill>
                <a:srgbClr val="FF6D00"/>
              </a:solidFill>
            </c:spPr>
            <c:extLst>
              <c:ext xmlns:c16="http://schemas.microsoft.com/office/drawing/2014/chart" uri="{C3380CC4-5D6E-409C-BE32-E72D297353CC}">
                <c16:uniqueId val="{00000051-EDE3-48A0-972F-C668743CAA61}"/>
              </c:ext>
            </c:extLst>
          </c:dPt>
          <c:dPt>
            <c:idx val="41"/>
            <c:bubble3D val="0"/>
            <c:spPr>
              <a:solidFill>
                <a:srgbClr val="46BDC6"/>
              </a:solidFill>
            </c:spPr>
            <c:extLst>
              <c:ext xmlns:c16="http://schemas.microsoft.com/office/drawing/2014/chart" uri="{C3380CC4-5D6E-409C-BE32-E72D297353CC}">
                <c16:uniqueId val="{00000053-EDE3-48A0-972F-C668743CAA61}"/>
              </c:ext>
            </c:extLst>
          </c:dPt>
          <c:dPt>
            <c:idx val="42"/>
            <c:bubble3D val="0"/>
            <c:spPr>
              <a:solidFill>
                <a:srgbClr val="AB30C4"/>
              </a:solidFill>
            </c:spPr>
            <c:extLst>
              <c:ext xmlns:c16="http://schemas.microsoft.com/office/drawing/2014/chart" uri="{C3380CC4-5D6E-409C-BE32-E72D297353CC}">
                <c16:uniqueId val="{00000055-EDE3-48A0-972F-C668743CAA61}"/>
              </c:ext>
            </c:extLst>
          </c:dPt>
          <c:cat>
            <c:strRef>
              <c:f>TECH!$F$3:$F$45</c:f>
              <c:strCache>
                <c:ptCount val="43"/>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pt idx="17">
                  <c:v>Gestão financeira</c:v>
                </c:pt>
                <c:pt idx="18">
                  <c:v>Lingüística (línguas)</c:v>
                </c:pt>
                <c:pt idx="19">
                  <c:v>Direito empresarial</c:v>
                </c:pt>
                <c:pt idx="20">
                  <c:v>Ética</c:v>
                </c:pt>
                <c:pt idx="21">
                  <c:v>Animação</c:v>
                </c:pt>
                <c:pt idx="22">
                  <c:v>Modelagem</c:v>
                </c:pt>
                <c:pt idx="23">
                  <c:v>Moda</c:v>
                </c:pt>
                <c:pt idx="24">
                  <c:v>Gestão de organizações</c:v>
                </c:pt>
                <c:pt idx="25">
                  <c:v>Processamento de dados</c:v>
                </c:pt>
                <c:pt idx="26">
                  <c:v>Matemática aplicada</c:v>
                </c:pt>
                <c:pt idx="27">
                  <c:v>Psicologia</c:v>
                </c:pt>
                <c:pt idx="28">
                  <c:v>Desenho (artístico)</c:v>
                </c:pt>
                <c:pt idx="29">
                  <c:v>Ciência política</c:v>
                </c:pt>
                <c:pt idx="30">
                  <c:v>Estatística aplicada</c:v>
                </c:pt>
                <c:pt idx="31">
                  <c:v>Fotografia</c:v>
                </c:pt>
                <c:pt idx="32">
                  <c:v>Aconselhamento e orientação profissional</c:v>
                </c:pt>
                <c:pt idx="33">
                  <c:v>Gestão da produção</c:v>
                </c:pt>
                <c:pt idx="34">
                  <c:v>Tecnologia digital</c:v>
                </c:pt>
                <c:pt idx="35">
                  <c:v>Desenho de projetos</c:v>
                </c:pt>
                <c:pt idx="36">
                  <c:v>Política</c:v>
                </c:pt>
                <c:pt idx="37">
                  <c:v>Administração em comércio exterior</c:v>
                </c:pt>
                <c:pt idx="38">
                  <c:v>Relações internacionais</c:v>
                </c:pt>
                <c:pt idx="39">
                  <c:v>Desenho de moda</c:v>
                </c:pt>
                <c:pt idx="40">
                  <c:v>Eletiva</c:v>
                </c:pt>
                <c:pt idx="41">
                  <c:v>LifeLab</c:v>
                </c:pt>
                <c:pt idx="42">
                  <c:v>Estágio Supervisionado</c:v>
                </c:pt>
              </c:strCache>
            </c:strRef>
          </c:cat>
          <c:val>
            <c:numRef>
              <c:f>TECH!$H$3:$H$45</c:f>
              <c:numCache>
                <c:formatCode>General</c:formatCode>
                <c:ptCount val="43"/>
                <c:pt idx="0">
                  <c:v>144</c:v>
                </c:pt>
                <c:pt idx="1">
                  <c:v>0</c:v>
                </c:pt>
                <c:pt idx="2">
                  <c:v>144</c:v>
                </c:pt>
                <c:pt idx="3">
                  <c:v>864</c:v>
                </c:pt>
                <c:pt idx="4">
                  <c:v>0</c:v>
                </c:pt>
                <c:pt idx="5">
                  <c:v>72</c:v>
                </c:pt>
                <c:pt idx="6">
                  <c:v>0</c:v>
                </c:pt>
                <c:pt idx="7">
                  <c:v>72</c:v>
                </c:pt>
                <c:pt idx="8">
                  <c:v>72</c:v>
                </c:pt>
                <c:pt idx="9">
                  <c:v>0</c:v>
                </c:pt>
                <c:pt idx="10">
                  <c:v>0</c:v>
                </c:pt>
                <c:pt idx="11">
                  <c:v>0</c:v>
                </c:pt>
                <c:pt idx="12">
                  <c:v>0</c:v>
                </c:pt>
                <c:pt idx="13">
                  <c:v>0</c:v>
                </c:pt>
                <c:pt idx="14">
                  <c:v>576</c:v>
                </c:pt>
                <c:pt idx="15">
                  <c:v>72</c:v>
                </c:pt>
                <c:pt idx="16">
                  <c:v>0</c:v>
                </c:pt>
                <c:pt idx="17">
                  <c:v>0</c:v>
                </c:pt>
                <c:pt idx="18">
                  <c:v>0</c:v>
                </c:pt>
                <c:pt idx="19">
                  <c:v>0</c:v>
                </c:pt>
                <c:pt idx="20">
                  <c:v>0</c:v>
                </c:pt>
                <c:pt idx="21">
                  <c:v>0</c:v>
                </c:pt>
                <c:pt idx="22">
                  <c:v>72</c:v>
                </c:pt>
                <c:pt idx="23">
                  <c:v>0</c:v>
                </c:pt>
                <c:pt idx="24">
                  <c:v>144</c:v>
                </c:pt>
                <c:pt idx="25">
                  <c:v>216</c:v>
                </c:pt>
                <c:pt idx="26">
                  <c:v>72</c:v>
                </c:pt>
                <c:pt idx="27">
                  <c:v>0</c:v>
                </c:pt>
                <c:pt idx="28">
                  <c:v>0</c:v>
                </c:pt>
                <c:pt idx="29">
                  <c:v>0</c:v>
                </c:pt>
                <c:pt idx="30">
                  <c:v>216</c:v>
                </c:pt>
                <c:pt idx="31">
                  <c:v>0</c:v>
                </c:pt>
                <c:pt idx="32">
                  <c:v>0</c:v>
                </c:pt>
                <c:pt idx="33">
                  <c:v>0</c:v>
                </c:pt>
                <c:pt idx="34">
                  <c:v>0</c:v>
                </c:pt>
                <c:pt idx="35">
                  <c:v>0</c:v>
                </c:pt>
                <c:pt idx="36">
                  <c:v>0</c:v>
                </c:pt>
                <c:pt idx="37">
                  <c:v>0</c:v>
                </c:pt>
                <c:pt idx="38">
                  <c:v>0</c:v>
                </c:pt>
                <c:pt idx="39">
                  <c:v>0</c:v>
                </c:pt>
                <c:pt idx="40">
                  <c:v>576</c:v>
                </c:pt>
                <c:pt idx="41">
                  <c:v>432</c:v>
                </c:pt>
                <c:pt idx="42">
                  <c:v>0</c:v>
                </c:pt>
              </c:numCache>
            </c:numRef>
          </c:val>
          <c:extLst>
            <c:ext xmlns:c16="http://schemas.microsoft.com/office/drawing/2014/chart" uri="{C3380CC4-5D6E-409C-BE32-E72D297353CC}">
              <c16:uniqueId val="{00000056-EDE3-48A0-972F-C668743CAA61}"/>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lvl="0">
            <a:defRPr b="0">
              <a:solidFill>
                <a:srgbClr val="000000"/>
              </a:solidFill>
              <a:latin typeface="Roboto"/>
            </a:defRPr>
          </a:pPr>
          <a:endParaRPr lang="pt-BR"/>
        </a:p>
      </c:txPr>
    </c:legend>
    <c:plotVisOnly val="1"/>
    <c:dispBlanksAs val="zero"/>
    <c:showDLblsOverMax val="1"/>
  </c:chart>
  <c:spPr>
    <a:solidFill>
      <a:srgbClr val="434343"/>
    </a:solidFill>
  </c:sp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595959"/>
                </a:solidFill>
                <a:latin typeface="Calibri"/>
              </a:defRPr>
            </a:pPr>
            <a:r>
              <a:t>Regras de Formação</a:t>
            </a:r>
          </a:p>
        </c:rich>
      </c:tx>
      <c:overlay val="0"/>
    </c:title>
    <c:autoTitleDeleted val="0"/>
    <c:plotArea>
      <c:layout/>
      <c:barChart>
        <c:barDir val="bar"/>
        <c:grouping val="clustered"/>
        <c:varyColors val="1"/>
        <c:ser>
          <c:idx val="0"/>
          <c:order val="0"/>
          <c:tx>
            <c:strRef>
              <c:f>'Cinema-SP'!$H$2</c:f>
              <c:strCache>
                <c:ptCount val="1"/>
                <c:pt idx="0">
                  <c:v>Horas Previstas</c:v>
                </c:pt>
              </c:strCache>
            </c:strRef>
          </c:tx>
          <c:spPr>
            <a:solidFill>
              <a:srgbClr val="4472C4"/>
            </a:solidFill>
          </c:spPr>
          <c:invertIfNegative val="1"/>
          <c:cat>
            <c:strRef>
              <c:f>'Cinema-SP'!$F$3:$F$19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'Cinema-SP'!$H$3:$H$7</c:f>
              <c:numCache>
                <c:formatCode>General</c:formatCode>
                <c:ptCount val="5"/>
                <c:pt idx="0">
                  <c:v>216</c:v>
                </c:pt>
                <c:pt idx="1">
                  <c:v>0</c:v>
                </c:pt>
                <c:pt idx="2">
                  <c:v>216</c:v>
                </c:pt>
                <c:pt idx="3">
                  <c:v>0</c:v>
                </c:pt>
                <c:pt idx="4">
                  <c:v>144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830B-4337-86F5-A54CDAB52F29}"/>
            </c:ext>
          </c:extLst>
        </c:ser>
        <c:ser>
          <c:idx val="1"/>
          <c:order val="1"/>
          <c:tx>
            <c:strRef>
              <c:f>'Cinema-SP'!$I$2</c:f>
              <c:strCache>
                <c:ptCount val="1"/>
                <c:pt idx="0">
                  <c:v>Horas Obrigatórias</c:v>
                </c:pt>
              </c:strCache>
            </c:strRef>
          </c:tx>
          <c:invertIfNegative val="1"/>
          <c:cat>
            <c:strRef>
              <c:f>'Cinema-SP'!$F$3:$F$19</c:f>
              <c:strCache>
                <c:ptCount val="17"/>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strCache>
            </c:strRef>
          </c:cat>
          <c:val>
            <c:numRef>
              <c:f>'Cinema-SP'!$I$3:$I$7</c:f>
              <c:numCache>
                <c:formatCode>General</c:formatCode>
                <c:ptCount val="5"/>
              </c:numCache>
            </c:numRef>
          </c:val>
          <c:extLst>
            <c:ext xmlns:c16="http://schemas.microsoft.com/office/drawing/2014/chart" uri="{C3380CC4-5D6E-409C-BE32-E72D297353CC}">
              <c16:uniqueId val="{00000001-830B-4337-86F5-A54CDAB52F29}"/>
            </c:ext>
          </c:extLst>
        </c:ser>
        <c:dLbls>
          <c:showLegendKey val="0"/>
          <c:showVal val="0"/>
          <c:showCatName val="0"/>
          <c:showSerName val="0"/>
          <c:showPercent val="0"/>
          <c:showBubbleSize val="0"/>
        </c:dLbls>
        <c:gapWidth val="150"/>
        <c:axId val="529096320"/>
        <c:axId val="1887566314"/>
      </c:barChart>
      <c:catAx>
        <c:axId val="529096320"/>
        <c:scaling>
          <c:orientation val="maxMin"/>
        </c:scaling>
        <c:delete val="0"/>
        <c:axPos val="l"/>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sz="900" b="0" i="0">
                <a:solidFill>
                  <a:srgbClr val="595959"/>
                </a:solidFill>
                <a:latin typeface="Calibri"/>
              </a:defRPr>
            </a:pPr>
            <a:endParaRPr lang="pt-BR"/>
          </a:p>
        </c:txPr>
        <c:crossAx val="1887566314"/>
        <c:crosses val="autoZero"/>
        <c:auto val="1"/>
        <c:lblAlgn val="ctr"/>
        <c:lblOffset val="100"/>
        <c:noMultiLvlLbl val="1"/>
      </c:catAx>
      <c:valAx>
        <c:axId val="1887566314"/>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spPr>
          <a:ln w="47625">
            <a:noFill/>
          </a:ln>
        </c:spPr>
        <c:txPr>
          <a:bodyPr/>
          <a:lstStyle/>
          <a:p>
            <a:pPr lvl="0">
              <a:defRPr sz="900" b="0" i="0">
                <a:solidFill>
                  <a:srgbClr val="595959"/>
                </a:solidFill>
                <a:latin typeface="Calibri"/>
              </a:defRPr>
            </a:pPr>
            <a:endParaRPr lang="pt-BR"/>
          </a:p>
        </c:txPr>
        <c:crossAx val="529096320"/>
        <c:crosses val="max"/>
        <c:crossBetween val="between"/>
      </c:valAx>
      <c:spPr>
        <a:solidFill>
          <a:srgbClr val="FFFFFF"/>
        </a:solidFill>
      </c:spPr>
    </c:plotArea>
    <c:legend>
      <c:legendPos val="b"/>
      <c:overlay val="0"/>
      <c:txPr>
        <a:bodyPr/>
        <a:lstStyle/>
        <a:p>
          <a:pPr lvl="0">
            <a:defRPr sz="900" b="0" i="0">
              <a:solidFill>
                <a:srgbClr val="595959"/>
              </a:solidFill>
              <a:latin typeface="Calibri"/>
            </a:defRPr>
          </a:pPr>
          <a:endParaRPr lang="pt-BR"/>
        </a:p>
      </c:txPr>
    </c:legend>
    <c:plotVisOnly val="1"/>
    <c:dispBlanksAs val="zero"/>
    <c:showDLblsOverMax val="1"/>
  </c:chart>
  <c:spPr>
    <a:solidFill>
      <a:srgbClr val="FFFFFF"/>
    </a:solidFill>
  </c:sp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t>Horas Previstas versus Área Funcional</a:t>
            </a:r>
          </a:p>
        </c:rich>
      </c:tx>
      <c:overlay val="0"/>
    </c:title>
    <c:autoTitleDeleted val="0"/>
    <c:plotArea>
      <c:layout/>
      <c:doughnutChart>
        <c:varyColors val="1"/>
        <c:ser>
          <c:idx val="0"/>
          <c:order val="0"/>
          <c:tx>
            <c:strRef>
              <c:f>'Cinema-SP'!$H$1:$H$2</c:f>
              <c:strCache>
                <c:ptCount val="2"/>
                <c:pt idx="0">
                  <c:v>Grau de Flex</c:v>
                </c:pt>
                <c:pt idx="1">
                  <c:v>Horas Previstas</c:v>
                </c:pt>
              </c:strCache>
            </c:strRef>
          </c:tx>
          <c:dPt>
            <c:idx val="0"/>
            <c:bubble3D val="0"/>
            <c:spPr>
              <a:solidFill>
                <a:srgbClr val="4285F4"/>
              </a:solidFill>
            </c:spPr>
            <c:extLst>
              <c:ext xmlns:c16="http://schemas.microsoft.com/office/drawing/2014/chart" uri="{C3380CC4-5D6E-409C-BE32-E72D297353CC}">
                <c16:uniqueId val="{00000001-E674-457F-8737-1D5EDB5E0FCC}"/>
              </c:ext>
            </c:extLst>
          </c:dPt>
          <c:dPt>
            <c:idx val="1"/>
            <c:bubble3D val="0"/>
            <c:spPr>
              <a:solidFill>
                <a:srgbClr val="DB4437"/>
              </a:solidFill>
            </c:spPr>
            <c:extLst>
              <c:ext xmlns:c16="http://schemas.microsoft.com/office/drawing/2014/chart" uri="{C3380CC4-5D6E-409C-BE32-E72D297353CC}">
                <c16:uniqueId val="{00000003-E674-457F-8737-1D5EDB5E0FCC}"/>
              </c:ext>
            </c:extLst>
          </c:dPt>
          <c:dPt>
            <c:idx val="2"/>
            <c:bubble3D val="0"/>
            <c:spPr>
              <a:solidFill>
                <a:srgbClr val="F4B400"/>
              </a:solidFill>
            </c:spPr>
            <c:extLst>
              <c:ext xmlns:c16="http://schemas.microsoft.com/office/drawing/2014/chart" uri="{C3380CC4-5D6E-409C-BE32-E72D297353CC}">
                <c16:uniqueId val="{00000005-E674-457F-8737-1D5EDB5E0FCC}"/>
              </c:ext>
            </c:extLst>
          </c:dPt>
          <c:dPt>
            <c:idx val="3"/>
            <c:bubble3D val="0"/>
            <c:spPr>
              <a:solidFill>
                <a:srgbClr val="0F9D58"/>
              </a:solidFill>
            </c:spPr>
            <c:extLst>
              <c:ext xmlns:c16="http://schemas.microsoft.com/office/drawing/2014/chart" uri="{C3380CC4-5D6E-409C-BE32-E72D297353CC}">
                <c16:uniqueId val="{00000007-E674-457F-8737-1D5EDB5E0FCC}"/>
              </c:ext>
            </c:extLst>
          </c:dPt>
          <c:dPt>
            <c:idx val="4"/>
            <c:bubble3D val="0"/>
            <c:spPr>
              <a:solidFill>
                <a:srgbClr val="FF6D00"/>
              </a:solidFill>
            </c:spPr>
            <c:extLst>
              <c:ext xmlns:c16="http://schemas.microsoft.com/office/drawing/2014/chart" uri="{C3380CC4-5D6E-409C-BE32-E72D297353CC}">
                <c16:uniqueId val="{00000009-E674-457F-8737-1D5EDB5E0FCC}"/>
              </c:ext>
            </c:extLst>
          </c:dPt>
          <c:dPt>
            <c:idx val="5"/>
            <c:bubble3D val="0"/>
            <c:spPr>
              <a:solidFill>
                <a:srgbClr val="46BDC6"/>
              </a:solidFill>
            </c:spPr>
            <c:extLst>
              <c:ext xmlns:c16="http://schemas.microsoft.com/office/drawing/2014/chart" uri="{C3380CC4-5D6E-409C-BE32-E72D297353CC}">
                <c16:uniqueId val="{0000000B-E674-457F-8737-1D5EDB5E0FCC}"/>
              </c:ext>
            </c:extLst>
          </c:dPt>
          <c:dPt>
            <c:idx val="6"/>
            <c:bubble3D val="0"/>
            <c:spPr>
              <a:solidFill>
                <a:srgbClr val="AB30C4"/>
              </a:solidFill>
            </c:spPr>
            <c:extLst>
              <c:ext xmlns:c16="http://schemas.microsoft.com/office/drawing/2014/chart" uri="{C3380CC4-5D6E-409C-BE32-E72D297353CC}">
                <c16:uniqueId val="{0000000D-E674-457F-8737-1D5EDB5E0FCC}"/>
              </c:ext>
            </c:extLst>
          </c:dPt>
          <c:dPt>
            <c:idx val="7"/>
            <c:bubble3D val="0"/>
            <c:spPr>
              <a:solidFill>
                <a:srgbClr val="C1BC1F"/>
              </a:solidFill>
            </c:spPr>
            <c:extLst>
              <c:ext xmlns:c16="http://schemas.microsoft.com/office/drawing/2014/chart" uri="{C3380CC4-5D6E-409C-BE32-E72D297353CC}">
                <c16:uniqueId val="{0000000F-E674-457F-8737-1D5EDB5E0FCC}"/>
              </c:ext>
            </c:extLst>
          </c:dPt>
          <c:dPt>
            <c:idx val="8"/>
            <c:bubble3D val="0"/>
            <c:spPr>
              <a:solidFill>
                <a:srgbClr val="3949AB"/>
              </a:solidFill>
            </c:spPr>
            <c:extLst>
              <c:ext xmlns:c16="http://schemas.microsoft.com/office/drawing/2014/chart" uri="{C3380CC4-5D6E-409C-BE32-E72D297353CC}">
                <c16:uniqueId val="{00000011-E674-457F-8737-1D5EDB5E0FCC}"/>
              </c:ext>
            </c:extLst>
          </c:dPt>
          <c:dPt>
            <c:idx val="9"/>
            <c:bubble3D val="0"/>
            <c:spPr>
              <a:solidFill>
                <a:srgbClr val="F975A8"/>
              </a:solidFill>
            </c:spPr>
            <c:extLst>
              <c:ext xmlns:c16="http://schemas.microsoft.com/office/drawing/2014/chart" uri="{C3380CC4-5D6E-409C-BE32-E72D297353CC}">
                <c16:uniqueId val="{00000013-E674-457F-8737-1D5EDB5E0FCC}"/>
              </c:ext>
            </c:extLst>
          </c:dPt>
          <c:dPt>
            <c:idx val="10"/>
            <c:bubble3D val="0"/>
            <c:spPr>
              <a:solidFill>
                <a:srgbClr val="00695C"/>
              </a:solidFill>
            </c:spPr>
            <c:extLst>
              <c:ext xmlns:c16="http://schemas.microsoft.com/office/drawing/2014/chart" uri="{C3380CC4-5D6E-409C-BE32-E72D297353CC}">
                <c16:uniqueId val="{00000015-E674-457F-8737-1D5EDB5E0FCC}"/>
              </c:ext>
            </c:extLst>
          </c:dPt>
          <c:dPt>
            <c:idx val="11"/>
            <c:bubble3D val="0"/>
            <c:spPr>
              <a:solidFill>
                <a:srgbClr val="C2185B"/>
              </a:solidFill>
            </c:spPr>
            <c:extLst>
              <c:ext xmlns:c16="http://schemas.microsoft.com/office/drawing/2014/chart" uri="{C3380CC4-5D6E-409C-BE32-E72D297353CC}">
                <c16:uniqueId val="{00000017-E674-457F-8737-1D5EDB5E0FCC}"/>
              </c:ext>
            </c:extLst>
          </c:dPt>
          <c:dPt>
            <c:idx val="12"/>
            <c:bubble3D val="0"/>
            <c:spPr>
              <a:solidFill>
                <a:srgbClr val="4285F4"/>
              </a:solidFill>
            </c:spPr>
            <c:extLst>
              <c:ext xmlns:c16="http://schemas.microsoft.com/office/drawing/2014/chart" uri="{C3380CC4-5D6E-409C-BE32-E72D297353CC}">
                <c16:uniqueId val="{00000019-E674-457F-8737-1D5EDB5E0FCC}"/>
              </c:ext>
            </c:extLst>
          </c:dPt>
          <c:dPt>
            <c:idx val="13"/>
            <c:bubble3D val="0"/>
            <c:spPr>
              <a:solidFill>
                <a:srgbClr val="DB4437"/>
              </a:solidFill>
            </c:spPr>
            <c:extLst>
              <c:ext xmlns:c16="http://schemas.microsoft.com/office/drawing/2014/chart" uri="{C3380CC4-5D6E-409C-BE32-E72D297353CC}">
                <c16:uniqueId val="{0000001B-E674-457F-8737-1D5EDB5E0FCC}"/>
              </c:ext>
            </c:extLst>
          </c:dPt>
          <c:dPt>
            <c:idx val="14"/>
            <c:bubble3D val="0"/>
            <c:spPr>
              <a:solidFill>
                <a:srgbClr val="F4B400"/>
              </a:solidFill>
            </c:spPr>
            <c:extLst>
              <c:ext xmlns:c16="http://schemas.microsoft.com/office/drawing/2014/chart" uri="{C3380CC4-5D6E-409C-BE32-E72D297353CC}">
                <c16:uniqueId val="{0000001D-E674-457F-8737-1D5EDB5E0FCC}"/>
              </c:ext>
            </c:extLst>
          </c:dPt>
          <c:dPt>
            <c:idx val="15"/>
            <c:bubble3D val="0"/>
            <c:spPr>
              <a:solidFill>
                <a:srgbClr val="0F9D58"/>
              </a:solidFill>
            </c:spPr>
            <c:extLst>
              <c:ext xmlns:c16="http://schemas.microsoft.com/office/drawing/2014/chart" uri="{C3380CC4-5D6E-409C-BE32-E72D297353CC}">
                <c16:uniqueId val="{0000001F-E674-457F-8737-1D5EDB5E0FCC}"/>
              </c:ext>
            </c:extLst>
          </c:dPt>
          <c:dPt>
            <c:idx val="16"/>
            <c:bubble3D val="0"/>
            <c:spPr>
              <a:solidFill>
                <a:srgbClr val="FF6D00"/>
              </a:solidFill>
            </c:spPr>
            <c:extLst>
              <c:ext xmlns:c16="http://schemas.microsoft.com/office/drawing/2014/chart" uri="{C3380CC4-5D6E-409C-BE32-E72D297353CC}">
                <c16:uniqueId val="{00000021-E674-457F-8737-1D5EDB5E0FCC}"/>
              </c:ext>
            </c:extLst>
          </c:dPt>
          <c:dPt>
            <c:idx val="17"/>
            <c:bubble3D val="0"/>
            <c:spPr>
              <a:solidFill>
                <a:srgbClr val="46BDC6"/>
              </a:solidFill>
            </c:spPr>
            <c:extLst>
              <c:ext xmlns:c16="http://schemas.microsoft.com/office/drawing/2014/chart" uri="{C3380CC4-5D6E-409C-BE32-E72D297353CC}">
                <c16:uniqueId val="{00000023-E674-457F-8737-1D5EDB5E0FCC}"/>
              </c:ext>
            </c:extLst>
          </c:dPt>
          <c:dPt>
            <c:idx val="18"/>
            <c:bubble3D val="0"/>
            <c:spPr>
              <a:solidFill>
                <a:srgbClr val="AB30C4"/>
              </a:solidFill>
            </c:spPr>
            <c:extLst>
              <c:ext xmlns:c16="http://schemas.microsoft.com/office/drawing/2014/chart" uri="{C3380CC4-5D6E-409C-BE32-E72D297353CC}">
                <c16:uniqueId val="{00000025-E674-457F-8737-1D5EDB5E0FCC}"/>
              </c:ext>
            </c:extLst>
          </c:dPt>
          <c:dPt>
            <c:idx val="19"/>
            <c:bubble3D val="0"/>
            <c:spPr>
              <a:solidFill>
                <a:srgbClr val="C1BC1F"/>
              </a:solidFill>
            </c:spPr>
            <c:extLst>
              <c:ext xmlns:c16="http://schemas.microsoft.com/office/drawing/2014/chart" uri="{C3380CC4-5D6E-409C-BE32-E72D297353CC}">
                <c16:uniqueId val="{00000027-E674-457F-8737-1D5EDB5E0FCC}"/>
              </c:ext>
            </c:extLst>
          </c:dPt>
          <c:dPt>
            <c:idx val="20"/>
            <c:bubble3D val="0"/>
            <c:spPr>
              <a:solidFill>
                <a:srgbClr val="3949AB"/>
              </a:solidFill>
            </c:spPr>
            <c:extLst>
              <c:ext xmlns:c16="http://schemas.microsoft.com/office/drawing/2014/chart" uri="{C3380CC4-5D6E-409C-BE32-E72D297353CC}">
                <c16:uniqueId val="{00000029-E674-457F-8737-1D5EDB5E0FCC}"/>
              </c:ext>
            </c:extLst>
          </c:dPt>
          <c:dPt>
            <c:idx val="21"/>
            <c:bubble3D val="0"/>
            <c:spPr>
              <a:solidFill>
                <a:srgbClr val="F975A8"/>
              </a:solidFill>
            </c:spPr>
            <c:extLst>
              <c:ext xmlns:c16="http://schemas.microsoft.com/office/drawing/2014/chart" uri="{C3380CC4-5D6E-409C-BE32-E72D297353CC}">
                <c16:uniqueId val="{0000002B-E674-457F-8737-1D5EDB5E0FCC}"/>
              </c:ext>
            </c:extLst>
          </c:dPt>
          <c:dPt>
            <c:idx val="22"/>
            <c:bubble3D val="0"/>
            <c:spPr>
              <a:solidFill>
                <a:srgbClr val="00695C"/>
              </a:solidFill>
            </c:spPr>
            <c:extLst>
              <c:ext xmlns:c16="http://schemas.microsoft.com/office/drawing/2014/chart" uri="{C3380CC4-5D6E-409C-BE32-E72D297353CC}">
                <c16:uniqueId val="{0000002D-E674-457F-8737-1D5EDB5E0FCC}"/>
              </c:ext>
            </c:extLst>
          </c:dPt>
          <c:dPt>
            <c:idx val="23"/>
            <c:bubble3D val="0"/>
            <c:spPr>
              <a:solidFill>
                <a:srgbClr val="C2185B"/>
              </a:solidFill>
            </c:spPr>
            <c:extLst>
              <c:ext xmlns:c16="http://schemas.microsoft.com/office/drawing/2014/chart" uri="{C3380CC4-5D6E-409C-BE32-E72D297353CC}">
                <c16:uniqueId val="{0000002F-E674-457F-8737-1D5EDB5E0FCC}"/>
              </c:ext>
            </c:extLst>
          </c:dPt>
          <c:dPt>
            <c:idx val="24"/>
            <c:bubble3D val="0"/>
            <c:spPr>
              <a:solidFill>
                <a:srgbClr val="4285F4"/>
              </a:solidFill>
            </c:spPr>
            <c:extLst>
              <c:ext xmlns:c16="http://schemas.microsoft.com/office/drawing/2014/chart" uri="{C3380CC4-5D6E-409C-BE32-E72D297353CC}">
                <c16:uniqueId val="{00000031-E674-457F-8737-1D5EDB5E0FCC}"/>
              </c:ext>
            </c:extLst>
          </c:dPt>
          <c:dPt>
            <c:idx val="25"/>
            <c:bubble3D val="0"/>
            <c:spPr>
              <a:solidFill>
                <a:srgbClr val="DB4437"/>
              </a:solidFill>
            </c:spPr>
            <c:extLst>
              <c:ext xmlns:c16="http://schemas.microsoft.com/office/drawing/2014/chart" uri="{C3380CC4-5D6E-409C-BE32-E72D297353CC}">
                <c16:uniqueId val="{00000033-E674-457F-8737-1D5EDB5E0FCC}"/>
              </c:ext>
            </c:extLst>
          </c:dPt>
          <c:dPt>
            <c:idx val="26"/>
            <c:bubble3D val="0"/>
            <c:spPr>
              <a:solidFill>
                <a:srgbClr val="F4B400"/>
              </a:solidFill>
            </c:spPr>
            <c:extLst>
              <c:ext xmlns:c16="http://schemas.microsoft.com/office/drawing/2014/chart" uri="{C3380CC4-5D6E-409C-BE32-E72D297353CC}">
                <c16:uniqueId val="{00000035-E674-457F-8737-1D5EDB5E0FCC}"/>
              </c:ext>
            </c:extLst>
          </c:dPt>
          <c:dPt>
            <c:idx val="27"/>
            <c:bubble3D val="0"/>
            <c:spPr>
              <a:solidFill>
                <a:srgbClr val="0F9D58"/>
              </a:solidFill>
            </c:spPr>
            <c:extLst>
              <c:ext xmlns:c16="http://schemas.microsoft.com/office/drawing/2014/chart" uri="{C3380CC4-5D6E-409C-BE32-E72D297353CC}">
                <c16:uniqueId val="{00000037-E674-457F-8737-1D5EDB5E0FCC}"/>
              </c:ext>
            </c:extLst>
          </c:dPt>
          <c:dPt>
            <c:idx val="28"/>
            <c:bubble3D val="0"/>
            <c:spPr>
              <a:solidFill>
                <a:srgbClr val="FF6D00"/>
              </a:solidFill>
            </c:spPr>
            <c:extLst>
              <c:ext xmlns:c16="http://schemas.microsoft.com/office/drawing/2014/chart" uri="{C3380CC4-5D6E-409C-BE32-E72D297353CC}">
                <c16:uniqueId val="{00000039-E674-457F-8737-1D5EDB5E0FCC}"/>
              </c:ext>
            </c:extLst>
          </c:dPt>
          <c:dPt>
            <c:idx val="29"/>
            <c:bubble3D val="0"/>
            <c:spPr>
              <a:solidFill>
                <a:srgbClr val="46BDC6"/>
              </a:solidFill>
            </c:spPr>
            <c:extLst>
              <c:ext xmlns:c16="http://schemas.microsoft.com/office/drawing/2014/chart" uri="{C3380CC4-5D6E-409C-BE32-E72D297353CC}">
                <c16:uniqueId val="{0000003B-E674-457F-8737-1D5EDB5E0FCC}"/>
              </c:ext>
            </c:extLst>
          </c:dPt>
          <c:dPt>
            <c:idx val="30"/>
            <c:bubble3D val="0"/>
            <c:spPr>
              <a:solidFill>
                <a:srgbClr val="AB30C4"/>
              </a:solidFill>
            </c:spPr>
            <c:extLst>
              <c:ext xmlns:c16="http://schemas.microsoft.com/office/drawing/2014/chart" uri="{C3380CC4-5D6E-409C-BE32-E72D297353CC}">
                <c16:uniqueId val="{0000003D-E674-457F-8737-1D5EDB5E0FCC}"/>
              </c:ext>
            </c:extLst>
          </c:dPt>
          <c:dPt>
            <c:idx val="31"/>
            <c:bubble3D val="0"/>
            <c:spPr>
              <a:solidFill>
                <a:srgbClr val="C1BC1F"/>
              </a:solidFill>
            </c:spPr>
            <c:extLst>
              <c:ext xmlns:c16="http://schemas.microsoft.com/office/drawing/2014/chart" uri="{C3380CC4-5D6E-409C-BE32-E72D297353CC}">
                <c16:uniqueId val="{0000003F-E674-457F-8737-1D5EDB5E0FCC}"/>
              </c:ext>
            </c:extLst>
          </c:dPt>
          <c:dPt>
            <c:idx val="32"/>
            <c:bubble3D val="0"/>
            <c:spPr>
              <a:solidFill>
                <a:srgbClr val="3949AB"/>
              </a:solidFill>
            </c:spPr>
            <c:extLst>
              <c:ext xmlns:c16="http://schemas.microsoft.com/office/drawing/2014/chart" uri="{C3380CC4-5D6E-409C-BE32-E72D297353CC}">
                <c16:uniqueId val="{00000041-E674-457F-8737-1D5EDB5E0FCC}"/>
              </c:ext>
            </c:extLst>
          </c:dPt>
          <c:dPt>
            <c:idx val="33"/>
            <c:bubble3D val="0"/>
            <c:spPr>
              <a:solidFill>
                <a:srgbClr val="F975A8"/>
              </a:solidFill>
            </c:spPr>
            <c:extLst>
              <c:ext xmlns:c16="http://schemas.microsoft.com/office/drawing/2014/chart" uri="{C3380CC4-5D6E-409C-BE32-E72D297353CC}">
                <c16:uniqueId val="{00000043-E674-457F-8737-1D5EDB5E0FCC}"/>
              </c:ext>
            </c:extLst>
          </c:dPt>
          <c:dPt>
            <c:idx val="34"/>
            <c:bubble3D val="0"/>
            <c:spPr>
              <a:solidFill>
                <a:srgbClr val="00695C"/>
              </a:solidFill>
            </c:spPr>
            <c:extLst>
              <c:ext xmlns:c16="http://schemas.microsoft.com/office/drawing/2014/chart" uri="{C3380CC4-5D6E-409C-BE32-E72D297353CC}">
                <c16:uniqueId val="{00000045-E674-457F-8737-1D5EDB5E0FCC}"/>
              </c:ext>
            </c:extLst>
          </c:dPt>
          <c:dPt>
            <c:idx val="35"/>
            <c:bubble3D val="0"/>
            <c:spPr>
              <a:solidFill>
                <a:srgbClr val="C2185B"/>
              </a:solidFill>
            </c:spPr>
            <c:extLst>
              <c:ext xmlns:c16="http://schemas.microsoft.com/office/drawing/2014/chart" uri="{C3380CC4-5D6E-409C-BE32-E72D297353CC}">
                <c16:uniqueId val="{00000047-E674-457F-8737-1D5EDB5E0FCC}"/>
              </c:ext>
            </c:extLst>
          </c:dPt>
          <c:dPt>
            <c:idx val="36"/>
            <c:bubble3D val="0"/>
            <c:spPr>
              <a:solidFill>
                <a:srgbClr val="4285F4"/>
              </a:solidFill>
            </c:spPr>
            <c:extLst>
              <c:ext xmlns:c16="http://schemas.microsoft.com/office/drawing/2014/chart" uri="{C3380CC4-5D6E-409C-BE32-E72D297353CC}">
                <c16:uniqueId val="{00000049-E674-457F-8737-1D5EDB5E0FCC}"/>
              </c:ext>
            </c:extLst>
          </c:dPt>
          <c:dPt>
            <c:idx val="37"/>
            <c:bubble3D val="0"/>
            <c:spPr>
              <a:solidFill>
                <a:srgbClr val="DB4437"/>
              </a:solidFill>
            </c:spPr>
            <c:extLst>
              <c:ext xmlns:c16="http://schemas.microsoft.com/office/drawing/2014/chart" uri="{C3380CC4-5D6E-409C-BE32-E72D297353CC}">
                <c16:uniqueId val="{0000004B-E674-457F-8737-1D5EDB5E0FCC}"/>
              </c:ext>
            </c:extLst>
          </c:dPt>
          <c:dPt>
            <c:idx val="38"/>
            <c:bubble3D val="0"/>
            <c:spPr>
              <a:solidFill>
                <a:srgbClr val="F4B400"/>
              </a:solidFill>
            </c:spPr>
            <c:extLst>
              <c:ext xmlns:c16="http://schemas.microsoft.com/office/drawing/2014/chart" uri="{C3380CC4-5D6E-409C-BE32-E72D297353CC}">
                <c16:uniqueId val="{0000004D-E674-457F-8737-1D5EDB5E0FCC}"/>
              </c:ext>
            </c:extLst>
          </c:dPt>
          <c:dPt>
            <c:idx val="39"/>
            <c:bubble3D val="0"/>
            <c:spPr>
              <a:solidFill>
                <a:srgbClr val="0F9D58"/>
              </a:solidFill>
            </c:spPr>
            <c:extLst>
              <c:ext xmlns:c16="http://schemas.microsoft.com/office/drawing/2014/chart" uri="{C3380CC4-5D6E-409C-BE32-E72D297353CC}">
                <c16:uniqueId val="{0000004F-E674-457F-8737-1D5EDB5E0FCC}"/>
              </c:ext>
            </c:extLst>
          </c:dPt>
          <c:dPt>
            <c:idx val="40"/>
            <c:bubble3D val="0"/>
            <c:spPr>
              <a:solidFill>
                <a:srgbClr val="FF6D00"/>
              </a:solidFill>
            </c:spPr>
            <c:extLst>
              <c:ext xmlns:c16="http://schemas.microsoft.com/office/drawing/2014/chart" uri="{C3380CC4-5D6E-409C-BE32-E72D297353CC}">
                <c16:uniqueId val="{00000051-E674-457F-8737-1D5EDB5E0FCC}"/>
              </c:ext>
            </c:extLst>
          </c:dPt>
          <c:dPt>
            <c:idx val="41"/>
            <c:bubble3D val="0"/>
            <c:spPr>
              <a:solidFill>
                <a:srgbClr val="46BDC6"/>
              </a:solidFill>
            </c:spPr>
            <c:extLst>
              <c:ext xmlns:c16="http://schemas.microsoft.com/office/drawing/2014/chart" uri="{C3380CC4-5D6E-409C-BE32-E72D297353CC}">
                <c16:uniqueId val="{00000053-E674-457F-8737-1D5EDB5E0FCC}"/>
              </c:ext>
            </c:extLst>
          </c:dPt>
          <c:dPt>
            <c:idx val="42"/>
            <c:bubble3D val="0"/>
            <c:spPr>
              <a:solidFill>
                <a:srgbClr val="AB30C4"/>
              </a:solidFill>
            </c:spPr>
            <c:extLst>
              <c:ext xmlns:c16="http://schemas.microsoft.com/office/drawing/2014/chart" uri="{C3380CC4-5D6E-409C-BE32-E72D297353CC}">
                <c16:uniqueId val="{00000055-E674-457F-8737-1D5EDB5E0FCC}"/>
              </c:ext>
            </c:extLst>
          </c:dPt>
          <c:cat>
            <c:strRef>
              <c:f>'Cinema-SP'!$F$3:$F$45</c:f>
              <c:strCache>
                <c:ptCount val="43"/>
                <c:pt idx="0">
                  <c:v>Marketing e propaganda</c:v>
                </c:pt>
                <c:pt idx="1">
                  <c:v>Gestão de negócios internacionais</c:v>
                </c:pt>
                <c:pt idx="2">
                  <c:v>Metodologia e Pesquisa Científica</c:v>
                </c:pt>
                <c:pt idx="3">
                  <c:v>Tecnologia da informação</c:v>
                </c:pt>
                <c:pt idx="4">
                  <c:v>História, Filosofia e Estudos de arte</c:v>
                </c:pt>
                <c:pt idx="5">
                  <c:v>Criação gráfica</c:v>
                </c:pt>
                <c:pt idx="6">
                  <c:v>Comunicação social (redação e conteúdo)</c:v>
                </c:pt>
                <c:pt idx="7">
                  <c:v>Economia, Economia Empresarial e Política</c:v>
                </c:pt>
                <c:pt idx="8">
                  <c:v>Gestão de inovação</c:v>
                </c:pt>
                <c:pt idx="9">
                  <c:v>Design</c:v>
                </c:pt>
                <c:pt idx="10">
                  <c:v>Produção de multimídia</c:v>
                </c:pt>
                <c:pt idx="11">
                  <c:v>Cenografia</c:v>
                </c:pt>
                <c:pt idx="12">
                  <c:v>Audiovisuais</c:v>
                </c:pt>
                <c:pt idx="13">
                  <c:v>Noticiário e reportagem</c:v>
                </c:pt>
                <c:pt idx="14">
                  <c:v>Linguagens de programação (visual basic, c++ etc)</c:v>
                </c:pt>
                <c:pt idx="15">
                  <c:v>Antropologia social</c:v>
                </c:pt>
                <c:pt idx="16">
                  <c:v>Gestão estratégica de empresas</c:v>
                </c:pt>
                <c:pt idx="17">
                  <c:v>Gestão financeira</c:v>
                </c:pt>
                <c:pt idx="18">
                  <c:v>Lingüística (línguas)</c:v>
                </c:pt>
                <c:pt idx="19">
                  <c:v>Direito empresarial</c:v>
                </c:pt>
                <c:pt idx="20">
                  <c:v>Ética</c:v>
                </c:pt>
                <c:pt idx="21">
                  <c:v>Animação</c:v>
                </c:pt>
                <c:pt idx="22">
                  <c:v>Modelagem</c:v>
                </c:pt>
                <c:pt idx="23">
                  <c:v>Moda</c:v>
                </c:pt>
                <c:pt idx="24">
                  <c:v>Gestão de organizações</c:v>
                </c:pt>
                <c:pt idx="25">
                  <c:v>Processamento de dados</c:v>
                </c:pt>
                <c:pt idx="26">
                  <c:v>Matemática aplicada</c:v>
                </c:pt>
                <c:pt idx="27">
                  <c:v>Psicologia</c:v>
                </c:pt>
                <c:pt idx="28">
                  <c:v>Desenho (artístico)</c:v>
                </c:pt>
                <c:pt idx="29">
                  <c:v>Ciência política</c:v>
                </c:pt>
                <c:pt idx="30">
                  <c:v>Estatística aplicada</c:v>
                </c:pt>
                <c:pt idx="31">
                  <c:v>Fotografia</c:v>
                </c:pt>
                <c:pt idx="32">
                  <c:v>Aconselhamento e orientação profissional</c:v>
                </c:pt>
                <c:pt idx="33">
                  <c:v>Gestão da produção</c:v>
                </c:pt>
                <c:pt idx="34">
                  <c:v>Tecnologia digital</c:v>
                </c:pt>
                <c:pt idx="35">
                  <c:v>Desenho de projetos</c:v>
                </c:pt>
                <c:pt idx="36">
                  <c:v>Política</c:v>
                </c:pt>
                <c:pt idx="37">
                  <c:v>Administração em comércio exterior</c:v>
                </c:pt>
                <c:pt idx="38">
                  <c:v>Relações internacionais</c:v>
                </c:pt>
                <c:pt idx="39">
                  <c:v>Desenho de moda</c:v>
                </c:pt>
                <c:pt idx="40">
                  <c:v>Eletiva</c:v>
                </c:pt>
                <c:pt idx="41">
                  <c:v>LifeLab</c:v>
                </c:pt>
                <c:pt idx="42">
                  <c:v>Estágio Supervisionado</c:v>
                </c:pt>
              </c:strCache>
            </c:strRef>
          </c:cat>
          <c:val>
            <c:numRef>
              <c:f>'Cinema-SP'!$H$3:$H$45</c:f>
              <c:numCache>
                <c:formatCode>General</c:formatCode>
                <c:ptCount val="43"/>
                <c:pt idx="0">
                  <c:v>216</c:v>
                </c:pt>
                <c:pt idx="1">
                  <c:v>0</c:v>
                </c:pt>
                <c:pt idx="2">
                  <c:v>216</c:v>
                </c:pt>
                <c:pt idx="3">
                  <c:v>0</c:v>
                </c:pt>
                <c:pt idx="4">
                  <c:v>144</c:v>
                </c:pt>
                <c:pt idx="5">
                  <c:v>0</c:v>
                </c:pt>
                <c:pt idx="6">
                  <c:v>216</c:v>
                </c:pt>
                <c:pt idx="7">
                  <c:v>0</c:v>
                </c:pt>
                <c:pt idx="8">
                  <c:v>72</c:v>
                </c:pt>
                <c:pt idx="9">
                  <c:v>0</c:v>
                </c:pt>
                <c:pt idx="10">
                  <c:v>144</c:v>
                </c:pt>
                <c:pt idx="11">
                  <c:v>576</c:v>
                </c:pt>
                <c:pt idx="12">
                  <c:v>432</c:v>
                </c:pt>
                <c:pt idx="13">
                  <c:v>0</c:v>
                </c:pt>
                <c:pt idx="14">
                  <c:v>72</c:v>
                </c:pt>
                <c:pt idx="15">
                  <c:v>216</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72</c:v>
                </c:pt>
                <c:pt idx="32">
                  <c:v>0</c:v>
                </c:pt>
                <c:pt idx="33">
                  <c:v>72</c:v>
                </c:pt>
                <c:pt idx="34">
                  <c:v>0</c:v>
                </c:pt>
                <c:pt idx="35">
                  <c:v>0</c:v>
                </c:pt>
                <c:pt idx="36">
                  <c:v>0</c:v>
                </c:pt>
                <c:pt idx="37">
                  <c:v>0</c:v>
                </c:pt>
                <c:pt idx="38">
                  <c:v>0</c:v>
                </c:pt>
                <c:pt idx="39">
                  <c:v>0</c:v>
                </c:pt>
                <c:pt idx="40">
                  <c:v>648</c:v>
                </c:pt>
                <c:pt idx="41">
                  <c:v>360</c:v>
                </c:pt>
                <c:pt idx="42">
                  <c:v>180</c:v>
                </c:pt>
              </c:numCache>
            </c:numRef>
          </c:val>
          <c:extLst>
            <c:ext xmlns:c16="http://schemas.microsoft.com/office/drawing/2014/chart" uri="{C3380CC4-5D6E-409C-BE32-E72D297353CC}">
              <c16:uniqueId val="{00000056-E674-457F-8737-1D5EDB5E0FCC}"/>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lvl="0">
            <a:defRPr b="0">
              <a:solidFill>
                <a:srgbClr val="000000"/>
              </a:solidFill>
              <a:latin typeface="Roboto"/>
            </a:defRPr>
          </a:pPr>
          <a:endParaRPr lang="pt-BR"/>
        </a:p>
      </c:txPr>
    </c:legend>
    <c:plotVisOnly val="1"/>
    <c:dispBlanksAs val="zero"/>
    <c:showDLblsOverMax val="1"/>
  </c:chart>
  <c:spPr>
    <a:solidFill>
      <a:srgbClr val="434343"/>
    </a:solidFill>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4" Type="http://schemas.openxmlformats.org/officeDocument/2006/relationships/chart" Target="../charts/chart17.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7.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9.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37.xml"/><Relationship Id="rId2" Type="http://schemas.openxmlformats.org/officeDocument/2006/relationships/chart" Target="../charts/chart36.xml"/><Relationship Id="rId1" Type="http://schemas.openxmlformats.org/officeDocument/2006/relationships/chart" Target="../charts/chart35.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39.xml"/><Relationship Id="rId1" Type="http://schemas.openxmlformats.org/officeDocument/2006/relationships/chart" Target="../charts/chart38.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41.xml"/><Relationship Id="rId1" Type="http://schemas.openxmlformats.org/officeDocument/2006/relationships/chart" Target="../charts/chart40.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44.xml"/><Relationship Id="rId2" Type="http://schemas.openxmlformats.org/officeDocument/2006/relationships/chart" Target="../charts/chart43.xml"/><Relationship Id="rId1" Type="http://schemas.openxmlformats.org/officeDocument/2006/relationships/chart" Target="../charts/chart42.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56.xml"/><Relationship Id="rId1" Type="http://schemas.openxmlformats.org/officeDocument/2006/relationships/chart" Target="../charts/chart55.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drawing1.xml><?xml version="1.0" encoding="utf-8"?>
<xdr:wsDr xmlns:xdr="http://schemas.openxmlformats.org/drawingml/2006/spreadsheetDrawing" xmlns:a="http://schemas.openxmlformats.org/drawingml/2006/main">
  <xdr:oneCellAnchor>
    <xdr:from>
      <xdr:col>2</xdr:col>
      <xdr:colOff>590550</xdr:colOff>
      <xdr:row>11</xdr:row>
      <xdr:rowOff>171450</xdr:rowOff>
    </xdr:from>
    <xdr:ext cx="5715000" cy="3533775"/>
    <xdr:graphicFrame macro="">
      <xdr:nvGraphicFramePr>
        <xdr:cNvPr id="2" name="Chart 1" title="Gráfico">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xdr:col>
      <xdr:colOff>85725</xdr:colOff>
      <xdr:row>31</xdr:row>
      <xdr:rowOff>28575</xdr:rowOff>
    </xdr:from>
    <xdr:ext cx="5715000" cy="3533775"/>
    <xdr:graphicFrame macro="">
      <xdr:nvGraphicFramePr>
        <xdr:cNvPr id="3" name="Chart 2" title="Gráfico">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3</xdr:col>
      <xdr:colOff>85725</xdr:colOff>
      <xdr:row>50</xdr:row>
      <xdr:rowOff>76200</xdr:rowOff>
    </xdr:from>
    <xdr:ext cx="9172575" cy="6057900"/>
    <xdr:graphicFrame macro="">
      <xdr:nvGraphicFramePr>
        <xdr:cNvPr id="4" name="Chart 3" title="Gráfico">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9</xdr:col>
      <xdr:colOff>266700</xdr:colOff>
      <xdr:row>56</xdr:row>
      <xdr:rowOff>123825</xdr:rowOff>
    </xdr:from>
    <xdr:ext cx="9163050" cy="5667375"/>
    <xdr:graphicFrame macro="">
      <xdr:nvGraphicFramePr>
        <xdr:cNvPr id="4" name="Chart 4" title="Gráfico">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xdr:col>
      <xdr:colOff>771525</xdr:colOff>
      <xdr:row>44</xdr:row>
      <xdr:rowOff>28575</xdr:rowOff>
    </xdr:from>
    <xdr:ext cx="9001125" cy="5600700"/>
    <xdr:graphicFrame macro="">
      <xdr:nvGraphicFramePr>
        <xdr:cNvPr id="5" name="Chart 5" title="Gráfico">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5</xdr:col>
      <xdr:colOff>342900</xdr:colOff>
      <xdr:row>56</xdr:row>
      <xdr:rowOff>114300</xdr:rowOff>
    </xdr:from>
    <xdr:ext cx="5715000" cy="3533775"/>
    <xdr:graphicFrame macro="">
      <xdr:nvGraphicFramePr>
        <xdr:cNvPr id="6" name="Chart 6" title="Gráfico">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12</xdr:col>
      <xdr:colOff>342900</xdr:colOff>
      <xdr:row>7</xdr:row>
      <xdr:rowOff>114300</xdr:rowOff>
    </xdr:from>
    <xdr:ext cx="5419725" cy="3762375"/>
    <xdr:graphicFrame macro="">
      <xdr:nvGraphicFramePr>
        <xdr:cNvPr id="7" name="Chart 7" title="Gráfico">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5</xdr:col>
      <xdr:colOff>0</xdr:colOff>
      <xdr:row>68</xdr:row>
      <xdr:rowOff>28575</xdr:rowOff>
    </xdr:from>
    <xdr:ext cx="8029575" cy="4962525"/>
    <xdr:graphicFrame macro="">
      <xdr:nvGraphicFramePr>
        <xdr:cNvPr id="8" name="Chart 8" title="Gráfico">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79</xdr:row>
      <xdr:rowOff>133350</xdr:rowOff>
    </xdr:from>
    <xdr:ext cx="9582150" cy="6419850"/>
    <xdr:graphicFrame macro="">
      <xdr:nvGraphicFramePr>
        <xdr:cNvPr id="9" name="Chart 9" title="Gráfico">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9</xdr:col>
      <xdr:colOff>800100</xdr:colOff>
      <xdr:row>28</xdr:row>
      <xdr:rowOff>38100</xdr:rowOff>
    </xdr:from>
    <xdr:ext cx="5715000" cy="3533775"/>
    <xdr:graphicFrame macro="">
      <xdr:nvGraphicFramePr>
        <xdr:cNvPr id="12" name="Chart 12" title="Gráfico">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oneCellAnchor>
    <xdr:from>
      <xdr:col>12</xdr:col>
      <xdr:colOff>342900</xdr:colOff>
      <xdr:row>7</xdr:row>
      <xdr:rowOff>114300</xdr:rowOff>
    </xdr:from>
    <xdr:ext cx="5419725" cy="3762375"/>
    <xdr:graphicFrame macro="">
      <xdr:nvGraphicFramePr>
        <xdr:cNvPr id="10" name="Chart 10" title="Gráfico">
          <a:extLst>
            <a:ext uri="{FF2B5EF4-FFF2-40B4-BE49-F238E27FC236}">
              <a16:creationId xmlns:a16="http://schemas.microsoft.com/office/drawing/2014/main" id="{00000000-0008-0000-06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5</xdr:col>
      <xdr:colOff>0</xdr:colOff>
      <xdr:row>70</xdr:row>
      <xdr:rowOff>28575</xdr:rowOff>
    </xdr:from>
    <xdr:ext cx="8029575" cy="4962525"/>
    <xdr:graphicFrame macro="">
      <xdr:nvGraphicFramePr>
        <xdr:cNvPr id="11" name="Chart 11" title="Gráfico">
          <a:extLst>
            <a:ext uri="{FF2B5EF4-FFF2-40B4-BE49-F238E27FC236}">
              <a16:creationId xmlns:a16="http://schemas.microsoft.com/office/drawing/2014/main" id="{00000000-0008-0000-06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81</xdr:row>
      <xdr:rowOff>133350</xdr:rowOff>
    </xdr:from>
    <xdr:ext cx="9582150" cy="6419850"/>
    <xdr:graphicFrame macro="">
      <xdr:nvGraphicFramePr>
        <xdr:cNvPr id="13" name="Chart 13" title="Gráfico">
          <a:extLst>
            <a:ext uri="{FF2B5EF4-FFF2-40B4-BE49-F238E27FC236}">
              <a16:creationId xmlns:a16="http://schemas.microsoft.com/office/drawing/2014/main" id="{00000000-0008-0000-06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dr:oneCellAnchor>
    <xdr:from>
      <xdr:col>12</xdr:col>
      <xdr:colOff>342900</xdr:colOff>
      <xdr:row>7</xdr:row>
      <xdr:rowOff>114300</xdr:rowOff>
    </xdr:from>
    <xdr:ext cx="5419725" cy="3762375"/>
    <xdr:graphicFrame macro="">
      <xdr:nvGraphicFramePr>
        <xdr:cNvPr id="14" name="Chart 14" title="Gráfico">
          <a:extLst>
            <a:ext uri="{FF2B5EF4-FFF2-40B4-BE49-F238E27FC236}">
              <a16:creationId xmlns:a16="http://schemas.microsoft.com/office/drawing/2014/main" id="{00000000-0008-0000-07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5</xdr:col>
      <xdr:colOff>0</xdr:colOff>
      <xdr:row>68</xdr:row>
      <xdr:rowOff>28575</xdr:rowOff>
    </xdr:from>
    <xdr:ext cx="8029575" cy="4962525"/>
    <xdr:graphicFrame macro="">
      <xdr:nvGraphicFramePr>
        <xdr:cNvPr id="15" name="Chart 15" title="Gráfico">
          <a:extLst>
            <a:ext uri="{FF2B5EF4-FFF2-40B4-BE49-F238E27FC236}">
              <a16:creationId xmlns:a16="http://schemas.microsoft.com/office/drawing/2014/main" id="{00000000-0008-0000-07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79</xdr:row>
      <xdr:rowOff>133350</xdr:rowOff>
    </xdr:from>
    <xdr:ext cx="9582150" cy="6419850"/>
    <xdr:graphicFrame macro="">
      <xdr:nvGraphicFramePr>
        <xdr:cNvPr id="16" name="Chart 16" title="Gráfico">
          <a:extLst>
            <a:ext uri="{FF2B5EF4-FFF2-40B4-BE49-F238E27FC236}">
              <a16:creationId xmlns:a16="http://schemas.microsoft.com/office/drawing/2014/main" id="{00000000-0008-0000-07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4</xdr:col>
      <xdr:colOff>57150</xdr:colOff>
      <xdr:row>0</xdr:row>
      <xdr:rowOff>47625</xdr:rowOff>
    </xdr:from>
    <xdr:ext cx="5715000" cy="3533775"/>
    <xdr:graphicFrame macro="">
      <xdr:nvGraphicFramePr>
        <xdr:cNvPr id="17" name="Chart 17" title="Gráfico">
          <a:extLst>
            <a:ext uri="{FF2B5EF4-FFF2-40B4-BE49-F238E27FC236}">
              <a16:creationId xmlns:a16="http://schemas.microsoft.com/office/drawing/2014/main" id="{00000000-0008-0000-07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dr:oneCellAnchor>
    <xdr:from>
      <xdr:col>12</xdr:col>
      <xdr:colOff>342900</xdr:colOff>
      <xdr:row>22</xdr:row>
      <xdr:rowOff>114300</xdr:rowOff>
    </xdr:from>
    <xdr:ext cx="5419725" cy="3762375"/>
    <xdr:graphicFrame macro="">
      <xdr:nvGraphicFramePr>
        <xdr:cNvPr id="18" name="Chart 18" title="Gráfico">
          <a:extLst>
            <a:ext uri="{FF2B5EF4-FFF2-40B4-BE49-F238E27FC236}">
              <a16:creationId xmlns:a16="http://schemas.microsoft.com/office/drawing/2014/main" id="{00000000-0008-0000-08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4</xdr:col>
      <xdr:colOff>628650</xdr:colOff>
      <xdr:row>53</xdr:row>
      <xdr:rowOff>85725</xdr:rowOff>
    </xdr:from>
    <xdr:ext cx="6019800" cy="3533775"/>
    <xdr:graphicFrame macro="">
      <xdr:nvGraphicFramePr>
        <xdr:cNvPr id="20" name="Chart 20" title="Gráfico">
          <a:extLst>
            <a:ext uri="{FF2B5EF4-FFF2-40B4-BE49-F238E27FC236}">
              <a16:creationId xmlns:a16="http://schemas.microsoft.com/office/drawing/2014/main" id="{00000000-0008-0000-08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dr:oneCellAnchor>
    <xdr:from>
      <xdr:col>12</xdr:col>
      <xdr:colOff>342900</xdr:colOff>
      <xdr:row>22</xdr:row>
      <xdr:rowOff>114300</xdr:rowOff>
    </xdr:from>
    <xdr:ext cx="5419725" cy="3762375"/>
    <xdr:graphicFrame macro="">
      <xdr:nvGraphicFramePr>
        <xdr:cNvPr id="19" name="Chart 19" title="Gráfico">
          <a:extLst>
            <a:ext uri="{FF2B5EF4-FFF2-40B4-BE49-F238E27FC236}">
              <a16:creationId xmlns:a16="http://schemas.microsoft.com/office/drawing/2014/main" id="{00000000-0008-0000-09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4</xdr:col>
      <xdr:colOff>628650</xdr:colOff>
      <xdr:row>53</xdr:row>
      <xdr:rowOff>85725</xdr:rowOff>
    </xdr:from>
    <xdr:ext cx="6019800" cy="3533775"/>
    <xdr:graphicFrame macro="">
      <xdr:nvGraphicFramePr>
        <xdr:cNvPr id="21" name="Chart 21" title="Gráfico">
          <a:extLst>
            <a:ext uri="{FF2B5EF4-FFF2-40B4-BE49-F238E27FC236}">
              <a16:creationId xmlns:a16="http://schemas.microsoft.com/office/drawing/2014/main" id="{00000000-0008-0000-0900-00001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dr:oneCellAnchor>
    <xdr:from>
      <xdr:col>12</xdr:col>
      <xdr:colOff>342900</xdr:colOff>
      <xdr:row>6</xdr:row>
      <xdr:rowOff>114300</xdr:rowOff>
    </xdr:from>
    <xdr:ext cx="5419725" cy="3762375"/>
    <xdr:graphicFrame macro="">
      <xdr:nvGraphicFramePr>
        <xdr:cNvPr id="22" name="Chart 22" title="Gráfico">
          <a:extLst>
            <a:ext uri="{FF2B5EF4-FFF2-40B4-BE49-F238E27FC236}">
              <a16:creationId xmlns:a16="http://schemas.microsoft.com/office/drawing/2014/main" id="{00000000-0008-0000-0A00-00001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4</xdr:col>
      <xdr:colOff>361950</xdr:colOff>
      <xdr:row>27</xdr:row>
      <xdr:rowOff>190500</xdr:rowOff>
    </xdr:from>
    <xdr:ext cx="7134225" cy="4410075"/>
    <xdr:graphicFrame macro="">
      <xdr:nvGraphicFramePr>
        <xdr:cNvPr id="23" name="Chart 23" title="Gráfico">
          <a:extLst>
            <a:ext uri="{FF2B5EF4-FFF2-40B4-BE49-F238E27FC236}">
              <a16:creationId xmlns:a16="http://schemas.microsoft.com/office/drawing/2014/main" id="{00000000-0008-0000-0A00-00001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dr:oneCellAnchor>
    <xdr:from>
      <xdr:col>12</xdr:col>
      <xdr:colOff>342900</xdr:colOff>
      <xdr:row>6</xdr:row>
      <xdr:rowOff>114300</xdr:rowOff>
    </xdr:from>
    <xdr:ext cx="5419725" cy="3762375"/>
    <xdr:graphicFrame macro="">
      <xdr:nvGraphicFramePr>
        <xdr:cNvPr id="24" name="Chart 24" title="Gráfico">
          <a:extLst>
            <a:ext uri="{FF2B5EF4-FFF2-40B4-BE49-F238E27FC236}">
              <a16:creationId xmlns:a16="http://schemas.microsoft.com/office/drawing/2014/main" id="{00000000-0008-0000-0B00-00001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4</xdr:col>
      <xdr:colOff>104775</xdr:colOff>
      <xdr:row>39</xdr:row>
      <xdr:rowOff>9525</xdr:rowOff>
    </xdr:from>
    <xdr:ext cx="7134225" cy="4410075"/>
    <xdr:graphicFrame macro="">
      <xdr:nvGraphicFramePr>
        <xdr:cNvPr id="28" name="Chart 28" title="Gráfico">
          <a:extLst>
            <a:ext uri="{FF2B5EF4-FFF2-40B4-BE49-F238E27FC236}">
              <a16:creationId xmlns:a16="http://schemas.microsoft.com/office/drawing/2014/main" id="{00000000-0008-0000-0B00-00001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dr:oneCellAnchor>
    <xdr:from>
      <xdr:col>12</xdr:col>
      <xdr:colOff>342900</xdr:colOff>
      <xdr:row>6</xdr:row>
      <xdr:rowOff>114300</xdr:rowOff>
    </xdr:from>
    <xdr:ext cx="5419725" cy="3762375"/>
    <xdr:graphicFrame macro="">
      <xdr:nvGraphicFramePr>
        <xdr:cNvPr id="25" name="Chart 25" title="Gráfico">
          <a:extLst>
            <a:ext uri="{FF2B5EF4-FFF2-40B4-BE49-F238E27FC236}">
              <a16:creationId xmlns:a16="http://schemas.microsoft.com/office/drawing/2014/main" id="{00000000-0008-0000-0C00-00001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4</xdr:col>
      <xdr:colOff>361950</xdr:colOff>
      <xdr:row>27</xdr:row>
      <xdr:rowOff>190500</xdr:rowOff>
    </xdr:from>
    <xdr:ext cx="7134225" cy="4410075"/>
    <xdr:graphicFrame macro="">
      <xdr:nvGraphicFramePr>
        <xdr:cNvPr id="29" name="Chart 29" title="Gráfico">
          <a:extLst>
            <a:ext uri="{FF2B5EF4-FFF2-40B4-BE49-F238E27FC236}">
              <a16:creationId xmlns:a16="http://schemas.microsoft.com/office/drawing/2014/main" id="{00000000-0008-0000-0C00-00001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dr:oneCellAnchor>
    <xdr:from>
      <xdr:col>12</xdr:col>
      <xdr:colOff>342900</xdr:colOff>
      <xdr:row>6</xdr:row>
      <xdr:rowOff>114300</xdr:rowOff>
    </xdr:from>
    <xdr:ext cx="5419725" cy="3762375"/>
    <xdr:graphicFrame macro="">
      <xdr:nvGraphicFramePr>
        <xdr:cNvPr id="26" name="Chart 26" title="Gráfico">
          <a:extLst>
            <a:ext uri="{FF2B5EF4-FFF2-40B4-BE49-F238E27FC236}">
              <a16:creationId xmlns:a16="http://schemas.microsoft.com/office/drawing/2014/main" id="{00000000-0008-0000-0D00-00001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5</xdr:col>
      <xdr:colOff>0</xdr:colOff>
      <xdr:row>49</xdr:row>
      <xdr:rowOff>190500</xdr:rowOff>
    </xdr:from>
    <xdr:ext cx="6019800" cy="3533775"/>
    <xdr:graphicFrame macro="">
      <xdr:nvGraphicFramePr>
        <xdr:cNvPr id="27" name="Chart 27" title="Gráfico">
          <a:extLst>
            <a:ext uri="{FF2B5EF4-FFF2-40B4-BE49-F238E27FC236}">
              <a16:creationId xmlns:a16="http://schemas.microsoft.com/office/drawing/2014/main" id="{00000000-0008-0000-0D00-00001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xdr:col>
      <xdr:colOff>304800</xdr:colOff>
      <xdr:row>15</xdr:row>
      <xdr:rowOff>190500</xdr:rowOff>
    </xdr:from>
    <xdr:ext cx="5715000" cy="3533775"/>
    <xdr:graphicFrame macro="">
      <xdr:nvGraphicFramePr>
        <xdr:cNvPr id="30" name="Chart 30" title="Gráfico">
          <a:extLst>
            <a:ext uri="{FF2B5EF4-FFF2-40B4-BE49-F238E27FC236}">
              <a16:creationId xmlns:a16="http://schemas.microsoft.com/office/drawing/2014/main" id="{00000000-0008-0000-0D00-00001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dr:oneCellAnchor>
    <xdr:from>
      <xdr:col>12</xdr:col>
      <xdr:colOff>342900</xdr:colOff>
      <xdr:row>7</xdr:row>
      <xdr:rowOff>114300</xdr:rowOff>
    </xdr:from>
    <xdr:ext cx="5419725" cy="3762375"/>
    <xdr:graphicFrame macro="">
      <xdr:nvGraphicFramePr>
        <xdr:cNvPr id="31" name="Chart 31" title="Gráfico">
          <a:extLst>
            <a:ext uri="{FF2B5EF4-FFF2-40B4-BE49-F238E27FC236}">
              <a16:creationId xmlns:a16="http://schemas.microsoft.com/office/drawing/2014/main" id="{00000000-0008-0000-0E00-00001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5</xdr:col>
      <xdr:colOff>0</xdr:colOff>
      <xdr:row>50</xdr:row>
      <xdr:rowOff>190500</xdr:rowOff>
    </xdr:from>
    <xdr:ext cx="6019800" cy="3533775"/>
    <xdr:graphicFrame macro="">
      <xdr:nvGraphicFramePr>
        <xdr:cNvPr id="33" name="Chart 33" title="Gráfico">
          <a:extLst>
            <a:ext uri="{FF2B5EF4-FFF2-40B4-BE49-F238E27FC236}">
              <a16:creationId xmlns:a16="http://schemas.microsoft.com/office/drawing/2014/main" id="{00000000-0008-0000-0E00-00002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13.xml><?xml version="1.0" encoding="utf-8"?>
<xdr:wsDr xmlns:xdr="http://schemas.openxmlformats.org/drawingml/2006/spreadsheetDrawing" xmlns:a="http://schemas.openxmlformats.org/drawingml/2006/main">
  <xdr:oneCellAnchor>
    <xdr:from>
      <xdr:col>12</xdr:col>
      <xdr:colOff>342900</xdr:colOff>
      <xdr:row>6</xdr:row>
      <xdr:rowOff>114300</xdr:rowOff>
    </xdr:from>
    <xdr:ext cx="5419725" cy="3762375"/>
    <xdr:graphicFrame macro="">
      <xdr:nvGraphicFramePr>
        <xdr:cNvPr id="32" name="Chart 32" title="Gráfico">
          <a:extLst>
            <a:ext uri="{FF2B5EF4-FFF2-40B4-BE49-F238E27FC236}">
              <a16:creationId xmlns:a16="http://schemas.microsoft.com/office/drawing/2014/main" id="{00000000-0008-0000-0F00-00002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4</xdr:col>
      <xdr:colOff>762000</xdr:colOff>
      <xdr:row>16</xdr:row>
      <xdr:rowOff>152400</xdr:rowOff>
    </xdr:from>
    <xdr:ext cx="5715000" cy="3533775"/>
    <xdr:graphicFrame macro="">
      <xdr:nvGraphicFramePr>
        <xdr:cNvPr id="35" name="Chart 35" title="Gráfico">
          <a:extLst>
            <a:ext uri="{FF2B5EF4-FFF2-40B4-BE49-F238E27FC236}">
              <a16:creationId xmlns:a16="http://schemas.microsoft.com/office/drawing/2014/main" id="{00000000-0008-0000-0F00-00002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dr:oneCellAnchor>
    <xdr:from>
      <xdr:col>12</xdr:col>
      <xdr:colOff>342900</xdr:colOff>
      <xdr:row>6</xdr:row>
      <xdr:rowOff>114300</xdr:rowOff>
    </xdr:from>
    <xdr:ext cx="5419725" cy="3762375"/>
    <xdr:graphicFrame macro="">
      <xdr:nvGraphicFramePr>
        <xdr:cNvPr id="34" name="Chart 34" title="Gráfico">
          <a:extLst>
            <a:ext uri="{FF2B5EF4-FFF2-40B4-BE49-F238E27FC236}">
              <a16:creationId xmlns:a16="http://schemas.microsoft.com/office/drawing/2014/main" id="{00000000-0008-0000-1000-00002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xdr:col>
      <xdr:colOff>581025</xdr:colOff>
      <xdr:row>48</xdr:row>
      <xdr:rowOff>85725</xdr:rowOff>
    </xdr:from>
    <xdr:ext cx="6019800" cy="3533775"/>
    <xdr:graphicFrame macro="">
      <xdr:nvGraphicFramePr>
        <xdr:cNvPr id="36" name="Chart 36" title="Gráfico">
          <a:extLst>
            <a:ext uri="{FF2B5EF4-FFF2-40B4-BE49-F238E27FC236}">
              <a16:creationId xmlns:a16="http://schemas.microsoft.com/office/drawing/2014/main" id="{00000000-0008-0000-1000-00002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1057275</xdr:colOff>
      <xdr:row>0</xdr:row>
      <xdr:rowOff>104775</xdr:rowOff>
    </xdr:from>
    <xdr:ext cx="5715000" cy="3533775"/>
    <xdr:graphicFrame macro="">
      <xdr:nvGraphicFramePr>
        <xdr:cNvPr id="37" name="Chart 37" title="Gráfico">
          <a:extLst>
            <a:ext uri="{FF2B5EF4-FFF2-40B4-BE49-F238E27FC236}">
              <a16:creationId xmlns:a16="http://schemas.microsoft.com/office/drawing/2014/main" id="{00000000-0008-0000-1000-00002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dr:oneCellAnchor>
    <xdr:from>
      <xdr:col>12</xdr:col>
      <xdr:colOff>342900</xdr:colOff>
      <xdr:row>6</xdr:row>
      <xdr:rowOff>114300</xdr:rowOff>
    </xdr:from>
    <xdr:ext cx="5419725" cy="3762375"/>
    <xdr:graphicFrame macro="">
      <xdr:nvGraphicFramePr>
        <xdr:cNvPr id="38" name="Chart 38" title="Gráfico">
          <a:extLst>
            <a:ext uri="{FF2B5EF4-FFF2-40B4-BE49-F238E27FC236}">
              <a16:creationId xmlns:a16="http://schemas.microsoft.com/office/drawing/2014/main" id="{00000000-0008-0000-1100-00002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xdr:col>
      <xdr:colOff>581025</xdr:colOff>
      <xdr:row>48</xdr:row>
      <xdr:rowOff>85725</xdr:rowOff>
    </xdr:from>
    <xdr:ext cx="6019800" cy="3533775"/>
    <xdr:graphicFrame macro="">
      <xdr:nvGraphicFramePr>
        <xdr:cNvPr id="39" name="Chart 39" title="Gráfico">
          <a:extLst>
            <a:ext uri="{FF2B5EF4-FFF2-40B4-BE49-F238E27FC236}">
              <a16:creationId xmlns:a16="http://schemas.microsoft.com/office/drawing/2014/main" id="{00000000-0008-0000-1100-00002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16.xml><?xml version="1.0" encoding="utf-8"?>
<xdr:wsDr xmlns:xdr="http://schemas.openxmlformats.org/drawingml/2006/spreadsheetDrawing" xmlns:a="http://schemas.openxmlformats.org/drawingml/2006/main">
  <xdr:oneCellAnchor>
    <xdr:from>
      <xdr:col>12</xdr:col>
      <xdr:colOff>342900</xdr:colOff>
      <xdr:row>6</xdr:row>
      <xdr:rowOff>114300</xdr:rowOff>
    </xdr:from>
    <xdr:ext cx="5419725" cy="3762375"/>
    <xdr:graphicFrame macro="">
      <xdr:nvGraphicFramePr>
        <xdr:cNvPr id="40" name="Chart 40" title="Gráfico">
          <a:extLst>
            <a:ext uri="{FF2B5EF4-FFF2-40B4-BE49-F238E27FC236}">
              <a16:creationId xmlns:a16="http://schemas.microsoft.com/office/drawing/2014/main" id="{00000000-0008-0000-1200-00002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xdr:col>
      <xdr:colOff>581025</xdr:colOff>
      <xdr:row>48</xdr:row>
      <xdr:rowOff>85725</xdr:rowOff>
    </xdr:from>
    <xdr:ext cx="6019800" cy="3533775"/>
    <xdr:graphicFrame macro="">
      <xdr:nvGraphicFramePr>
        <xdr:cNvPr id="41" name="Chart 41" title="Gráfico">
          <a:extLst>
            <a:ext uri="{FF2B5EF4-FFF2-40B4-BE49-F238E27FC236}">
              <a16:creationId xmlns:a16="http://schemas.microsoft.com/office/drawing/2014/main" id="{00000000-0008-0000-1200-00002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17.xml><?xml version="1.0" encoding="utf-8"?>
<xdr:wsDr xmlns:xdr="http://schemas.openxmlformats.org/drawingml/2006/spreadsheetDrawing" xmlns:a="http://schemas.openxmlformats.org/drawingml/2006/main">
  <xdr:oneCellAnchor>
    <xdr:from>
      <xdr:col>12</xdr:col>
      <xdr:colOff>342900</xdr:colOff>
      <xdr:row>6</xdr:row>
      <xdr:rowOff>114300</xdr:rowOff>
    </xdr:from>
    <xdr:ext cx="5419725" cy="3762375"/>
    <xdr:graphicFrame macro="">
      <xdr:nvGraphicFramePr>
        <xdr:cNvPr id="42" name="Chart 42" title="Gráfico">
          <a:extLst>
            <a:ext uri="{FF2B5EF4-FFF2-40B4-BE49-F238E27FC236}">
              <a16:creationId xmlns:a16="http://schemas.microsoft.com/office/drawing/2014/main" id="{00000000-0008-0000-1300-00002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257175</xdr:colOff>
      <xdr:row>51</xdr:row>
      <xdr:rowOff>104775</xdr:rowOff>
    </xdr:from>
    <xdr:ext cx="6019800" cy="3533775"/>
    <xdr:graphicFrame macro="">
      <xdr:nvGraphicFramePr>
        <xdr:cNvPr id="43" name="Chart 43" title="Gráfico">
          <a:extLst>
            <a:ext uri="{FF2B5EF4-FFF2-40B4-BE49-F238E27FC236}">
              <a16:creationId xmlns:a16="http://schemas.microsoft.com/office/drawing/2014/main" id="{00000000-0008-0000-1300-00002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790575</xdr:colOff>
      <xdr:row>52</xdr:row>
      <xdr:rowOff>28575</xdr:rowOff>
    </xdr:from>
    <xdr:ext cx="5715000" cy="3533775"/>
    <xdr:graphicFrame macro="">
      <xdr:nvGraphicFramePr>
        <xdr:cNvPr id="44" name="Chart 44" title="Gráfico">
          <a:extLst>
            <a:ext uri="{FF2B5EF4-FFF2-40B4-BE49-F238E27FC236}">
              <a16:creationId xmlns:a16="http://schemas.microsoft.com/office/drawing/2014/main" id="{00000000-0008-0000-1300-00002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wsDr>
</file>

<file path=xl/drawings/drawing18.xml><?xml version="1.0" encoding="utf-8"?>
<xdr:wsDr xmlns:xdr="http://schemas.openxmlformats.org/drawingml/2006/spreadsheetDrawing" xmlns:a="http://schemas.openxmlformats.org/drawingml/2006/main">
  <xdr:oneCellAnchor>
    <xdr:from>
      <xdr:col>12</xdr:col>
      <xdr:colOff>342900</xdr:colOff>
      <xdr:row>6</xdr:row>
      <xdr:rowOff>114300</xdr:rowOff>
    </xdr:from>
    <xdr:ext cx="5419725" cy="3762375"/>
    <xdr:graphicFrame macro="">
      <xdr:nvGraphicFramePr>
        <xdr:cNvPr id="45" name="Chart 45" title="Gráfico">
          <a:extLst>
            <a:ext uri="{FF2B5EF4-FFF2-40B4-BE49-F238E27FC236}">
              <a16:creationId xmlns:a16="http://schemas.microsoft.com/office/drawing/2014/main" id="{00000000-0008-0000-1400-00002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381000</xdr:colOff>
      <xdr:row>58</xdr:row>
      <xdr:rowOff>66675</xdr:rowOff>
    </xdr:from>
    <xdr:ext cx="5715000" cy="3533775"/>
    <xdr:graphicFrame macro="">
      <xdr:nvGraphicFramePr>
        <xdr:cNvPr id="48" name="Chart 48" title="Gráfico">
          <a:extLst>
            <a:ext uri="{FF2B5EF4-FFF2-40B4-BE49-F238E27FC236}">
              <a16:creationId xmlns:a16="http://schemas.microsoft.com/office/drawing/2014/main" id="{00000000-0008-0000-1400-00003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19.xml><?xml version="1.0" encoding="utf-8"?>
<xdr:wsDr xmlns:xdr="http://schemas.openxmlformats.org/drawingml/2006/spreadsheetDrawing" xmlns:a="http://schemas.openxmlformats.org/drawingml/2006/main">
  <xdr:oneCellAnchor>
    <xdr:from>
      <xdr:col>12</xdr:col>
      <xdr:colOff>342900</xdr:colOff>
      <xdr:row>6</xdr:row>
      <xdr:rowOff>114300</xdr:rowOff>
    </xdr:from>
    <xdr:ext cx="5419725" cy="3762375"/>
    <xdr:graphicFrame macro="">
      <xdr:nvGraphicFramePr>
        <xdr:cNvPr id="46" name="Chart 46" title="Gráfico">
          <a:extLst>
            <a:ext uri="{FF2B5EF4-FFF2-40B4-BE49-F238E27FC236}">
              <a16:creationId xmlns:a16="http://schemas.microsoft.com/office/drawing/2014/main" id="{00000000-0008-0000-1500-00002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4</xdr:col>
      <xdr:colOff>704850</xdr:colOff>
      <xdr:row>47</xdr:row>
      <xdr:rowOff>9525</xdr:rowOff>
    </xdr:from>
    <xdr:ext cx="5715000" cy="3533775"/>
    <xdr:graphicFrame macro="">
      <xdr:nvGraphicFramePr>
        <xdr:cNvPr id="47" name="Chart 47" title="Gráfico">
          <a:extLst>
            <a:ext uri="{FF2B5EF4-FFF2-40B4-BE49-F238E27FC236}">
              <a16:creationId xmlns:a16="http://schemas.microsoft.com/office/drawing/2014/main" id="{00000000-0008-0000-1500-00002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20.xml><?xml version="1.0" encoding="utf-8"?>
<xdr:wsDr xmlns:xdr="http://schemas.openxmlformats.org/drawingml/2006/spreadsheetDrawing" xmlns:a="http://schemas.openxmlformats.org/drawingml/2006/main">
  <xdr:oneCellAnchor>
    <xdr:from>
      <xdr:col>12</xdr:col>
      <xdr:colOff>342900</xdr:colOff>
      <xdr:row>6</xdr:row>
      <xdr:rowOff>114300</xdr:rowOff>
    </xdr:from>
    <xdr:ext cx="5419725" cy="3762375"/>
    <xdr:graphicFrame macro="">
      <xdr:nvGraphicFramePr>
        <xdr:cNvPr id="49" name="Chart 49" title="Gráfico">
          <a:extLst>
            <a:ext uri="{FF2B5EF4-FFF2-40B4-BE49-F238E27FC236}">
              <a16:creationId xmlns:a16="http://schemas.microsoft.com/office/drawing/2014/main" id="{00000000-0008-0000-1600-00003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5</xdr:col>
      <xdr:colOff>0</xdr:colOff>
      <xdr:row>24</xdr:row>
      <xdr:rowOff>114300</xdr:rowOff>
    </xdr:from>
    <xdr:ext cx="6019800" cy="3533775"/>
    <xdr:graphicFrame macro="">
      <xdr:nvGraphicFramePr>
        <xdr:cNvPr id="50" name="Chart 50" title="Gráfico">
          <a:extLst>
            <a:ext uri="{FF2B5EF4-FFF2-40B4-BE49-F238E27FC236}">
              <a16:creationId xmlns:a16="http://schemas.microsoft.com/office/drawing/2014/main" id="{00000000-0008-0000-1600-00003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21.xml><?xml version="1.0" encoding="utf-8"?>
<xdr:wsDr xmlns:xdr="http://schemas.openxmlformats.org/drawingml/2006/spreadsheetDrawing" xmlns:a="http://schemas.openxmlformats.org/drawingml/2006/main">
  <xdr:oneCellAnchor>
    <xdr:from>
      <xdr:col>12</xdr:col>
      <xdr:colOff>342900</xdr:colOff>
      <xdr:row>6</xdr:row>
      <xdr:rowOff>114300</xdr:rowOff>
    </xdr:from>
    <xdr:ext cx="5419725" cy="3762375"/>
    <xdr:graphicFrame macro="">
      <xdr:nvGraphicFramePr>
        <xdr:cNvPr id="51" name="Chart 51" title="Gráfico">
          <a:extLst>
            <a:ext uri="{FF2B5EF4-FFF2-40B4-BE49-F238E27FC236}">
              <a16:creationId xmlns:a16="http://schemas.microsoft.com/office/drawing/2014/main" id="{00000000-0008-0000-1700-00003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4</xdr:col>
      <xdr:colOff>514350</xdr:colOff>
      <xdr:row>46</xdr:row>
      <xdr:rowOff>47625</xdr:rowOff>
    </xdr:from>
    <xdr:ext cx="5715000" cy="3533775"/>
    <xdr:graphicFrame macro="">
      <xdr:nvGraphicFramePr>
        <xdr:cNvPr id="53" name="Chart 53" title="Gráfico">
          <a:extLst>
            <a:ext uri="{FF2B5EF4-FFF2-40B4-BE49-F238E27FC236}">
              <a16:creationId xmlns:a16="http://schemas.microsoft.com/office/drawing/2014/main" id="{00000000-0008-0000-1700-00003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22.xml><?xml version="1.0" encoding="utf-8"?>
<xdr:wsDr xmlns:xdr="http://schemas.openxmlformats.org/drawingml/2006/spreadsheetDrawing" xmlns:a="http://schemas.openxmlformats.org/drawingml/2006/main">
  <xdr:oneCellAnchor>
    <xdr:from>
      <xdr:col>12</xdr:col>
      <xdr:colOff>342900</xdr:colOff>
      <xdr:row>6</xdr:row>
      <xdr:rowOff>114300</xdr:rowOff>
    </xdr:from>
    <xdr:ext cx="5419725" cy="3762375"/>
    <xdr:graphicFrame macro="">
      <xdr:nvGraphicFramePr>
        <xdr:cNvPr id="52" name="Chart 52" title="Gráfico">
          <a:extLst>
            <a:ext uri="{FF2B5EF4-FFF2-40B4-BE49-F238E27FC236}">
              <a16:creationId xmlns:a16="http://schemas.microsoft.com/office/drawing/2014/main" id="{00000000-0008-0000-1800-00003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3.xml><?xml version="1.0" encoding="utf-8"?>
<xdr:wsDr xmlns:xdr="http://schemas.openxmlformats.org/drawingml/2006/spreadsheetDrawing" xmlns:a="http://schemas.openxmlformats.org/drawingml/2006/main">
  <xdr:oneCellAnchor>
    <xdr:from>
      <xdr:col>12</xdr:col>
      <xdr:colOff>342900</xdr:colOff>
      <xdr:row>6</xdr:row>
      <xdr:rowOff>114300</xdr:rowOff>
    </xdr:from>
    <xdr:ext cx="5419725" cy="3762375"/>
    <xdr:graphicFrame macro="">
      <xdr:nvGraphicFramePr>
        <xdr:cNvPr id="54" name="Chart 54" title="Gráfico">
          <a:extLst>
            <a:ext uri="{FF2B5EF4-FFF2-40B4-BE49-F238E27FC236}">
              <a16:creationId xmlns:a16="http://schemas.microsoft.com/office/drawing/2014/main" id="{00000000-0008-0000-1900-00003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4.xml><?xml version="1.0" encoding="utf-8"?>
<xdr:wsDr xmlns:xdr="http://schemas.openxmlformats.org/drawingml/2006/spreadsheetDrawing" xmlns:a="http://schemas.openxmlformats.org/drawingml/2006/main">
  <xdr:oneCellAnchor>
    <xdr:from>
      <xdr:col>12</xdr:col>
      <xdr:colOff>342900</xdr:colOff>
      <xdr:row>6</xdr:row>
      <xdr:rowOff>114300</xdr:rowOff>
    </xdr:from>
    <xdr:ext cx="5419725" cy="3762375"/>
    <xdr:graphicFrame macro="">
      <xdr:nvGraphicFramePr>
        <xdr:cNvPr id="55" name="Chart 55" title="Gráfico">
          <a:extLst>
            <a:ext uri="{FF2B5EF4-FFF2-40B4-BE49-F238E27FC236}">
              <a16:creationId xmlns:a16="http://schemas.microsoft.com/office/drawing/2014/main" id="{00000000-0008-0000-1A00-00003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4</xdr:col>
      <xdr:colOff>876300</xdr:colOff>
      <xdr:row>47</xdr:row>
      <xdr:rowOff>161925</xdr:rowOff>
    </xdr:from>
    <xdr:ext cx="5715000" cy="3533775"/>
    <xdr:graphicFrame macro="">
      <xdr:nvGraphicFramePr>
        <xdr:cNvPr id="56" name="Chart 56" title="Gráfico">
          <a:extLst>
            <a:ext uri="{FF2B5EF4-FFF2-40B4-BE49-F238E27FC236}">
              <a16:creationId xmlns:a16="http://schemas.microsoft.com/office/drawing/2014/main" id="{00000000-0008-0000-1A00-00003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25.xml><?xml version="1.0" encoding="utf-8"?>
<xdr:wsDr xmlns:xdr="http://schemas.openxmlformats.org/drawingml/2006/spreadsheetDrawing" xmlns:a="http://schemas.openxmlformats.org/drawingml/2006/main">
  <xdr:oneCellAnchor>
    <xdr:from>
      <xdr:col>12</xdr:col>
      <xdr:colOff>342900</xdr:colOff>
      <xdr:row>6</xdr:row>
      <xdr:rowOff>114300</xdr:rowOff>
    </xdr:from>
    <xdr:ext cx="5419725" cy="3762375"/>
    <xdr:graphicFrame macro="">
      <xdr:nvGraphicFramePr>
        <xdr:cNvPr id="57" name="Chart 57" title="Gráfico">
          <a:extLst>
            <a:ext uri="{FF2B5EF4-FFF2-40B4-BE49-F238E27FC236}">
              <a16:creationId xmlns:a16="http://schemas.microsoft.com/office/drawing/2014/main" id="{00000000-0008-0000-1B00-00003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1057275</xdr:colOff>
      <xdr:row>0</xdr:row>
      <xdr:rowOff>104775</xdr:rowOff>
    </xdr:from>
    <xdr:ext cx="5715000" cy="3533775"/>
    <xdr:graphicFrame macro="">
      <xdr:nvGraphicFramePr>
        <xdr:cNvPr id="58" name="Chart 58" title="Gráfico">
          <a:extLst>
            <a:ext uri="{FF2B5EF4-FFF2-40B4-BE49-F238E27FC236}">
              <a16:creationId xmlns:a16="http://schemas.microsoft.com/office/drawing/2014/main" id="{00000000-0008-0000-1B00-00003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26.xml><?xml version="1.0" encoding="utf-8"?>
<xdr:wsDr xmlns:xdr="http://schemas.openxmlformats.org/drawingml/2006/spreadsheetDrawing" xmlns:a="http://schemas.openxmlformats.org/drawingml/2006/main">
  <xdr:oneCellAnchor>
    <xdr:from>
      <xdr:col>12</xdr:col>
      <xdr:colOff>342900</xdr:colOff>
      <xdr:row>6</xdr:row>
      <xdr:rowOff>114300</xdr:rowOff>
    </xdr:from>
    <xdr:ext cx="5419725" cy="3762375"/>
    <xdr:graphicFrame macro="">
      <xdr:nvGraphicFramePr>
        <xdr:cNvPr id="59" name="Chart 59" title="Gráfico">
          <a:extLst>
            <a:ext uri="{FF2B5EF4-FFF2-40B4-BE49-F238E27FC236}">
              <a16:creationId xmlns:a16="http://schemas.microsoft.com/office/drawing/2014/main" id="{00000000-0008-0000-1C00-00003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1057275</xdr:colOff>
      <xdr:row>1</xdr:row>
      <xdr:rowOff>104775</xdr:rowOff>
    </xdr:from>
    <xdr:ext cx="5715000" cy="3533775"/>
    <xdr:graphicFrame macro="">
      <xdr:nvGraphicFramePr>
        <xdr:cNvPr id="60" name="Chart 60" title="Gráfico">
          <a:extLst>
            <a:ext uri="{FF2B5EF4-FFF2-40B4-BE49-F238E27FC236}">
              <a16:creationId xmlns:a16="http://schemas.microsoft.com/office/drawing/2014/main" id="{00000000-0008-0000-1C00-00003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986"/>
  <sheetViews>
    <sheetView workbookViewId="0"/>
  </sheetViews>
  <sheetFormatPr defaultColWidth="11.25" defaultRowHeight="15" customHeight="1"/>
  <cols>
    <col min="1" max="1" width="50.5" customWidth="1"/>
    <col min="2" max="2" width="38.875" customWidth="1"/>
    <col min="3" max="3" width="35.5" customWidth="1"/>
    <col min="4" max="9" width="11.125" customWidth="1"/>
  </cols>
  <sheetData>
    <row r="1" spans="1:9" ht="15.75" customHeight="1">
      <c r="A1" s="1" t="s">
        <v>0</v>
      </c>
      <c r="B1" s="3" t="s">
        <v>3</v>
      </c>
      <c r="C1" s="4" t="s">
        <v>6</v>
      </c>
      <c r="D1" s="6"/>
      <c r="E1" s="6"/>
      <c r="F1" s="6"/>
      <c r="G1" s="6"/>
      <c r="H1" s="6"/>
      <c r="I1" s="6"/>
    </row>
    <row r="2" spans="1:9" ht="15.75" customHeight="1">
      <c r="A2" s="8" t="s">
        <v>10</v>
      </c>
      <c r="B2" s="10" t="s">
        <v>29</v>
      </c>
      <c r="C2" s="11" t="str">
        <f>VLOOKUP(B2,'Tabela Ref'!A:B,2,FALSE)</f>
        <v>Saúde e Bem-Estar Social</v>
      </c>
      <c r="D2" s="6"/>
      <c r="E2" s="6"/>
      <c r="F2" s="6"/>
      <c r="G2" s="6"/>
      <c r="H2" s="6"/>
      <c r="I2" s="6"/>
    </row>
    <row r="3" spans="1:9" ht="15.75" customHeight="1">
      <c r="A3" s="13" t="s">
        <v>84</v>
      </c>
      <c r="B3" s="10" t="s">
        <v>97</v>
      </c>
      <c r="C3" s="11" t="str">
        <f>VLOOKUP(B3,'Tabela Ref'!A:B,2,FALSE)</f>
        <v>Humanidades e Artes</v>
      </c>
      <c r="D3" s="14"/>
      <c r="E3" s="14"/>
      <c r="F3" s="14"/>
      <c r="G3" s="14"/>
      <c r="H3" s="14"/>
      <c r="I3" s="14"/>
    </row>
    <row r="4" spans="1:9" ht="15.75" customHeight="1">
      <c r="A4" s="15" t="s">
        <v>121</v>
      </c>
      <c r="B4" s="16" t="s">
        <v>133</v>
      </c>
      <c r="C4" s="11" t="str">
        <f>VLOOKUP(B4,'Tabela Ref'!A:B,2,FALSE)</f>
        <v>Ciências Naturais, Matemática e Computação</v>
      </c>
      <c r="D4" s="14"/>
      <c r="E4" s="14"/>
      <c r="F4" s="14"/>
      <c r="G4" s="14"/>
      <c r="H4" s="14"/>
      <c r="I4" s="14"/>
    </row>
    <row r="5" spans="1:9" ht="15.75" customHeight="1">
      <c r="A5" s="13" t="s">
        <v>152</v>
      </c>
      <c r="B5" s="10" t="s">
        <v>155</v>
      </c>
      <c r="C5" s="11" t="str">
        <f>VLOOKUP(B5,'Tabela Ref'!A:B,2,FALSE)</f>
        <v>Ciências Sociais, Negócios e Direito</v>
      </c>
      <c r="D5" s="14"/>
      <c r="E5" s="14"/>
      <c r="F5" s="14"/>
      <c r="G5" s="14"/>
      <c r="H5" s="14"/>
      <c r="I5" s="14"/>
    </row>
    <row r="6" spans="1:9" ht="15.75" customHeight="1">
      <c r="A6" s="17" t="s">
        <v>163</v>
      </c>
      <c r="B6" s="10" t="s">
        <v>175</v>
      </c>
      <c r="C6" s="11" t="str">
        <f>VLOOKUP(B6,'Tabela Ref'!A:B,2,FALSE)</f>
        <v>Ciências Sociais, Negócios e Direito</v>
      </c>
      <c r="D6" s="14"/>
      <c r="E6" s="14"/>
      <c r="F6" s="14"/>
      <c r="G6" s="14"/>
      <c r="H6" s="14"/>
      <c r="I6" s="14"/>
    </row>
    <row r="7" spans="1:9" ht="15.75" customHeight="1">
      <c r="A7" s="18" t="s">
        <v>187</v>
      </c>
      <c r="B7" s="16" t="s">
        <v>199</v>
      </c>
      <c r="C7" s="11" t="str">
        <f>VLOOKUP(B7,'Tabela Ref'!A:B,2,FALSE)</f>
        <v>Ciências Sociais, Negócios e Direito</v>
      </c>
      <c r="D7" s="14"/>
      <c r="E7" s="14"/>
      <c r="F7" s="14"/>
      <c r="G7" s="14"/>
      <c r="H7" s="14"/>
      <c r="I7" s="14"/>
    </row>
    <row r="8" spans="1:9" ht="15.75" customHeight="1">
      <c r="A8" s="19" t="s">
        <v>208</v>
      </c>
      <c r="B8" s="10" t="s">
        <v>199</v>
      </c>
      <c r="C8" s="11" t="str">
        <f>VLOOKUP(B8,'Tabela Ref'!A:B,2,FALSE)</f>
        <v>Ciências Sociais, Negócios e Direito</v>
      </c>
      <c r="D8" s="14"/>
      <c r="E8" s="14"/>
      <c r="F8" s="14"/>
      <c r="G8" s="14"/>
      <c r="H8" s="14"/>
      <c r="I8" s="14"/>
    </row>
    <row r="9" spans="1:9" ht="15.75" customHeight="1">
      <c r="A9" s="18" t="s">
        <v>225</v>
      </c>
      <c r="B9" s="10" t="s">
        <v>199</v>
      </c>
      <c r="C9" s="11" t="str">
        <f>VLOOKUP(B9,'Tabela Ref'!A:B,2,FALSE)</f>
        <v>Ciências Sociais, Negócios e Direito</v>
      </c>
      <c r="D9" s="14"/>
      <c r="E9" s="14"/>
      <c r="F9" s="14"/>
      <c r="G9" s="14"/>
      <c r="H9" s="14"/>
      <c r="I9" s="14"/>
    </row>
    <row r="10" spans="1:9" ht="15.75" customHeight="1">
      <c r="A10" s="18" t="s">
        <v>234</v>
      </c>
      <c r="B10" s="10" t="s">
        <v>199</v>
      </c>
      <c r="C10" s="11" t="str">
        <f>VLOOKUP(B10,'Tabela Ref'!A:B,2,FALSE)</f>
        <v>Ciências Sociais, Negócios e Direito</v>
      </c>
      <c r="D10" s="14"/>
      <c r="E10" s="14"/>
      <c r="F10" s="14"/>
      <c r="G10" s="14"/>
      <c r="H10" s="14"/>
      <c r="I10" s="14"/>
    </row>
    <row r="11" spans="1:9" ht="15.75" customHeight="1">
      <c r="A11" s="17" t="s">
        <v>241</v>
      </c>
      <c r="B11" s="10" t="s">
        <v>243</v>
      </c>
      <c r="C11" s="11" t="str">
        <f>VLOOKUP(B11,'Tabela Ref'!A:B,2,FALSE)</f>
        <v>Ciências Sociais, Negócios e Direito</v>
      </c>
      <c r="D11" s="14"/>
      <c r="E11" s="14"/>
      <c r="F11" s="14"/>
      <c r="G11" s="14"/>
      <c r="H11" s="14"/>
      <c r="I11" s="14"/>
    </row>
    <row r="12" spans="1:9" ht="15.75" customHeight="1">
      <c r="A12" s="13" t="s">
        <v>250</v>
      </c>
      <c r="B12" s="10" t="s">
        <v>253</v>
      </c>
      <c r="C12" s="11" t="str">
        <f>VLOOKUP(B12,'Tabela Ref'!A:B,2,FALSE)</f>
        <v>Humanidades e Artes</v>
      </c>
      <c r="D12" s="14"/>
      <c r="E12" s="14"/>
      <c r="F12" s="14"/>
      <c r="G12" s="14"/>
      <c r="H12" s="14"/>
      <c r="I12" s="14"/>
    </row>
    <row r="13" spans="1:9" ht="15.75" customHeight="1">
      <c r="A13" s="20" t="s">
        <v>261</v>
      </c>
      <c r="B13" s="16" t="s">
        <v>271</v>
      </c>
      <c r="C13" s="11" t="str">
        <f>VLOOKUP(B13,'Tabela Ref'!A:B,2,FALSE)</f>
        <v>Ciências Naturais, Matemática e Computação</v>
      </c>
      <c r="D13" s="14"/>
      <c r="E13" s="14"/>
      <c r="F13" s="14"/>
      <c r="G13" s="14"/>
      <c r="H13" s="14"/>
      <c r="I13" s="14"/>
    </row>
    <row r="14" spans="1:9" ht="15.75" customHeight="1">
      <c r="A14" s="20" t="s">
        <v>283</v>
      </c>
      <c r="B14" s="16" t="s">
        <v>284</v>
      </c>
      <c r="C14" s="11" t="str">
        <f>VLOOKUP(B14,'Tabela Ref'!A:B,2,FALSE)</f>
        <v>Ciências Naturais, Matemática e Computação</v>
      </c>
      <c r="D14" s="14"/>
      <c r="E14" s="14"/>
      <c r="F14" s="14"/>
      <c r="G14" s="14"/>
      <c r="H14" s="14"/>
      <c r="I14" s="14"/>
    </row>
    <row r="15" spans="1:9" ht="15.75" customHeight="1">
      <c r="A15" s="13" t="s">
        <v>287</v>
      </c>
      <c r="B15" s="10" t="s">
        <v>97</v>
      </c>
      <c r="C15" s="11" t="str">
        <f>VLOOKUP(B15,'Tabela Ref'!A:B,2,FALSE)</f>
        <v>Humanidades e Artes</v>
      </c>
      <c r="D15" s="14"/>
      <c r="E15" s="14"/>
      <c r="F15" s="14"/>
      <c r="G15" s="14"/>
      <c r="H15" s="14"/>
      <c r="I15" s="14"/>
    </row>
    <row r="16" spans="1:9" ht="15.75" customHeight="1">
      <c r="A16" s="13" t="s">
        <v>295</v>
      </c>
      <c r="B16" s="10" t="s">
        <v>97</v>
      </c>
      <c r="C16" s="11" t="str">
        <f>VLOOKUP(B16,'Tabela Ref'!A:B,2,FALSE)</f>
        <v>Humanidades e Artes</v>
      </c>
      <c r="D16" s="14"/>
      <c r="E16" s="14"/>
      <c r="F16" s="14"/>
      <c r="G16" s="14"/>
      <c r="H16" s="14"/>
      <c r="I16" s="14"/>
    </row>
    <row r="17" spans="1:9" ht="15.75" customHeight="1">
      <c r="A17" s="18" t="s">
        <v>297</v>
      </c>
      <c r="B17" s="16" t="s">
        <v>155</v>
      </c>
      <c r="C17" s="11" t="str">
        <f>VLOOKUP(B17,'Tabela Ref'!A:B,2,FALSE)</f>
        <v>Ciências Sociais, Negócios e Direito</v>
      </c>
      <c r="D17" s="14"/>
      <c r="E17" s="14"/>
      <c r="F17" s="14"/>
      <c r="G17" s="14"/>
      <c r="H17" s="14"/>
      <c r="I17" s="14"/>
    </row>
    <row r="18" spans="1:9" ht="15.75" customHeight="1">
      <c r="A18" s="13" t="s">
        <v>302</v>
      </c>
      <c r="B18" s="10" t="s">
        <v>303</v>
      </c>
      <c r="C18" s="11" t="str">
        <f>VLOOKUP(B18,'Tabela Ref'!A:B,2,FALSE)</f>
        <v>Ciências Sociais, Negócios e Direito</v>
      </c>
      <c r="D18" s="14"/>
      <c r="E18" s="14"/>
      <c r="F18" s="14"/>
      <c r="G18" s="14"/>
      <c r="H18" s="14"/>
      <c r="I18" s="14"/>
    </row>
    <row r="19" spans="1:9" ht="15.75" customHeight="1">
      <c r="A19" s="20" t="s">
        <v>308</v>
      </c>
      <c r="B19" s="16" t="s">
        <v>271</v>
      </c>
      <c r="C19" s="11" t="str">
        <f>VLOOKUP(B19,'Tabela Ref'!A:B,2,FALSE)</f>
        <v>Ciências Naturais, Matemática e Computação</v>
      </c>
      <c r="D19" s="14"/>
      <c r="E19" s="14"/>
      <c r="F19" s="14"/>
      <c r="G19" s="14"/>
      <c r="H19" s="14"/>
      <c r="I19" s="14"/>
    </row>
    <row r="20" spans="1:9" ht="15.75" customHeight="1">
      <c r="A20" s="20" t="s">
        <v>318</v>
      </c>
      <c r="B20" s="16" t="s">
        <v>320</v>
      </c>
      <c r="C20" s="11" t="str">
        <f>VLOOKUP(B20,'Tabela Ref'!A:B,2,FALSE)</f>
        <v>Ciências Naturais, Matemática e Computação</v>
      </c>
      <c r="D20" s="14"/>
      <c r="E20" s="14"/>
      <c r="F20" s="14"/>
      <c r="G20" s="14"/>
      <c r="H20" s="14"/>
      <c r="I20" s="14"/>
    </row>
    <row r="21" spans="1:9" ht="15.75" customHeight="1">
      <c r="A21" s="18" t="s">
        <v>328</v>
      </c>
      <c r="B21" s="16" t="s">
        <v>331</v>
      </c>
      <c r="C21" s="11" t="str">
        <f>VLOOKUP(B21,'Tabela Ref'!A:B,2,FALSE)</f>
        <v>Humanidades e Artes</v>
      </c>
      <c r="D21" s="14"/>
      <c r="E21" s="14"/>
      <c r="F21" s="14"/>
      <c r="G21" s="14"/>
      <c r="H21" s="14"/>
      <c r="I21" s="14"/>
    </row>
    <row r="22" spans="1:9" ht="15.75" customHeight="1">
      <c r="A22" s="18" t="s">
        <v>341</v>
      </c>
      <c r="B22" s="10" t="s">
        <v>303</v>
      </c>
      <c r="C22" s="11" t="str">
        <f>VLOOKUP(B22,'Tabela Ref'!A:B,2,FALSE)</f>
        <v>Ciências Sociais, Negócios e Direito</v>
      </c>
      <c r="D22" s="14"/>
      <c r="E22" s="14"/>
      <c r="F22" s="14"/>
      <c r="G22" s="14"/>
      <c r="H22" s="14"/>
      <c r="I22" s="14"/>
    </row>
    <row r="23" spans="1:9" ht="15.75" customHeight="1">
      <c r="A23" s="18" t="s">
        <v>348</v>
      </c>
      <c r="B23" s="16" t="s">
        <v>349</v>
      </c>
      <c r="C23" s="11" t="str">
        <f>VLOOKUP(B23,'Tabela Ref'!A:B,2,FALSE)</f>
        <v>Ciências Sociais, Negócios e Direito</v>
      </c>
      <c r="D23" s="14"/>
      <c r="E23" s="14"/>
      <c r="F23" s="14"/>
      <c r="G23" s="14"/>
      <c r="H23" s="14"/>
      <c r="I23" s="14"/>
    </row>
    <row r="24" spans="1:9" ht="15.75" customHeight="1">
      <c r="A24" s="8" t="s">
        <v>356</v>
      </c>
      <c r="B24" s="16" t="s">
        <v>320</v>
      </c>
      <c r="C24" s="11" t="str">
        <f>VLOOKUP(B24,'Tabela Ref'!A:B,2,FALSE)</f>
        <v>Ciências Naturais, Matemática e Computação</v>
      </c>
      <c r="D24" s="14"/>
      <c r="E24" s="14"/>
      <c r="F24" s="14"/>
      <c r="G24" s="14"/>
      <c r="H24" s="14"/>
      <c r="I24" s="14"/>
    </row>
    <row r="25" spans="1:9" ht="15.75" customHeight="1">
      <c r="A25" s="20" t="s">
        <v>368</v>
      </c>
      <c r="B25" s="10" t="s">
        <v>370</v>
      </c>
      <c r="C25" s="11" t="str">
        <f>VLOOKUP(B25,'Tabela Ref'!A:B,2,FALSE)</f>
        <v>Ciências Naturais, Matemática e Computação</v>
      </c>
      <c r="D25" s="14"/>
      <c r="E25" s="14"/>
      <c r="F25" s="14"/>
      <c r="G25" s="14"/>
      <c r="H25" s="14"/>
      <c r="I25" s="14"/>
    </row>
    <row r="26" spans="1:9" ht="15.75" customHeight="1">
      <c r="A26" s="23" t="s">
        <v>378</v>
      </c>
      <c r="B26" s="10" t="s">
        <v>370</v>
      </c>
      <c r="C26" s="11" t="str">
        <f>VLOOKUP(B26,'Tabela Ref'!A:B,2,FALSE)</f>
        <v>Ciências Naturais, Matemática e Computação</v>
      </c>
      <c r="D26" s="14"/>
      <c r="E26" s="14"/>
      <c r="F26" s="14"/>
      <c r="G26" s="14"/>
      <c r="H26" s="14"/>
      <c r="I26" s="14"/>
    </row>
    <row r="27" spans="1:9" ht="15.75" customHeight="1">
      <c r="A27" s="20" t="s">
        <v>403</v>
      </c>
      <c r="B27" s="16" t="s">
        <v>155</v>
      </c>
      <c r="C27" s="11" t="str">
        <f>VLOOKUP(B27,'Tabela Ref'!A:B,2,FALSE)</f>
        <v>Ciências Sociais, Negócios e Direito</v>
      </c>
      <c r="D27" s="14"/>
      <c r="E27" s="14"/>
      <c r="F27" s="14"/>
      <c r="G27" s="14"/>
      <c r="H27" s="14"/>
      <c r="I27" s="14"/>
    </row>
    <row r="28" spans="1:9" ht="15.75" customHeight="1">
      <c r="A28" s="15" t="s">
        <v>411</v>
      </c>
      <c r="B28" s="16" t="s">
        <v>414</v>
      </c>
      <c r="C28" s="11" t="str">
        <f>VLOOKUP(B28,'Tabela Ref'!A:B,2,FALSE)</f>
        <v>Humanidades e Artes</v>
      </c>
      <c r="D28" s="14"/>
      <c r="E28" s="14"/>
      <c r="F28" s="14"/>
      <c r="G28" s="14"/>
      <c r="H28" s="14"/>
      <c r="I28" s="14"/>
    </row>
    <row r="29" spans="1:9" ht="15.75" customHeight="1">
      <c r="A29" s="13" t="s">
        <v>419</v>
      </c>
      <c r="B29" s="10" t="s">
        <v>421</v>
      </c>
      <c r="C29" s="11" t="str">
        <f>VLOOKUP(B29,'Tabela Ref'!A:B,2,FALSE)</f>
        <v>Humanidades e Artes</v>
      </c>
      <c r="D29" s="14"/>
      <c r="E29" s="14"/>
      <c r="F29" s="14"/>
      <c r="G29" s="14"/>
      <c r="H29" s="14"/>
      <c r="I29" s="14"/>
    </row>
    <row r="30" spans="1:9" ht="15.75" customHeight="1">
      <c r="A30" s="13" t="s">
        <v>429</v>
      </c>
      <c r="B30" s="10" t="s">
        <v>253</v>
      </c>
      <c r="C30" s="11" t="str">
        <f>VLOOKUP(B30,'Tabela Ref'!A:B,2,FALSE)</f>
        <v>Humanidades e Artes</v>
      </c>
      <c r="D30" s="14"/>
      <c r="E30" s="14"/>
      <c r="F30" s="14"/>
      <c r="G30" s="14"/>
      <c r="H30" s="14"/>
      <c r="I30" s="14"/>
    </row>
    <row r="31" spans="1:9" ht="15.75" customHeight="1">
      <c r="A31" s="13" t="s">
        <v>435</v>
      </c>
      <c r="B31" s="10" t="s">
        <v>437</v>
      </c>
      <c r="C31" s="11" t="str">
        <f>VLOOKUP(B31,'Tabela Ref'!A:B,2,FALSE)</f>
        <v>Ciências Sociais, Negócios e Direito</v>
      </c>
      <c r="D31" s="14"/>
      <c r="E31" s="14"/>
      <c r="F31" s="14"/>
      <c r="G31" s="14"/>
      <c r="H31" s="14"/>
      <c r="I31" s="14"/>
    </row>
    <row r="32" spans="1:9" ht="15.75" customHeight="1">
      <c r="A32" s="13" t="s">
        <v>445</v>
      </c>
      <c r="B32" s="10" t="s">
        <v>421</v>
      </c>
      <c r="C32" s="11" t="str">
        <f>VLOOKUP(B32,'Tabela Ref'!A:B,2,FALSE)</f>
        <v>Humanidades e Artes</v>
      </c>
      <c r="D32" s="14"/>
      <c r="E32" s="14"/>
      <c r="F32" s="14"/>
      <c r="G32" s="14"/>
      <c r="H32" s="14"/>
      <c r="I32" s="14"/>
    </row>
    <row r="33" spans="1:9" ht="15.75" customHeight="1">
      <c r="A33" s="13" t="s">
        <v>453</v>
      </c>
      <c r="B33" s="10" t="s">
        <v>253</v>
      </c>
      <c r="C33" s="11" t="str">
        <f>VLOOKUP(B33,'Tabela Ref'!A:B,2,FALSE)</f>
        <v>Humanidades e Artes</v>
      </c>
      <c r="D33" s="14"/>
      <c r="E33" s="14"/>
      <c r="F33" s="14"/>
      <c r="G33" s="14"/>
      <c r="H33" s="14"/>
      <c r="I33" s="14"/>
    </row>
    <row r="34" spans="1:9" ht="15.75" customHeight="1">
      <c r="A34" s="13" t="s">
        <v>461</v>
      </c>
      <c r="B34" s="10" t="s">
        <v>175</v>
      </c>
      <c r="C34" s="11" t="str">
        <f>VLOOKUP(B34,'Tabela Ref'!A:B,2,FALSE)</f>
        <v>Ciências Sociais, Negócios e Direito</v>
      </c>
      <c r="D34" s="14"/>
      <c r="E34" s="14"/>
      <c r="F34" s="14"/>
      <c r="G34" s="14"/>
      <c r="H34" s="14"/>
      <c r="I34" s="14"/>
    </row>
    <row r="35" spans="1:9" ht="15.75" customHeight="1">
      <c r="A35" s="24" t="s">
        <v>469</v>
      </c>
      <c r="B35" s="10" t="s">
        <v>175</v>
      </c>
      <c r="C35" s="11" t="str">
        <f>VLOOKUP(B35,'Tabela Ref'!A:B,2,FALSE)</f>
        <v>Ciências Sociais, Negócios e Direito</v>
      </c>
      <c r="D35" s="14"/>
      <c r="E35" s="14"/>
      <c r="F35" s="14"/>
      <c r="G35" s="14"/>
      <c r="H35" s="14"/>
      <c r="I35" s="14"/>
    </row>
    <row r="36" spans="1:9" ht="15.75" customHeight="1">
      <c r="A36" s="13" t="s">
        <v>483</v>
      </c>
      <c r="B36" s="10" t="s">
        <v>155</v>
      </c>
      <c r="C36" s="11" t="str">
        <f>VLOOKUP(B36,'Tabela Ref'!A:B,2,FALSE)</f>
        <v>Ciências Sociais, Negócios e Direito</v>
      </c>
      <c r="D36" s="14"/>
      <c r="E36" s="14"/>
      <c r="F36" s="14"/>
      <c r="G36" s="14"/>
      <c r="H36" s="14"/>
      <c r="I36" s="14"/>
    </row>
    <row r="37" spans="1:9" ht="15.75" customHeight="1">
      <c r="A37" s="20" t="s">
        <v>491</v>
      </c>
      <c r="B37" s="16" t="s">
        <v>349</v>
      </c>
      <c r="C37" s="11" t="str">
        <f>VLOOKUP(B37,'Tabela Ref'!A:B,2,FALSE)</f>
        <v>Ciências Sociais, Negócios e Direito</v>
      </c>
      <c r="D37" s="14"/>
      <c r="E37" s="14"/>
      <c r="F37" s="14"/>
      <c r="G37" s="14"/>
      <c r="H37" s="14"/>
      <c r="I37" s="14"/>
    </row>
    <row r="38" spans="1:9" ht="15.75" customHeight="1">
      <c r="A38" s="18" t="s">
        <v>498</v>
      </c>
      <c r="B38" s="16" t="s">
        <v>349</v>
      </c>
      <c r="C38" s="11" t="str">
        <f>VLOOKUP(B38,'Tabela Ref'!A:B,2,FALSE)</f>
        <v>Ciências Sociais, Negócios e Direito</v>
      </c>
      <c r="D38" s="14"/>
      <c r="E38" s="14"/>
      <c r="F38" s="14"/>
      <c r="G38" s="14"/>
      <c r="H38" s="14"/>
      <c r="I38" s="14"/>
    </row>
    <row r="39" spans="1:9" ht="15.75" customHeight="1">
      <c r="A39" s="18" t="s">
        <v>504</v>
      </c>
      <c r="B39" s="16" t="s">
        <v>349</v>
      </c>
      <c r="C39" s="11" t="str">
        <f>VLOOKUP(B39,'Tabela Ref'!A:B,2,FALSE)</f>
        <v>Ciências Sociais, Negócios e Direito</v>
      </c>
      <c r="D39" s="14"/>
      <c r="E39" s="14"/>
      <c r="F39" s="14"/>
      <c r="G39" s="14"/>
      <c r="H39" s="14"/>
      <c r="I39" s="14"/>
    </row>
    <row r="40" spans="1:9" ht="15.75" customHeight="1">
      <c r="A40" s="18" t="s">
        <v>506</v>
      </c>
      <c r="B40" s="16" t="s">
        <v>349</v>
      </c>
      <c r="C40" s="11" t="str">
        <f>VLOOKUP(B40,'Tabela Ref'!A:B,2,FALSE)</f>
        <v>Ciências Sociais, Negócios e Direito</v>
      </c>
      <c r="D40" s="14"/>
      <c r="E40" s="14"/>
      <c r="F40" s="14"/>
      <c r="G40" s="14"/>
      <c r="H40" s="14"/>
      <c r="I40" s="14"/>
    </row>
    <row r="41" spans="1:9" ht="15.75" customHeight="1">
      <c r="A41" s="20" t="s">
        <v>510</v>
      </c>
      <c r="B41" s="10" t="s">
        <v>349</v>
      </c>
      <c r="C41" s="11" t="str">
        <f>VLOOKUP(B41,'Tabela Ref'!A:B,2,FALSE)</f>
        <v>Ciências Sociais, Negócios e Direito</v>
      </c>
      <c r="D41" s="14"/>
      <c r="E41" s="14"/>
      <c r="F41" s="14"/>
      <c r="G41" s="14"/>
      <c r="H41" s="14"/>
      <c r="I41" s="14"/>
    </row>
    <row r="42" spans="1:9" ht="15.75" customHeight="1">
      <c r="A42" s="24" t="s">
        <v>519</v>
      </c>
      <c r="B42" s="10" t="s">
        <v>303</v>
      </c>
      <c r="C42" s="11" t="str">
        <f>VLOOKUP(B42,'Tabela Ref'!A:B,2,FALSE)</f>
        <v>Ciências Sociais, Negócios e Direito</v>
      </c>
      <c r="D42" s="14"/>
      <c r="E42" s="14"/>
      <c r="F42" s="14"/>
      <c r="G42" s="14"/>
      <c r="H42" s="14"/>
      <c r="I42" s="14"/>
    </row>
    <row r="43" spans="1:9" ht="15.75" customHeight="1">
      <c r="A43" s="13" t="s">
        <v>527</v>
      </c>
      <c r="B43" s="16" t="s">
        <v>529</v>
      </c>
      <c r="C43" s="11" t="str">
        <f>VLOOKUP(B43,'Tabela Ref'!A:B,2,FALSE)</f>
        <v>Humanidades e Artes</v>
      </c>
      <c r="D43" s="14"/>
      <c r="E43" s="14"/>
      <c r="F43" s="14"/>
      <c r="G43" s="14"/>
      <c r="H43" s="14"/>
      <c r="I43" s="14"/>
    </row>
    <row r="44" spans="1:9" ht="15.75" customHeight="1">
      <c r="A44" s="24" t="s">
        <v>535</v>
      </c>
      <c r="B44" s="10" t="s">
        <v>331</v>
      </c>
      <c r="C44" s="11" t="str">
        <f>VLOOKUP(B44,'Tabela Ref'!A:B,2,FALSE)</f>
        <v>Humanidades e Artes</v>
      </c>
      <c r="D44" s="14"/>
      <c r="E44" s="14"/>
      <c r="F44" s="14"/>
      <c r="G44" s="14"/>
      <c r="H44" s="14"/>
      <c r="I44" s="14"/>
    </row>
    <row r="45" spans="1:9" ht="15.75" customHeight="1">
      <c r="A45" s="8" t="s">
        <v>542</v>
      </c>
      <c r="B45" s="16" t="s">
        <v>303</v>
      </c>
      <c r="C45" s="11" t="str">
        <f>VLOOKUP(B45,'Tabela Ref'!A:B,2,FALSE)</f>
        <v>Ciências Sociais, Negócios e Direito</v>
      </c>
      <c r="D45" s="14"/>
      <c r="E45" s="14"/>
      <c r="F45" s="14"/>
      <c r="G45" s="14"/>
      <c r="H45" s="14"/>
      <c r="I45" s="14"/>
    </row>
    <row r="46" spans="1:9" ht="15.75" customHeight="1">
      <c r="A46" s="25" t="s">
        <v>548</v>
      </c>
      <c r="B46" s="16" t="s">
        <v>434</v>
      </c>
      <c r="C46" s="11" t="str">
        <f>VLOOKUP(B46,'Tabela Ref'!A:B,2,FALSE)</f>
        <v>Humanidades e Artes</v>
      </c>
      <c r="D46" s="14"/>
      <c r="E46" s="14"/>
      <c r="F46" s="14"/>
      <c r="G46" s="14"/>
      <c r="H46" s="14"/>
      <c r="I46" s="14"/>
    </row>
    <row r="47" spans="1:9" ht="15.75" customHeight="1">
      <c r="A47" s="18" t="s">
        <v>559</v>
      </c>
      <c r="B47" s="16" t="s">
        <v>253</v>
      </c>
      <c r="C47" s="11" t="str">
        <f>VLOOKUP(B47,'Tabela Ref'!A:B,2,FALSE)</f>
        <v>Humanidades e Artes</v>
      </c>
      <c r="D47" s="14"/>
      <c r="E47" s="14"/>
      <c r="F47" s="14"/>
      <c r="G47" s="14"/>
      <c r="H47" s="14"/>
      <c r="I47" s="14"/>
    </row>
    <row r="48" spans="1:9" ht="15.75" customHeight="1">
      <c r="A48" s="13" t="s">
        <v>579</v>
      </c>
      <c r="B48" s="10" t="s">
        <v>434</v>
      </c>
      <c r="C48" s="11" t="str">
        <f>VLOOKUP(B48,'Tabela Ref'!A:B,2,FALSE)</f>
        <v>Humanidades e Artes</v>
      </c>
      <c r="D48" s="14"/>
      <c r="E48" s="14"/>
      <c r="F48" s="14"/>
      <c r="G48" s="14"/>
      <c r="H48" s="14"/>
      <c r="I48" s="14"/>
    </row>
    <row r="49" spans="1:9" ht="15.75" customHeight="1">
      <c r="A49" s="18" t="s">
        <v>589</v>
      </c>
      <c r="B49" s="16" t="s">
        <v>434</v>
      </c>
      <c r="C49" s="11" t="str">
        <f>VLOOKUP(B49,'Tabela Ref'!A:B,2,FALSE)</f>
        <v>Humanidades e Artes</v>
      </c>
      <c r="D49" s="14"/>
      <c r="E49" s="14"/>
      <c r="F49" s="14"/>
      <c r="G49" s="14"/>
      <c r="H49" s="14"/>
      <c r="I49" s="14"/>
    </row>
    <row r="50" spans="1:9" ht="15.75" customHeight="1">
      <c r="A50" s="18" t="s">
        <v>595</v>
      </c>
      <c r="B50" s="10" t="s">
        <v>596</v>
      </c>
      <c r="C50" s="11" t="str">
        <f>VLOOKUP(B50,'Tabela Ref'!A:B,2,FALSE)</f>
        <v>Ciências Sociais, Negócios e Direito</v>
      </c>
      <c r="D50" s="14"/>
      <c r="E50" s="14"/>
      <c r="F50" s="14"/>
      <c r="G50" s="14"/>
      <c r="H50" s="14"/>
      <c r="I50" s="14"/>
    </row>
    <row r="51" spans="1:9" ht="15.75" customHeight="1">
      <c r="A51" s="26" t="s">
        <v>603</v>
      </c>
      <c r="B51" s="16" t="s">
        <v>618</v>
      </c>
      <c r="C51" s="11" t="str">
        <f>VLOOKUP(B51,'Tabela Ref'!A:B,2,FALSE)</f>
        <v>Ciências Sociais, Negócios e Direito</v>
      </c>
      <c r="D51" s="14"/>
      <c r="E51" s="14"/>
      <c r="F51" s="14"/>
      <c r="G51" s="14"/>
      <c r="H51" s="14"/>
      <c r="I51" s="14"/>
    </row>
    <row r="52" spans="1:9" ht="15.75" customHeight="1">
      <c r="A52" s="20" t="s">
        <v>625</v>
      </c>
      <c r="B52" s="16" t="s">
        <v>155</v>
      </c>
      <c r="C52" s="11" t="str">
        <f>VLOOKUP(B52,'Tabela Ref'!A:B,2,FALSE)</f>
        <v>Ciências Sociais, Negócios e Direito</v>
      </c>
      <c r="D52" s="14"/>
      <c r="E52" s="14"/>
      <c r="F52" s="14"/>
      <c r="G52" s="14"/>
      <c r="H52" s="14"/>
      <c r="I52" s="14"/>
    </row>
    <row r="53" spans="1:9" ht="15.75" customHeight="1">
      <c r="A53" s="15" t="s">
        <v>634</v>
      </c>
      <c r="B53" s="16" t="s">
        <v>271</v>
      </c>
      <c r="C53" s="11" t="str">
        <f>VLOOKUP(B53,'Tabela Ref'!A:B,2,FALSE)</f>
        <v>Ciências Naturais, Matemática e Computação</v>
      </c>
      <c r="D53" s="14"/>
      <c r="E53" s="14"/>
      <c r="F53" s="14"/>
      <c r="G53" s="14"/>
      <c r="H53" s="14"/>
      <c r="I53" s="14"/>
    </row>
    <row r="54" spans="1:9" ht="15.75" customHeight="1">
      <c r="A54" s="26" t="s">
        <v>641</v>
      </c>
      <c r="B54" s="16" t="s">
        <v>326</v>
      </c>
      <c r="C54" s="11" t="str">
        <f>VLOOKUP(B54,'Tabela Ref'!A:B,2,FALSE)</f>
        <v>Humanidades e Artes</v>
      </c>
      <c r="D54" s="14"/>
      <c r="E54" s="14"/>
      <c r="F54" s="14"/>
      <c r="G54" s="14"/>
      <c r="H54" s="14"/>
      <c r="I54" s="14"/>
    </row>
    <row r="55" spans="1:9" ht="15.75" customHeight="1">
      <c r="A55" s="20" t="s">
        <v>650</v>
      </c>
      <c r="B55" s="16" t="s">
        <v>434</v>
      </c>
      <c r="C55" s="11" t="str">
        <f>VLOOKUP(B55,'Tabela Ref'!A:B,2,FALSE)</f>
        <v>Humanidades e Artes</v>
      </c>
      <c r="D55" s="14"/>
      <c r="E55" s="14"/>
      <c r="F55" s="14"/>
      <c r="G55" s="14"/>
      <c r="H55" s="14"/>
      <c r="I55" s="14"/>
    </row>
    <row r="56" spans="1:9" ht="15.75" customHeight="1">
      <c r="A56" s="18" t="s">
        <v>656</v>
      </c>
      <c r="B56" s="10" t="s">
        <v>434</v>
      </c>
      <c r="C56" s="11" t="str">
        <f>VLOOKUP(B56,'Tabela Ref'!A:B,2,FALSE)</f>
        <v>Humanidades e Artes</v>
      </c>
      <c r="D56" s="14"/>
      <c r="E56" s="14"/>
      <c r="F56" s="14"/>
      <c r="G56" s="14"/>
      <c r="H56" s="14"/>
      <c r="I56" s="14"/>
    </row>
    <row r="57" spans="1:9" ht="15.75" customHeight="1">
      <c r="A57" s="26" t="s">
        <v>662</v>
      </c>
      <c r="B57" s="16" t="s">
        <v>326</v>
      </c>
      <c r="C57" s="11" t="str">
        <f>VLOOKUP(B57,'Tabela Ref'!A:B,2,FALSE)</f>
        <v>Humanidades e Artes</v>
      </c>
      <c r="D57" s="14"/>
      <c r="E57" s="14"/>
      <c r="F57" s="14"/>
      <c r="G57" s="14"/>
      <c r="H57" s="14"/>
      <c r="I57" s="14"/>
    </row>
    <row r="58" spans="1:9" ht="15.75" customHeight="1">
      <c r="A58" s="26" t="s">
        <v>668</v>
      </c>
      <c r="B58" s="16" t="s">
        <v>326</v>
      </c>
      <c r="C58" s="11" t="str">
        <f>VLOOKUP(B58,'Tabela Ref'!A:B,2,FALSE)</f>
        <v>Humanidades e Artes</v>
      </c>
      <c r="D58" s="14"/>
      <c r="E58" s="14"/>
      <c r="F58" s="14"/>
      <c r="G58" s="14"/>
      <c r="H58" s="14"/>
      <c r="I58" s="14"/>
    </row>
    <row r="59" spans="1:9" ht="15.75" customHeight="1">
      <c r="A59" s="23" t="s">
        <v>675</v>
      </c>
      <c r="B59" s="16" t="s">
        <v>496</v>
      </c>
      <c r="C59" s="11" t="str">
        <f>VLOOKUP(B59,'Tabela Ref'!A:B,2,FALSE)</f>
        <v>Humanidades e Artes</v>
      </c>
      <c r="D59" s="14"/>
      <c r="E59" s="14"/>
      <c r="F59" s="14"/>
      <c r="G59" s="14"/>
      <c r="H59" s="14"/>
      <c r="I59" s="14"/>
    </row>
    <row r="60" spans="1:9" ht="15.75" customHeight="1">
      <c r="A60" s="13" t="s">
        <v>677</v>
      </c>
      <c r="B60" s="16" t="s">
        <v>320</v>
      </c>
      <c r="C60" s="11" t="str">
        <f>VLOOKUP(B60,'Tabela Ref'!A:B,2,FALSE)</f>
        <v>Ciências Naturais, Matemática e Computação</v>
      </c>
      <c r="D60" s="14"/>
      <c r="E60" s="14"/>
      <c r="F60" s="14"/>
      <c r="G60" s="14"/>
      <c r="H60" s="14"/>
      <c r="I60" s="14"/>
    </row>
    <row r="61" spans="1:9" ht="15.75" customHeight="1">
      <c r="A61" s="18" t="s">
        <v>683</v>
      </c>
      <c r="B61" s="16" t="s">
        <v>496</v>
      </c>
      <c r="C61" s="11" t="str">
        <f>VLOOKUP(B61,'Tabela Ref'!A:B,2,FALSE)</f>
        <v>Humanidades e Artes</v>
      </c>
      <c r="D61" s="14"/>
      <c r="E61" s="14"/>
      <c r="F61" s="14"/>
      <c r="G61" s="14"/>
      <c r="H61" s="14"/>
      <c r="I61" s="14"/>
    </row>
    <row r="62" spans="1:9" ht="15.75" customHeight="1">
      <c r="A62" s="28" t="s">
        <v>692</v>
      </c>
      <c r="B62" s="16" t="s">
        <v>699</v>
      </c>
      <c r="C62" s="11" t="str">
        <f>VLOOKUP(B62,'Tabela Ref'!A:B,2,FALSE)</f>
        <v>Ciências Sociais, Negócios e Direito</v>
      </c>
      <c r="D62" s="14"/>
      <c r="E62" s="14"/>
      <c r="F62" s="14"/>
      <c r="G62" s="14"/>
      <c r="H62" s="14"/>
      <c r="I62" s="14"/>
    </row>
    <row r="63" spans="1:9" ht="15.75" customHeight="1">
      <c r="A63" s="26" t="s">
        <v>705</v>
      </c>
      <c r="B63" s="16" t="s">
        <v>434</v>
      </c>
      <c r="C63" s="11" t="str">
        <f>VLOOKUP(B63,'Tabela Ref'!A:B,2,FALSE)</f>
        <v>Humanidades e Artes</v>
      </c>
      <c r="D63" s="14"/>
      <c r="E63" s="14"/>
      <c r="F63" s="14"/>
      <c r="G63" s="14"/>
      <c r="H63" s="14"/>
      <c r="I63" s="14"/>
    </row>
    <row r="64" spans="1:9" ht="15.75" customHeight="1">
      <c r="A64" s="13" t="s">
        <v>714</v>
      </c>
      <c r="B64" s="10" t="s">
        <v>434</v>
      </c>
      <c r="C64" s="11" t="str">
        <f>VLOOKUP(B64,'Tabela Ref'!A:B,2,FALSE)</f>
        <v>Humanidades e Artes</v>
      </c>
      <c r="D64" s="14"/>
      <c r="E64" s="14"/>
      <c r="F64" s="14"/>
      <c r="G64" s="14"/>
      <c r="H64" s="14"/>
      <c r="I64" s="14"/>
    </row>
    <row r="65" spans="1:9" ht="15.75" customHeight="1">
      <c r="A65" s="13" t="s">
        <v>720</v>
      </c>
      <c r="B65" s="10" t="s">
        <v>243</v>
      </c>
      <c r="C65" s="11" t="str">
        <f>VLOOKUP(B65,'Tabela Ref'!A:B,2,FALSE)</f>
        <v>Ciências Sociais, Negócios e Direito</v>
      </c>
      <c r="D65" s="14"/>
      <c r="E65" s="14"/>
      <c r="F65" s="14"/>
      <c r="G65" s="14"/>
      <c r="H65" s="14"/>
      <c r="I65" s="14"/>
    </row>
    <row r="66" spans="1:9" ht="15.75" customHeight="1">
      <c r="A66" s="13" t="s">
        <v>728</v>
      </c>
      <c r="B66" s="10" t="s">
        <v>253</v>
      </c>
      <c r="C66" s="11" t="str">
        <f>VLOOKUP(B66,'Tabela Ref'!A:B,2,FALSE)</f>
        <v>Humanidades e Artes</v>
      </c>
      <c r="D66" s="14"/>
      <c r="E66" s="14"/>
      <c r="F66" s="14"/>
      <c r="G66" s="14"/>
      <c r="H66" s="14"/>
      <c r="I66" s="14"/>
    </row>
    <row r="67" spans="1:9" ht="15.75" customHeight="1">
      <c r="A67" s="29" t="s">
        <v>733</v>
      </c>
      <c r="B67" s="16" t="s">
        <v>434</v>
      </c>
      <c r="C67" s="11" t="str">
        <f>VLOOKUP(B67,'Tabela Ref'!A:B,2,FALSE)</f>
        <v>Humanidades e Artes</v>
      </c>
      <c r="D67" s="14"/>
      <c r="E67" s="14"/>
      <c r="F67" s="14"/>
      <c r="G67" s="14"/>
      <c r="H67" s="14"/>
      <c r="I67" s="14"/>
    </row>
    <row r="68" spans="1:9" ht="15.75" customHeight="1">
      <c r="A68" s="20" t="s">
        <v>758</v>
      </c>
      <c r="B68" s="16" t="s">
        <v>759</v>
      </c>
      <c r="C68" s="11" t="str">
        <f>VLOOKUP(B68,'Tabela Ref'!A:B,2,FALSE)</f>
        <v>Ciências Sociais, Negócios e Direito</v>
      </c>
      <c r="D68" s="14"/>
      <c r="E68" s="14"/>
      <c r="F68" s="14"/>
      <c r="G68" s="14"/>
      <c r="H68" s="14"/>
      <c r="I68" s="14"/>
    </row>
    <row r="69" spans="1:9" ht="15.75" customHeight="1">
      <c r="A69" s="17" t="s">
        <v>769</v>
      </c>
      <c r="B69" s="10" t="s">
        <v>759</v>
      </c>
      <c r="C69" s="11" t="str">
        <f>VLOOKUP(B69,'Tabela Ref'!A:B,2,FALSE)</f>
        <v>Ciências Sociais, Negócios e Direito</v>
      </c>
      <c r="D69" s="14"/>
      <c r="E69" s="14"/>
      <c r="F69" s="14"/>
      <c r="G69" s="14"/>
      <c r="H69" s="14"/>
      <c r="I69" s="14"/>
    </row>
    <row r="70" spans="1:9" ht="15.75" customHeight="1">
      <c r="A70" s="26" t="s">
        <v>782</v>
      </c>
      <c r="B70" s="16" t="s">
        <v>759</v>
      </c>
      <c r="C70" s="11" t="str">
        <f>VLOOKUP(B70,'Tabela Ref'!A:B,2,FALSE)</f>
        <v>Ciências Sociais, Negócios e Direito</v>
      </c>
      <c r="D70" s="14"/>
      <c r="E70" s="14"/>
      <c r="F70" s="14"/>
      <c r="G70" s="14"/>
      <c r="H70" s="14"/>
      <c r="I70" s="14"/>
    </row>
    <row r="71" spans="1:9" ht="15.75" customHeight="1">
      <c r="A71" s="20" t="s">
        <v>795</v>
      </c>
      <c r="B71" s="16" t="s">
        <v>759</v>
      </c>
      <c r="C71" s="11" t="str">
        <f>VLOOKUP(B71,'Tabela Ref'!A:B,2,FALSE)</f>
        <v>Ciências Sociais, Negócios e Direito</v>
      </c>
      <c r="D71" s="14"/>
      <c r="E71" s="14"/>
      <c r="F71" s="14"/>
      <c r="G71" s="14"/>
      <c r="H71" s="14"/>
      <c r="I71" s="14"/>
    </row>
    <row r="72" spans="1:9" ht="15.75" customHeight="1">
      <c r="A72" s="19" t="s">
        <v>807</v>
      </c>
      <c r="B72" s="10" t="s">
        <v>759</v>
      </c>
      <c r="C72" s="11" t="str">
        <f>VLOOKUP(B72,'Tabela Ref'!A:B,2,FALSE)</f>
        <v>Ciências Sociais, Negócios e Direito</v>
      </c>
      <c r="D72" s="14"/>
      <c r="E72" s="14"/>
      <c r="F72" s="14"/>
      <c r="G72" s="14"/>
      <c r="H72" s="14"/>
      <c r="I72" s="14"/>
    </row>
    <row r="73" spans="1:9" ht="15.75" customHeight="1">
      <c r="A73" s="24" t="s">
        <v>822</v>
      </c>
      <c r="B73" s="10" t="s">
        <v>759</v>
      </c>
      <c r="C73" s="11" t="str">
        <f>VLOOKUP(B73,'Tabela Ref'!A:B,2,FALSE)</f>
        <v>Ciências Sociais, Negócios e Direito</v>
      </c>
      <c r="D73" s="14"/>
      <c r="E73" s="14"/>
      <c r="F73" s="14"/>
      <c r="G73" s="14"/>
      <c r="H73" s="14"/>
      <c r="I73" s="14"/>
    </row>
    <row r="74" spans="1:9" ht="15.75" customHeight="1">
      <c r="A74" s="18" t="s">
        <v>835</v>
      </c>
      <c r="B74" s="10" t="s">
        <v>759</v>
      </c>
      <c r="C74" s="11" t="str">
        <f>VLOOKUP(B74,'Tabela Ref'!A:B,2,FALSE)</f>
        <v>Ciências Sociais, Negócios e Direito</v>
      </c>
      <c r="D74" s="14"/>
      <c r="E74" s="14"/>
      <c r="F74" s="14"/>
      <c r="G74" s="14"/>
      <c r="H74" s="14"/>
      <c r="I74" s="14"/>
    </row>
    <row r="75" spans="1:9" ht="15.75" customHeight="1">
      <c r="A75" s="13" t="s">
        <v>844</v>
      </c>
      <c r="B75" s="16" t="s">
        <v>759</v>
      </c>
      <c r="C75" s="11" t="str">
        <f>VLOOKUP(B75,'Tabela Ref'!A:B,2,FALSE)</f>
        <v>Ciências Sociais, Negócios e Direito</v>
      </c>
      <c r="D75" s="14"/>
      <c r="E75" s="14"/>
      <c r="F75" s="14"/>
      <c r="G75" s="14"/>
      <c r="H75" s="14"/>
      <c r="I75" s="14"/>
    </row>
    <row r="76" spans="1:9" ht="15.75" customHeight="1">
      <c r="A76" s="13" t="s">
        <v>853</v>
      </c>
      <c r="B76" s="10" t="s">
        <v>349</v>
      </c>
      <c r="C76" s="11" t="str">
        <f>VLOOKUP(B76,'Tabela Ref'!A:B,2,FALSE)</f>
        <v>Ciências Sociais, Negócios e Direito</v>
      </c>
      <c r="D76" s="14"/>
      <c r="E76" s="14"/>
      <c r="F76" s="14"/>
      <c r="G76" s="14"/>
      <c r="H76" s="14"/>
      <c r="I76" s="14"/>
    </row>
    <row r="77" spans="1:9" ht="15.75" customHeight="1">
      <c r="A77" s="18" t="s">
        <v>864</v>
      </c>
      <c r="B77" s="16" t="s">
        <v>199</v>
      </c>
      <c r="C77" s="11" t="str">
        <f>VLOOKUP(B77,'Tabela Ref'!A:B,2,FALSE)</f>
        <v>Ciências Sociais, Negócios e Direito</v>
      </c>
      <c r="D77" s="14"/>
      <c r="E77" s="14"/>
      <c r="F77" s="14"/>
      <c r="G77" s="14"/>
      <c r="H77" s="14"/>
      <c r="I77" s="14"/>
    </row>
    <row r="78" spans="1:9" ht="15.75" customHeight="1">
      <c r="A78" s="24" t="s">
        <v>866</v>
      </c>
      <c r="B78" s="10" t="s">
        <v>199</v>
      </c>
      <c r="C78" s="11" t="str">
        <f>VLOOKUP(B78,'Tabela Ref'!A:B,2,FALSE)</f>
        <v>Ciências Sociais, Negócios e Direito</v>
      </c>
      <c r="D78" s="14"/>
      <c r="E78" s="14"/>
      <c r="F78" s="14"/>
      <c r="G78" s="14"/>
      <c r="H78" s="14"/>
      <c r="I78" s="14"/>
    </row>
    <row r="79" spans="1:9" ht="15.75" customHeight="1">
      <c r="A79" s="30" t="s">
        <v>871</v>
      </c>
      <c r="B79" s="16" t="s">
        <v>199</v>
      </c>
      <c r="C79" s="11" t="str">
        <f>VLOOKUP(B79,'Tabela Ref'!A:B,2,FALSE)</f>
        <v>Ciências Sociais, Negócios e Direito</v>
      </c>
      <c r="D79" s="14"/>
      <c r="E79" s="14"/>
      <c r="F79" s="14"/>
      <c r="G79" s="14"/>
      <c r="H79" s="14"/>
      <c r="I79" s="14"/>
    </row>
    <row r="80" spans="1:9" ht="15.75" customHeight="1">
      <c r="A80" s="23" t="s">
        <v>902</v>
      </c>
      <c r="B80" s="10" t="s">
        <v>902</v>
      </c>
      <c r="C80" s="31" t="str">
        <f>VLOOKUP(B80,'Tabela Ref'!A:B,2,FALSE)</f>
        <v>Eletiva</v>
      </c>
      <c r="D80" s="14"/>
      <c r="E80" s="14"/>
      <c r="F80" s="14"/>
      <c r="G80" s="14"/>
      <c r="H80" s="14"/>
      <c r="I80" s="14"/>
    </row>
    <row r="81" spans="1:9" ht="15.75" customHeight="1">
      <c r="A81" s="26" t="s">
        <v>922</v>
      </c>
      <c r="B81" s="16" t="s">
        <v>434</v>
      </c>
      <c r="C81" s="11" t="str">
        <f>VLOOKUP(B81,'Tabela Ref'!A:B,2,FALSE)</f>
        <v>Humanidades e Artes</v>
      </c>
      <c r="D81" s="14"/>
      <c r="E81" s="14"/>
      <c r="F81" s="14"/>
      <c r="G81" s="14"/>
      <c r="H81" s="14"/>
      <c r="I81" s="14"/>
    </row>
    <row r="82" spans="1:9" ht="15.75" customHeight="1">
      <c r="A82" s="24" t="s">
        <v>937</v>
      </c>
      <c r="B82" s="10" t="s">
        <v>618</v>
      </c>
      <c r="C82" s="11" t="str">
        <f>VLOOKUP(B82,'Tabela Ref'!A:B,2,FALSE)</f>
        <v>Ciências Sociais, Negócios e Direito</v>
      </c>
      <c r="D82" s="14"/>
      <c r="E82" s="14"/>
      <c r="F82" s="14"/>
      <c r="G82" s="14"/>
      <c r="H82" s="14"/>
      <c r="I82" s="14"/>
    </row>
    <row r="83" spans="1:9" ht="15.75" customHeight="1">
      <c r="A83" s="19" t="s">
        <v>949</v>
      </c>
      <c r="B83" s="10" t="s">
        <v>618</v>
      </c>
      <c r="C83" s="11" t="str">
        <f>VLOOKUP(B83,'Tabela Ref'!A:B,2,FALSE)</f>
        <v>Ciências Sociais, Negócios e Direito</v>
      </c>
      <c r="D83" s="14"/>
      <c r="E83" s="14"/>
      <c r="F83" s="14"/>
      <c r="G83" s="14"/>
      <c r="H83" s="14"/>
      <c r="I83" s="14"/>
    </row>
    <row r="84" spans="1:9" ht="15.75" customHeight="1">
      <c r="A84" s="20" t="s">
        <v>961</v>
      </c>
      <c r="B84" s="16" t="s">
        <v>320</v>
      </c>
      <c r="C84" s="11" t="str">
        <f>VLOOKUP(B84,'Tabela Ref'!A:B,2,FALSE)</f>
        <v>Ciências Naturais, Matemática e Computação</v>
      </c>
      <c r="D84" s="14"/>
      <c r="E84" s="14"/>
      <c r="F84" s="14"/>
      <c r="G84" s="14"/>
      <c r="H84" s="14"/>
      <c r="I84" s="14"/>
    </row>
    <row r="85" spans="1:9" ht="15.75" customHeight="1">
      <c r="A85" s="23" t="s">
        <v>972</v>
      </c>
      <c r="B85" s="16" t="s">
        <v>303</v>
      </c>
      <c r="C85" s="11" t="str">
        <f>VLOOKUP(B85,'Tabela Ref'!A:B,2,FALSE)</f>
        <v>Ciências Sociais, Negócios e Direito</v>
      </c>
      <c r="D85" s="14"/>
      <c r="E85" s="14"/>
      <c r="F85" s="14"/>
      <c r="G85" s="14"/>
      <c r="H85" s="14"/>
      <c r="I85" s="14"/>
    </row>
    <row r="86" spans="1:9" ht="15.75" customHeight="1">
      <c r="A86" s="18" t="s">
        <v>979</v>
      </c>
      <c r="B86" s="16" t="s">
        <v>981</v>
      </c>
      <c r="C86" s="11" t="str">
        <f>VLOOKUP(B86,'Tabela Ref'!A:B,2,FALSE)</f>
        <v>Serviços</v>
      </c>
      <c r="D86" s="14"/>
      <c r="E86" s="14"/>
      <c r="F86" s="14"/>
      <c r="G86" s="14"/>
      <c r="H86" s="14"/>
      <c r="I86" s="14"/>
    </row>
    <row r="87" spans="1:9" ht="15.75" customHeight="1">
      <c r="A87" s="13" t="s">
        <v>989</v>
      </c>
      <c r="B87" s="10" t="s">
        <v>507</v>
      </c>
      <c r="C87" s="11" t="str">
        <f>VLOOKUP(B87,'Tabela Ref'!A:B,2,FALSE)</f>
        <v>Humanidades e Artes</v>
      </c>
      <c r="D87" s="14"/>
      <c r="E87" s="14"/>
      <c r="F87" s="14"/>
      <c r="G87" s="14"/>
      <c r="H87" s="14"/>
      <c r="I87" s="14"/>
    </row>
    <row r="88" spans="1:9" ht="15.75" customHeight="1">
      <c r="A88" s="13" t="s">
        <v>997</v>
      </c>
      <c r="B88" s="10" t="s">
        <v>507</v>
      </c>
      <c r="C88" s="11" t="str">
        <f>VLOOKUP(B88,'Tabela Ref'!A:B,2,FALSE)</f>
        <v>Humanidades e Artes</v>
      </c>
      <c r="D88" s="14"/>
      <c r="E88" s="14"/>
      <c r="F88" s="14"/>
      <c r="G88" s="14"/>
      <c r="H88" s="14"/>
      <c r="I88" s="14"/>
    </row>
    <row r="89" spans="1:9" ht="15.75" customHeight="1">
      <c r="A89" s="18" t="s">
        <v>1008</v>
      </c>
      <c r="B89" s="16" t="s">
        <v>303</v>
      </c>
      <c r="C89" s="11" t="str">
        <f>VLOOKUP(B89,'Tabela Ref'!A:B,2,FALSE)</f>
        <v>Ciências Sociais, Negócios e Direito</v>
      </c>
      <c r="D89" s="14"/>
      <c r="E89" s="14"/>
      <c r="F89" s="14"/>
      <c r="G89" s="14"/>
      <c r="H89" s="14"/>
      <c r="I89" s="14"/>
    </row>
    <row r="90" spans="1:9" ht="15.75" customHeight="1">
      <c r="A90" s="32" t="s">
        <v>1018</v>
      </c>
      <c r="B90" s="10" t="s">
        <v>509</v>
      </c>
      <c r="C90" s="11" t="str">
        <f>VLOOKUP(B90,'Tabela Ref'!A:B,2,FALSE)</f>
        <v>Humanidades e Artes</v>
      </c>
      <c r="D90" s="14"/>
      <c r="E90" s="14"/>
      <c r="F90" s="14"/>
      <c r="G90" s="14"/>
      <c r="H90" s="14"/>
      <c r="I90" s="14"/>
    </row>
    <row r="91" spans="1:9" ht="15.75" customHeight="1">
      <c r="A91" s="13" t="s">
        <v>1040</v>
      </c>
      <c r="B91" s="16" t="s">
        <v>529</v>
      </c>
      <c r="C91" s="11" t="str">
        <f>VLOOKUP(B91,'Tabela Ref'!A:B,2,FALSE)</f>
        <v>Humanidades e Artes</v>
      </c>
      <c r="D91" s="14"/>
      <c r="E91" s="14"/>
      <c r="F91" s="14"/>
      <c r="G91" s="14"/>
      <c r="H91" s="14"/>
      <c r="I91" s="14"/>
    </row>
    <row r="92" spans="1:9" ht="15.75" customHeight="1">
      <c r="A92" s="13" t="s">
        <v>1046</v>
      </c>
      <c r="B92" s="10" t="s">
        <v>529</v>
      </c>
      <c r="C92" s="11" t="str">
        <f>VLOOKUP(B92,'Tabela Ref'!A:B,2,FALSE)</f>
        <v>Humanidades e Artes</v>
      </c>
      <c r="D92" s="14"/>
      <c r="E92" s="14"/>
      <c r="F92" s="14"/>
      <c r="G92" s="14"/>
      <c r="H92" s="14"/>
      <c r="I92" s="14"/>
    </row>
    <row r="93" spans="1:9" ht="15.75" customHeight="1">
      <c r="A93" s="20" t="s">
        <v>1053</v>
      </c>
      <c r="B93" s="16" t="s">
        <v>1054</v>
      </c>
      <c r="C93" s="31" t="str">
        <f>VLOOKUP(B93,'Tabela Ref'!A:B,2,FALSE)</f>
        <v>Lifelab</v>
      </c>
      <c r="D93" s="14"/>
      <c r="E93" s="14"/>
      <c r="F93" s="14"/>
      <c r="G93" s="14"/>
      <c r="H93" s="14"/>
      <c r="I93" s="14"/>
    </row>
    <row r="94" spans="1:9" ht="15.75" customHeight="1">
      <c r="A94" s="23" t="s">
        <v>1063</v>
      </c>
      <c r="B94" s="10" t="s">
        <v>1054</v>
      </c>
      <c r="C94" s="31" t="str">
        <f>VLOOKUP(B94,'Tabela Ref'!A:B,2,FALSE)</f>
        <v>Lifelab</v>
      </c>
      <c r="D94" s="14"/>
      <c r="E94" s="14"/>
      <c r="F94" s="14"/>
      <c r="G94" s="14"/>
      <c r="H94" s="14"/>
      <c r="I94" s="14"/>
    </row>
    <row r="95" spans="1:9" ht="15.75" customHeight="1">
      <c r="A95" s="17" t="s">
        <v>1079</v>
      </c>
      <c r="B95" s="10" t="s">
        <v>1081</v>
      </c>
      <c r="C95" s="31" t="str">
        <f>VLOOKUP(B95,'Tabela Ref'!A:B,2,FALSE)</f>
        <v>Estágio Supervisionado</v>
      </c>
      <c r="D95" s="14"/>
      <c r="E95" s="14"/>
      <c r="F95" s="14"/>
      <c r="G95" s="14"/>
      <c r="H95" s="14"/>
      <c r="I95" s="14"/>
    </row>
    <row r="96" spans="1:9" ht="15.75" customHeight="1">
      <c r="A96" s="20" t="s">
        <v>1105</v>
      </c>
      <c r="B96" s="16" t="s">
        <v>1081</v>
      </c>
      <c r="C96" s="31" t="str">
        <f>VLOOKUP(B96,'Tabela Ref'!A:B,2,FALSE)</f>
        <v>Estágio Supervisionado</v>
      </c>
      <c r="D96" s="14"/>
      <c r="E96" s="14"/>
      <c r="F96" s="14"/>
      <c r="G96" s="14"/>
      <c r="H96" s="14"/>
      <c r="I96" s="14"/>
    </row>
    <row r="97" spans="1:9" ht="15.75" customHeight="1">
      <c r="A97" s="13" t="s">
        <v>1127</v>
      </c>
      <c r="B97" s="10" t="s">
        <v>1081</v>
      </c>
      <c r="C97" s="31" t="str">
        <f>VLOOKUP(B97,'Tabela Ref'!A:B,2,FALSE)</f>
        <v>Estágio Supervisionado</v>
      </c>
      <c r="D97" s="14"/>
      <c r="E97" s="14"/>
      <c r="F97" s="14"/>
      <c r="G97" s="14"/>
      <c r="H97" s="14"/>
      <c r="I97" s="14"/>
    </row>
    <row r="98" spans="1:9" ht="15.75" customHeight="1">
      <c r="A98" s="13" t="s">
        <v>1081</v>
      </c>
      <c r="B98" s="16" t="s">
        <v>1081</v>
      </c>
      <c r="C98" s="31" t="str">
        <f>VLOOKUP(B98,'Tabela Ref'!A:B,2,FALSE)</f>
        <v>Estágio Supervisionado</v>
      </c>
      <c r="D98" s="14"/>
      <c r="E98" s="14"/>
      <c r="F98" s="14"/>
      <c r="G98" s="14"/>
      <c r="H98" s="14"/>
      <c r="I98" s="14"/>
    </row>
    <row r="99" spans="1:9" ht="15.75" customHeight="1">
      <c r="A99" s="20" t="s">
        <v>1153</v>
      </c>
      <c r="B99" s="16" t="s">
        <v>284</v>
      </c>
      <c r="C99" s="11" t="str">
        <f>VLOOKUP(B99,'Tabela Ref'!A:B,2,FALSE)</f>
        <v>Ciências Naturais, Matemática e Computação</v>
      </c>
      <c r="D99" s="14"/>
      <c r="E99" s="14"/>
      <c r="F99" s="14"/>
      <c r="G99" s="14"/>
      <c r="H99" s="14"/>
      <c r="I99" s="14"/>
    </row>
    <row r="100" spans="1:9" ht="15.75" customHeight="1">
      <c r="A100" s="18" t="s">
        <v>1168</v>
      </c>
      <c r="B100" s="16" t="s">
        <v>284</v>
      </c>
      <c r="C100" s="11" t="str">
        <f>VLOOKUP(B100,'Tabela Ref'!A:B,2,FALSE)</f>
        <v>Ciências Naturais, Matemática e Computação</v>
      </c>
      <c r="D100" s="14"/>
      <c r="E100" s="14"/>
      <c r="F100" s="14"/>
      <c r="G100" s="14"/>
      <c r="H100" s="14"/>
      <c r="I100" s="14"/>
    </row>
    <row r="101" spans="1:9" ht="15.75" customHeight="1">
      <c r="A101" s="13" t="s">
        <v>1186</v>
      </c>
      <c r="B101" s="10" t="s">
        <v>253</v>
      </c>
      <c r="C101" s="11" t="str">
        <f>VLOOKUP(B101,'Tabela Ref'!A:B,2,FALSE)</f>
        <v>Humanidades e Artes</v>
      </c>
      <c r="D101" s="14"/>
      <c r="E101" s="14"/>
      <c r="F101" s="14"/>
      <c r="G101" s="14"/>
      <c r="H101" s="14"/>
      <c r="I101" s="14"/>
    </row>
    <row r="102" spans="1:9" ht="15.75" customHeight="1">
      <c r="A102" s="20" t="s">
        <v>1202</v>
      </c>
      <c r="B102" s="10" t="s">
        <v>97</v>
      </c>
      <c r="C102" s="11" t="str">
        <f>VLOOKUP(B102,'Tabela Ref'!A:B,2,FALSE)</f>
        <v>Humanidades e Artes</v>
      </c>
      <c r="D102" s="14"/>
      <c r="E102" s="14"/>
      <c r="F102" s="14"/>
      <c r="G102" s="14"/>
      <c r="H102" s="14"/>
      <c r="I102" s="14"/>
    </row>
    <row r="103" spans="1:9" ht="15.75" customHeight="1">
      <c r="A103" s="33" t="s">
        <v>1215</v>
      </c>
      <c r="B103" s="16" t="s">
        <v>699</v>
      </c>
      <c r="C103" s="11" t="str">
        <f>VLOOKUP(B103,'Tabela Ref'!A:B,2,FALSE)</f>
        <v>Ciências Sociais, Negócios e Direito</v>
      </c>
      <c r="D103" s="14"/>
      <c r="E103" s="14"/>
      <c r="F103" s="14"/>
      <c r="G103" s="14"/>
      <c r="H103" s="14"/>
      <c r="I103" s="14"/>
    </row>
    <row r="104" spans="1:9" ht="15.75" customHeight="1">
      <c r="A104" s="18" t="s">
        <v>1244</v>
      </c>
      <c r="B104" s="16" t="s">
        <v>699</v>
      </c>
      <c r="C104" s="11" t="str">
        <f>VLOOKUP(B104,'Tabela Ref'!A:B,2,FALSE)</f>
        <v>Ciências Sociais, Negócios e Direito</v>
      </c>
      <c r="D104" s="14"/>
      <c r="E104" s="14"/>
      <c r="F104" s="14"/>
      <c r="G104" s="14"/>
      <c r="H104" s="14"/>
      <c r="I104" s="14"/>
    </row>
    <row r="105" spans="1:9" ht="15.75" customHeight="1">
      <c r="A105" s="19" t="s">
        <v>1259</v>
      </c>
      <c r="B105" s="10" t="s">
        <v>243</v>
      </c>
      <c r="C105" s="11" t="str">
        <f>VLOOKUP(B105,'Tabela Ref'!A:B,2,FALSE)</f>
        <v>Ciências Sociais, Negócios e Direito</v>
      </c>
      <c r="D105" s="14"/>
      <c r="E105" s="14"/>
      <c r="F105" s="14"/>
      <c r="G105" s="14"/>
      <c r="H105" s="14"/>
      <c r="I105" s="14"/>
    </row>
    <row r="106" spans="1:9" ht="15.75" customHeight="1">
      <c r="A106" s="13" t="s">
        <v>1276</v>
      </c>
      <c r="B106" s="16" t="s">
        <v>320</v>
      </c>
      <c r="C106" s="11" t="str">
        <f>VLOOKUP(B106,'Tabela Ref'!A:B,2,FALSE)</f>
        <v>Ciências Naturais, Matemática e Computação</v>
      </c>
      <c r="D106" s="14"/>
      <c r="E106" s="14"/>
      <c r="F106" s="14"/>
      <c r="G106" s="14"/>
      <c r="H106" s="14"/>
      <c r="I106" s="14"/>
    </row>
    <row r="107" spans="1:9" ht="15.75" customHeight="1">
      <c r="A107" s="20" t="s">
        <v>1287</v>
      </c>
      <c r="B107" s="16" t="s">
        <v>133</v>
      </c>
      <c r="C107" s="11" t="str">
        <f>VLOOKUP(B107,'Tabela Ref'!A:B,2,FALSE)</f>
        <v>Ciências Naturais, Matemática e Computação</v>
      </c>
      <c r="D107" s="14"/>
      <c r="E107" s="14"/>
      <c r="F107" s="14"/>
      <c r="G107" s="14"/>
      <c r="H107" s="14"/>
      <c r="I107" s="14"/>
    </row>
    <row r="108" spans="1:9" ht="15.75" customHeight="1">
      <c r="A108" s="19" t="s">
        <v>1306</v>
      </c>
      <c r="B108" s="10" t="s">
        <v>349</v>
      </c>
      <c r="C108" s="11" t="str">
        <f>VLOOKUP(B108,'Tabela Ref'!A:B,2,FALSE)</f>
        <v>Ciências Sociais, Negócios e Direito</v>
      </c>
      <c r="D108" s="14"/>
      <c r="E108" s="14"/>
      <c r="F108" s="14"/>
      <c r="G108" s="14"/>
      <c r="H108" s="14"/>
      <c r="I108" s="14"/>
    </row>
    <row r="109" spans="1:9" ht="15.75" customHeight="1">
      <c r="A109" s="19" t="s">
        <v>1325</v>
      </c>
      <c r="B109" s="10" t="s">
        <v>243</v>
      </c>
      <c r="C109" s="11" t="str">
        <f>VLOOKUP(B109,'Tabela Ref'!A:B,2,FALSE)</f>
        <v>Ciências Sociais, Negócios e Direito</v>
      </c>
      <c r="D109" s="14"/>
      <c r="E109" s="14"/>
      <c r="F109" s="14"/>
      <c r="G109" s="14"/>
      <c r="H109" s="14"/>
      <c r="I109" s="14"/>
    </row>
    <row r="110" spans="1:9" ht="15.75" customHeight="1">
      <c r="A110" s="19" t="s">
        <v>1337</v>
      </c>
      <c r="B110" s="10" t="s">
        <v>243</v>
      </c>
      <c r="C110" s="11" t="str">
        <f>VLOOKUP(B110,'Tabela Ref'!A:B,2,FALSE)</f>
        <v>Ciências Sociais, Negócios e Direito</v>
      </c>
      <c r="D110" s="14"/>
      <c r="E110" s="14"/>
      <c r="F110" s="14"/>
      <c r="G110" s="14"/>
      <c r="H110" s="14"/>
      <c r="I110" s="14"/>
    </row>
    <row r="111" spans="1:9" ht="15.75" customHeight="1">
      <c r="A111" s="19" t="s">
        <v>1343</v>
      </c>
      <c r="B111" s="10" t="s">
        <v>243</v>
      </c>
      <c r="C111" s="11" t="str">
        <f>VLOOKUP(B111,'Tabela Ref'!A:B,2,FALSE)</f>
        <v>Ciências Sociais, Negócios e Direito</v>
      </c>
      <c r="D111" s="14"/>
      <c r="E111" s="14"/>
      <c r="F111" s="14"/>
      <c r="G111" s="14"/>
      <c r="H111" s="14"/>
      <c r="I111" s="14"/>
    </row>
    <row r="112" spans="1:9" ht="15.75" customHeight="1">
      <c r="A112" s="19" t="s">
        <v>1349</v>
      </c>
      <c r="B112" s="10" t="s">
        <v>243</v>
      </c>
      <c r="C112" s="11" t="str">
        <f>VLOOKUP(B112,'Tabela Ref'!A:B,2,FALSE)</f>
        <v>Ciências Sociais, Negócios e Direito</v>
      </c>
      <c r="D112" s="14"/>
      <c r="E112" s="14"/>
      <c r="F112" s="14"/>
      <c r="G112" s="14"/>
      <c r="H112" s="14"/>
      <c r="I112" s="14"/>
    </row>
    <row r="113" spans="1:9" ht="15.75" customHeight="1">
      <c r="A113" s="26" t="s">
        <v>1356</v>
      </c>
      <c r="B113" s="16" t="s">
        <v>336</v>
      </c>
      <c r="C113" s="11" t="str">
        <f>VLOOKUP(B113,'Tabela Ref'!A:B,2,FALSE)</f>
        <v>Humanidades e Artes</v>
      </c>
      <c r="D113" s="14"/>
      <c r="E113" s="14"/>
      <c r="F113" s="14"/>
      <c r="G113" s="14"/>
      <c r="H113" s="14"/>
      <c r="I113" s="14"/>
    </row>
    <row r="114" spans="1:9" ht="15.75" customHeight="1">
      <c r="A114" s="19" t="s">
        <v>1368</v>
      </c>
      <c r="B114" s="10" t="s">
        <v>243</v>
      </c>
      <c r="C114" s="11" t="str">
        <f>VLOOKUP(B114,'Tabela Ref'!A:B,2,FALSE)</f>
        <v>Ciências Sociais, Negócios e Direito</v>
      </c>
      <c r="D114" s="14"/>
      <c r="E114" s="14"/>
      <c r="F114" s="14"/>
      <c r="G114" s="14"/>
      <c r="H114" s="14"/>
      <c r="I114" s="14"/>
    </row>
    <row r="115" spans="1:9" ht="15.75" customHeight="1">
      <c r="A115" s="18" t="s">
        <v>1372</v>
      </c>
      <c r="B115" s="10" t="s">
        <v>331</v>
      </c>
      <c r="C115" s="11" t="str">
        <f>VLOOKUP(B115,'Tabela Ref'!A:B,2,FALSE)</f>
        <v>Humanidades e Artes</v>
      </c>
      <c r="D115" s="14"/>
      <c r="E115" s="14"/>
      <c r="F115" s="14"/>
      <c r="G115" s="14"/>
      <c r="H115" s="14"/>
      <c r="I115" s="14"/>
    </row>
    <row r="116" spans="1:9" ht="15.75" customHeight="1">
      <c r="A116" s="24" t="s">
        <v>1375</v>
      </c>
      <c r="B116" s="10" t="s">
        <v>331</v>
      </c>
      <c r="C116" s="11" t="str">
        <f>VLOOKUP(B116,'Tabela Ref'!A:B,2,FALSE)</f>
        <v>Humanidades e Artes</v>
      </c>
      <c r="D116" s="14"/>
      <c r="E116" s="14"/>
      <c r="F116" s="14"/>
      <c r="G116" s="14"/>
      <c r="H116" s="14"/>
      <c r="I116" s="14"/>
    </row>
    <row r="117" spans="1:9" ht="15.75" customHeight="1">
      <c r="A117" s="18" t="s">
        <v>1382</v>
      </c>
      <c r="B117" s="16" t="s">
        <v>349</v>
      </c>
      <c r="C117" s="11" t="str">
        <f>VLOOKUP(B117,'Tabela Ref'!A:B,2,FALSE)</f>
        <v>Ciências Sociais, Negócios e Direito</v>
      </c>
      <c r="D117" s="14"/>
      <c r="E117" s="14"/>
      <c r="F117" s="14"/>
      <c r="G117" s="14"/>
      <c r="H117" s="14"/>
      <c r="I117" s="14"/>
    </row>
    <row r="118" spans="1:9" ht="15.75" customHeight="1">
      <c r="A118" s="13" t="s">
        <v>676</v>
      </c>
      <c r="B118" s="16" t="s">
        <v>336</v>
      </c>
      <c r="C118" s="11" t="str">
        <f>VLOOKUP(B118,'Tabela Ref'!A:B,2,FALSE)</f>
        <v>Humanidades e Artes</v>
      </c>
      <c r="D118" s="14"/>
      <c r="E118" s="14"/>
      <c r="F118" s="14"/>
      <c r="G118" s="14"/>
      <c r="H118" s="14"/>
      <c r="I118" s="14"/>
    </row>
    <row r="119" spans="1:9" ht="15.75" customHeight="1">
      <c r="A119" s="18" t="s">
        <v>1391</v>
      </c>
      <c r="B119" s="16" t="s">
        <v>336</v>
      </c>
      <c r="C119" s="11" t="str">
        <f>VLOOKUP(B119,'Tabela Ref'!A:B,2,FALSE)</f>
        <v>Humanidades e Artes</v>
      </c>
      <c r="D119" s="14"/>
      <c r="E119" s="14"/>
      <c r="F119" s="14"/>
      <c r="G119" s="14"/>
      <c r="H119" s="14"/>
      <c r="I119" s="14"/>
    </row>
    <row r="120" spans="1:9" ht="15.75" customHeight="1">
      <c r="A120" s="13" t="s">
        <v>673</v>
      </c>
      <c r="B120" s="10" t="s">
        <v>336</v>
      </c>
      <c r="C120" s="11" t="str">
        <f>VLOOKUP(B120,'Tabela Ref'!A:B,2,FALSE)</f>
        <v>Humanidades e Artes</v>
      </c>
      <c r="D120" s="14"/>
      <c r="E120" s="14"/>
      <c r="F120" s="14"/>
      <c r="G120" s="14"/>
      <c r="H120" s="14"/>
      <c r="I120" s="14"/>
    </row>
    <row r="121" spans="1:9" ht="15.75" customHeight="1">
      <c r="A121" s="20" t="s">
        <v>1398</v>
      </c>
      <c r="B121" s="10" t="s">
        <v>596</v>
      </c>
      <c r="C121" s="11" t="str">
        <f>VLOOKUP(B121,'Tabela Ref'!A:B,2,FALSE)</f>
        <v>Ciências Sociais, Negócios e Direito</v>
      </c>
      <c r="D121" s="14"/>
      <c r="E121" s="14"/>
      <c r="F121" s="14"/>
      <c r="G121" s="14"/>
      <c r="H121" s="14"/>
      <c r="I121" s="14"/>
    </row>
    <row r="122" spans="1:9" ht="15.75" customHeight="1">
      <c r="A122" s="18" t="s">
        <v>1406</v>
      </c>
      <c r="B122" s="10" t="s">
        <v>596</v>
      </c>
      <c r="C122" s="11" t="str">
        <f>VLOOKUP(B122,'Tabela Ref'!A:B,2,FALSE)</f>
        <v>Ciências Sociais, Negócios e Direito</v>
      </c>
      <c r="D122" s="14"/>
      <c r="E122" s="14"/>
      <c r="F122" s="14"/>
      <c r="G122" s="14"/>
      <c r="H122" s="14"/>
      <c r="I122" s="14"/>
    </row>
    <row r="123" spans="1:9" ht="15.75" customHeight="1">
      <c r="A123" s="18" t="s">
        <v>1411</v>
      </c>
      <c r="B123" s="10" t="s">
        <v>596</v>
      </c>
      <c r="C123" s="11" t="str">
        <f>VLOOKUP(B123,'Tabela Ref'!A:B,2,FALSE)</f>
        <v>Ciências Sociais, Negócios e Direito</v>
      </c>
      <c r="D123" s="14"/>
      <c r="E123" s="14"/>
      <c r="F123" s="14"/>
      <c r="G123" s="14"/>
      <c r="H123" s="14"/>
      <c r="I123" s="14"/>
    </row>
    <row r="124" spans="1:9" ht="15.75" customHeight="1">
      <c r="A124" s="19" t="s">
        <v>1416</v>
      </c>
      <c r="B124" s="10" t="s">
        <v>243</v>
      </c>
      <c r="C124" s="11" t="str">
        <f>VLOOKUP(B124,'Tabela Ref'!A:B,2,FALSE)</f>
        <v>Ciências Sociais, Negócios e Direito</v>
      </c>
      <c r="D124" s="14"/>
      <c r="E124" s="14"/>
      <c r="F124" s="14"/>
      <c r="G124" s="14"/>
      <c r="H124" s="14"/>
      <c r="I124" s="14"/>
    </row>
    <row r="125" spans="1:9" ht="15.75" customHeight="1">
      <c r="A125" s="18" t="s">
        <v>1421</v>
      </c>
      <c r="B125" s="16" t="s">
        <v>596</v>
      </c>
      <c r="C125" s="11" t="str">
        <f>VLOOKUP(B125,'Tabela Ref'!A:B,2,FALSE)</f>
        <v>Ciências Sociais, Negócios e Direito</v>
      </c>
      <c r="D125" s="14"/>
      <c r="E125" s="14"/>
      <c r="F125" s="14"/>
      <c r="G125" s="14"/>
      <c r="H125" s="14"/>
      <c r="I125" s="14"/>
    </row>
    <row r="126" spans="1:9" ht="15.75" customHeight="1">
      <c r="A126" s="18" t="s">
        <v>1425</v>
      </c>
      <c r="B126" s="10" t="s">
        <v>596</v>
      </c>
      <c r="C126" s="11" t="str">
        <f>VLOOKUP(B126,'Tabela Ref'!A:B,2,FALSE)</f>
        <v>Ciências Sociais, Negócios e Direito</v>
      </c>
      <c r="D126" s="14"/>
      <c r="E126" s="14"/>
      <c r="F126" s="14"/>
      <c r="G126" s="14"/>
      <c r="H126" s="14"/>
      <c r="I126" s="14"/>
    </row>
    <row r="127" spans="1:9" ht="15.75" customHeight="1">
      <c r="A127" s="13" t="s">
        <v>444</v>
      </c>
      <c r="B127" s="16" t="s">
        <v>444</v>
      </c>
      <c r="C127" s="11" t="str">
        <f>VLOOKUP(B127,'Tabela Ref'!A:B,2,FALSE)</f>
        <v>Humanidades e Artes</v>
      </c>
      <c r="D127" s="14"/>
      <c r="E127" s="14"/>
      <c r="F127" s="14"/>
      <c r="G127" s="14"/>
      <c r="H127" s="14"/>
      <c r="I127" s="14"/>
    </row>
    <row r="128" spans="1:9" ht="15.75" customHeight="1">
      <c r="A128" s="8" t="s">
        <v>1433</v>
      </c>
      <c r="B128" s="16" t="s">
        <v>444</v>
      </c>
      <c r="C128" s="11" t="str">
        <f>VLOOKUP(B128,'Tabela Ref'!A:B,2,FALSE)</f>
        <v>Humanidades e Artes</v>
      </c>
      <c r="D128" s="14"/>
      <c r="E128" s="14"/>
      <c r="F128" s="14"/>
      <c r="G128" s="14"/>
      <c r="H128" s="14"/>
      <c r="I128" s="14"/>
    </row>
    <row r="129" spans="1:9" ht="15.75" customHeight="1">
      <c r="A129" s="26" t="s">
        <v>1437</v>
      </c>
      <c r="B129" s="16" t="s">
        <v>796</v>
      </c>
      <c r="C129" s="11" t="str">
        <f>VLOOKUP(B129,'Tabela Ref'!A:B,2,FALSE)</f>
        <v>Ciências Sociais, Negócios e Direito</v>
      </c>
      <c r="D129" s="14"/>
      <c r="E129" s="14"/>
      <c r="F129" s="14"/>
      <c r="G129" s="14"/>
      <c r="H129" s="14"/>
      <c r="I129" s="14"/>
    </row>
    <row r="130" spans="1:9" ht="15.75" customHeight="1">
      <c r="A130" s="20" t="s">
        <v>1445</v>
      </c>
      <c r="B130" s="16" t="s">
        <v>199</v>
      </c>
      <c r="C130" s="11" t="str">
        <f>VLOOKUP(B130,'Tabela Ref'!A:B,2,FALSE)</f>
        <v>Ciências Sociais, Negócios e Direito</v>
      </c>
      <c r="D130" s="14"/>
      <c r="E130" s="14"/>
      <c r="F130" s="14"/>
      <c r="G130" s="14"/>
      <c r="H130" s="14"/>
      <c r="I130" s="14"/>
    </row>
    <row r="131" spans="1:9" ht="15.75" customHeight="1">
      <c r="A131" s="20" t="s">
        <v>1451</v>
      </c>
      <c r="B131" s="16" t="s">
        <v>199</v>
      </c>
      <c r="C131" s="11" t="str">
        <f>VLOOKUP(B131,'Tabela Ref'!A:B,2,FALSE)</f>
        <v>Ciências Sociais, Negócios e Direito</v>
      </c>
      <c r="D131" s="14"/>
      <c r="E131" s="14"/>
      <c r="F131" s="14"/>
      <c r="G131" s="14"/>
      <c r="H131" s="14"/>
      <c r="I131" s="14"/>
    </row>
    <row r="132" spans="1:9" ht="15.75" customHeight="1">
      <c r="A132" s="23" t="s">
        <v>1456</v>
      </c>
      <c r="B132" s="16" t="s">
        <v>349</v>
      </c>
      <c r="C132" s="11" t="str">
        <f>VLOOKUP(B132,'Tabela Ref'!A:B,2,FALSE)</f>
        <v>Ciências Sociais, Negócios e Direito</v>
      </c>
      <c r="D132" s="14"/>
      <c r="E132" s="14"/>
      <c r="F132" s="14"/>
      <c r="G132" s="14"/>
      <c r="H132" s="14"/>
      <c r="I132" s="14"/>
    </row>
    <row r="133" spans="1:9" ht="15.75" customHeight="1">
      <c r="A133" s="20" t="s">
        <v>1461</v>
      </c>
      <c r="B133" s="16" t="s">
        <v>370</v>
      </c>
      <c r="C133" s="11" t="str">
        <f>VLOOKUP(B133,'Tabela Ref'!A:B,2,FALSE)</f>
        <v>Ciências Naturais, Matemática e Computação</v>
      </c>
      <c r="D133" s="14"/>
      <c r="E133" s="14"/>
      <c r="F133" s="14"/>
      <c r="G133" s="14"/>
      <c r="H133" s="14"/>
      <c r="I133" s="14"/>
    </row>
    <row r="134" spans="1:9" ht="15.75" customHeight="1">
      <c r="A134" s="20" t="s">
        <v>1469</v>
      </c>
      <c r="B134" s="16" t="s">
        <v>320</v>
      </c>
      <c r="C134" s="11" t="str">
        <f>VLOOKUP(B134,'Tabela Ref'!A:B,2,FALSE)</f>
        <v>Ciências Naturais, Matemática e Computação</v>
      </c>
      <c r="D134" s="14"/>
      <c r="E134" s="14"/>
      <c r="F134" s="14"/>
      <c r="G134" s="14"/>
      <c r="H134" s="14"/>
      <c r="I134" s="14"/>
    </row>
    <row r="135" spans="1:9" ht="15.75" customHeight="1">
      <c r="A135" s="34" t="s">
        <v>1481</v>
      </c>
      <c r="B135" s="10" t="s">
        <v>243</v>
      </c>
      <c r="C135" s="11" t="str">
        <f>VLOOKUP(B135,'Tabela Ref'!A:B,2,FALSE)</f>
        <v>Ciências Sociais, Negócios e Direito</v>
      </c>
      <c r="D135" s="14"/>
      <c r="E135" s="14"/>
      <c r="F135" s="14"/>
      <c r="G135" s="14"/>
      <c r="H135" s="14"/>
      <c r="I135" s="14"/>
    </row>
    <row r="136" spans="1:9" ht="15.75" customHeight="1">
      <c r="A136" s="33" t="s">
        <v>1513</v>
      </c>
      <c r="B136" s="10" t="s">
        <v>199</v>
      </c>
      <c r="C136" s="11" t="str">
        <f>VLOOKUP(B136,'Tabela Ref'!A:B,2,FALSE)</f>
        <v>Ciências Sociais, Negócios e Direito</v>
      </c>
      <c r="D136" s="14"/>
      <c r="E136" s="14"/>
      <c r="F136" s="14"/>
      <c r="G136" s="14"/>
      <c r="H136" s="14"/>
      <c r="I136" s="14"/>
    </row>
    <row r="137" spans="1:9" ht="15.75" customHeight="1">
      <c r="A137" s="24" t="s">
        <v>1522</v>
      </c>
      <c r="B137" s="10" t="s">
        <v>618</v>
      </c>
      <c r="C137" s="11" t="str">
        <f>VLOOKUP(B137,'Tabela Ref'!A:B,2,FALSE)</f>
        <v>Ciências Sociais, Negócios e Direito</v>
      </c>
      <c r="D137" s="14"/>
      <c r="E137" s="14"/>
      <c r="F137" s="14"/>
      <c r="G137" s="14"/>
      <c r="H137" s="14"/>
      <c r="I137" s="14"/>
    </row>
    <row r="138" spans="1:9" ht="15.75" customHeight="1">
      <c r="A138" s="20" t="s">
        <v>1528</v>
      </c>
      <c r="B138" s="16" t="s">
        <v>618</v>
      </c>
      <c r="C138" s="11" t="str">
        <f>VLOOKUP(B138,'Tabela Ref'!A:B,2,FALSE)</f>
        <v>Ciências Sociais, Negócios e Direito</v>
      </c>
      <c r="D138" s="14"/>
      <c r="E138" s="14"/>
      <c r="F138" s="14"/>
      <c r="G138" s="14"/>
      <c r="H138" s="14"/>
      <c r="I138" s="14"/>
    </row>
    <row r="139" spans="1:9" ht="15.75" customHeight="1">
      <c r="A139" s="13" t="s">
        <v>1535</v>
      </c>
      <c r="B139" s="16" t="s">
        <v>596</v>
      </c>
      <c r="C139" s="11" t="str">
        <f>VLOOKUP(B139,'Tabela Ref'!A:B,2,FALSE)</f>
        <v>Ciências Sociais, Negócios e Direito</v>
      </c>
      <c r="D139" s="14"/>
      <c r="E139" s="14"/>
      <c r="F139" s="14"/>
      <c r="G139" s="14"/>
      <c r="H139" s="14"/>
      <c r="I139" s="14"/>
    </row>
    <row r="140" spans="1:9" ht="15.75" customHeight="1">
      <c r="A140" s="18" t="s">
        <v>1546</v>
      </c>
      <c r="B140" s="10" t="s">
        <v>618</v>
      </c>
      <c r="C140" s="11" t="str">
        <f>VLOOKUP(B140,'Tabela Ref'!A:B,2,FALSE)</f>
        <v>Ciências Sociais, Negócios e Direito</v>
      </c>
      <c r="D140" s="14"/>
      <c r="E140" s="14"/>
      <c r="F140" s="14"/>
      <c r="G140" s="14"/>
      <c r="H140" s="14"/>
      <c r="I140" s="14"/>
    </row>
    <row r="141" spans="1:9" ht="15.75" customHeight="1">
      <c r="A141" s="34" t="s">
        <v>1556</v>
      </c>
      <c r="B141" s="16" t="s">
        <v>243</v>
      </c>
      <c r="C141" s="11" t="str">
        <f>VLOOKUP(B141,'Tabela Ref'!A:B,2,FALSE)</f>
        <v>Ciências Sociais, Negócios e Direito</v>
      </c>
      <c r="D141" s="14"/>
      <c r="E141" s="14"/>
      <c r="F141" s="14"/>
      <c r="G141" s="14"/>
      <c r="H141" s="14"/>
      <c r="I141" s="14"/>
    </row>
    <row r="142" spans="1:9" ht="15.75" customHeight="1">
      <c r="A142" s="23" t="s">
        <v>1567</v>
      </c>
      <c r="B142" s="10" t="s">
        <v>596</v>
      </c>
      <c r="C142" s="11" t="str">
        <f>VLOOKUP(B142,'Tabela Ref'!A:B,2,FALSE)</f>
        <v>Ciências Sociais, Negócios e Direito</v>
      </c>
      <c r="D142" s="14"/>
      <c r="E142" s="14"/>
      <c r="F142" s="14"/>
      <c r="G142" s="14"/>
      <c r="H142" s="14"/>
      <c r="I142" s="14"/>
    </row>
    <row r="143" spans="1:9" ht="15.75" customHeight="1">
      <c r="A143" s="8" t="s">
        <v>1577</v>
      </c>
      <c r="B143" s="10" t="s">
        <v>596</v>
      </c>
      <c r="C143" s="11" t="str">
        <f>VLOOKUP(B143,'Tabela Ref'!A:B,2,FALSE)</f>
        <v>Ciências Sociais, Negócios e Direito</v>
      </c>
      <c r="D143" s="14"/>
      <c r="E143" s="14"/>
      <c r="F143" s="14"/>
      <c r="G143" s="14"/>
      <c r="H143" s="14"/>
      <c r="I143" s="14"/>
    </row>
    <row r="144" spans="1:9" ht="15.75" customHeight="1">
      <c r="A144" s="18" t="s">
        <v>1592</v>
      </c>
      <c r="B144" s="16" t="s">
        <v>437</v>
      </c>
      <c r="C144" s="11" t="str">
        <f>VLOOKUP(B144,'Tabela Ref'!A:B,2,FALSE)</f>
        <v>Ciências Sociais, Negócios e Direito</v>
      </c>
      <c r="D144" s="14"/>
      <c r="E144" s="14"/>
      <c r="F144" s="14"/>
      <c r="G144" s="14"/>
      <c r="H144" s="14"/>
      <c r="I144" s="14"/>
    </row>
    <row r="145" spans="1:9" ht="15.75" customHeight="1">
      <c r="A145" s="20" t="s">
        <v>1599</v>
      </c>
      <c r="B145" s="10" t="s">
        <v>1047</v>
      </c>
      <c r="C145" s="11" t="str">
        <f>VLOOKUP(B145,'Tabela Ref'!A:B,2,FALSE)</f>
        <v>Ciências Sociais, Negócios e Direito</v>
      </c>
      <c r="D145" s="14"/>
      <c r="E145" s="14"/>
      <c r="F145" s="14"/>
      <c r="G145" s="14"/>
      <c r="H145" s="14"/>
      <c r="I145" s="14"/>
    </row>
    <row r="146" spans="1:9" ht="15.75" customHeight="1">
      <c r="A146" s="33" t="s">
        <v>1607</v>
      </c>
      <c r="B146" s="16" t="s">
        <v>618</v>
      </c>
      <c r="C146" s="11" t="str">
        <f>VLOOKUP(B146,'Tabela Ref'!A:B,2,FALSE)</f>
        <v>Ciências Sociais, Negócios e Direito</v>
      </c>
      <c r="D146" s="14"/>
      <c r="E146" s="14"/>
      <c r="F146" s="14"/>
      <c r="G146" s="14"/>
      <c r="H146" s="14"/>
      <c r="I146" s="14"/>
    </row>
    <row r="147" spans="1:9" ht="15.75" customHeight="1">
      <c r="A147" s="36" t="s">
        <v>1612</v>
      </c>
      <c r="B147" s="16" t="s">
        <v>618</v>
      </c>
      <c r="C147" s="11" t="str">
        <f>VLOOKUP(B147,'Tabela Ref'!A:B,2,FALSE)</f>
        <v>Ciências Sociais, Negócios e Direito</v>
      </c>
      <c r="D147" s="14"/>
      <c r="E147" s="14"/>
      <c r="F147" s="14"/>
      <c r="G147" s="14"/>
      <c r="H147" s="14"/>
      <c r="I147" s="14"/>
    </row>
    <row r="148" spans="1:9" ht="15.75" customHeight="1">
      <c r="A148" s="23" t="s">
        <v>1628</v>
      </c>
      <c r="B148" s="16" t="s">
        <v>1047</v>
      </c>
      <c r="C148" s="11" t="str">
        <f>VLOOKUP(B148,'Tabela Ref'!A:B,2,FALSE)</f>
        <v>Ciências Sociais, Negócios e Direito</v>
      </c>
      <c r="D148" s="14"/>
      <c r="E148" s="14"/>
      <c r="F148" s="14"/>
      <c r="G148" s="14"/>
      <c r="H148" s="14"/>
      <c r="I148" s="14"/>
    </row>
    <row r="149" spans="1:9" ht="15.75" customHeight="1">
      <c r="A149" s="19" t="s">
        <v>1634</v>
      </c>
      <c r="B149" s="10" t="s">
        <v>243</v>
      </c>
      <c r="C149" s="11" t="str">
        <f>VLOOKUP(B149,'Tabela Ref'!A:B,2,FALSE)</f>
        <v>Ciências Sociais, Negócios e Direito</v>
      </c>
      <c r="D149" s="14"/>
      <c r="E149" s="14"/>
      <c r="F149" s="14"/>
      <c r="G149" s="14"/>
      <c r="H149" s="14"/>
      <c r="I149" s="14"/>
    </row>
    <row r="150" spans="1:9" ht="15.75" customHeight="1">
      <c r="A150" s="18" t="s">
        <v>1642</v>
      </c>
      <c r="B150" s="10" t="s">
        <v>199</v>
      </c>
      <c r="C150" s="11" t="str">
        <f>VLOOKUP(B150,'Tabela Ref'!A:B,2,FALSE)</f>
        <v>Ciências Sociais, Negócios e Direito</v>
      </c>
      <c r="D150" s="14"/>
      <c r="E150" s="14"/>
      <c r="F150" s="14"/>
      <c r="G150" s="14"/>
      <c r="H150" s="14"/>
      <c r="I150" s="14"/>
    </row>
    <row r="151" spans="1:9" ht="15.75" customHeight="1">
      <c r="A151" s="18" t="s">
        <v>1648</v>
      </c>
      <c r="B151" s="16" t="s">
        <v>1047</v>
      </c>
      <c r="C151" s="11" t="str">
        <f>VLOOKUP(B151,'Tabela Ref'!A:B,2,FALSE)</f>
        <v>Ciências Sociais, Negócios e Direito</v>
      </c>
      <c r="D151" s="14"/>
      <c r="E151" s="14"/>
      <c r="F151" s="14"/>
      <c r="G151" s="14"/>
      <c r="H151" s="14"/>
      <c r="I151" s="14"/>
    </row>
    <row r="152" spans="1:9" ht="15.75" customHeight="1">
      <c r="A152" s="24" t="s">
        <v>1658</v>
      </c>
      <c r="B152" s="10" t="s">
        <v>796</v>
      </c>
      <c r="C152" s="11" t="str">
        <f>VLOOKUP(B152,'Tabela Ref'!A:B,2,FALSE)</f>
        <v>Ciências Sociais, Negócios e Direito</v>
      </c>
      <c r="D152" s="14"/>
      <c r="E152" s="14"/>
      <c r="F152" s="14"/>
      <c r="G152" s="14"/>
      <c r="H152" s="14"/>
      <c r="I152" s="14"/>
    </row>
    <row r="153" spans="1:9" ht="15.75" customHeight="1">
      <c r="A153" s="20" t="s">
        <v>1671</v>
      </c>
      <c r="B153" s="16" t="s">
        <v>336</v>
      </c>
      <c r="C153" s="11" t="str">
        <f>VLOOKUP(B153,'Tabela Ref'!A:B,2,FALSE)</f>
        <v>Humanidades e Artes</v>
      </c>
      <c r="D153" s="14"/>
      <c r="E153" s="14"/>
      <c r="F153" s="14"/>
      <c r="G153" s="14"/>
      <c r="H153" s="14"/>
      <c r="I153" s="14"/>
    </row>
    <row r="154" spans="1:9" ht="15.75" customHeight="1">
      <c r="A154" s="13" t="s">
        <v>1683</v>
      </c>
      <c r="B154" s="16" t="s">
        <v>336</v>
      </c>
      <c r="C154" s="11" t="str">
        <f>VLOOKUP(B154,'Tabela Ref'!A:B,2,FALSE)</f>
        <v>Humanidades e Artes</v>
      </c>
      <c r="D154" s="14"/>
      <c r="E154" s="14"/>
      <c r="F154" s="14"/>
      <c r="G154" s="14"/>
      <c r="H154" s="14"/>
      <c r="I154" s="14"/>
    </row>
    <row r="155" spans="1:9" ht="15.75" customHeight="1">
      <c r="A155" s="13" t="s">
        <v>1693</v>
      </c>
      <c r="B155" s="10" t="s">
        <v>336</v>
      </c>
      <c r="C155" s="11" t="str">
        <f>VLOOKUP(B155,'Tabela Ref'!A:B,2,FALSE)</f>
        <v>Humanidades e Artes</v>
      </c>
      <c r="D155" s="14"/>
      <c r="E155" s="14"/>
      <c r="F155" s="14"/>
      <c r="G155" s="14"/>
      <c r="H155" s="14"/>
      <c r="I155" s="14"/>
    </row>
    <row r="156" spans="1:9" ht="15.75" customHeight="1">
      <c r="A156" s="18" t="s">
        <v>1702</v>
      </c>
      <c r="B156" s="16" t="s">
        <v>336</v>
      </c>
      <c r="C156" s="11" t="str">
        <f>VLOOKUP(B156,'Tabela Ref'!A:B,2,FALSE)</f>
        <v>Humanidades e Artes</v>
      </c>
      <c r="D156" s="14"/>
      <c r="E156" s="14"/>
      <c r="F156" s="14"/>
      <c r="G156" s="14"/>
      <c r="H156" s="14"/>
      <c r="I156" s="14"/>
    </row>
    <row r="157" spans="1:9" ht="15.75" customHeight="1">
      <c r="A157" s="13" t="s">
        <v>1712</v>
      </c>
      <c r="B157" s="16" t="s">
        <v>336</v>
      </c>
      <c r="C157" s="11" t="str">
        <f>VLOOKUP(B157,'Tabela Ref'!A:B,2,FALSE)</f>
        <v>Humanidades e Artes</v>
      </c>
      <c r="D157" s="14"/>
      <c r="E157" s="14"/>
      <c r="F157" s="14"/>
      <c r="G157" s="14"/>
      <c r="H157" s="14"/>
      <c r="I157" s="14"/>
    </row>
    <row r="158" spans="1:9" ht="15.75" customHeight="1">
      <c r="A158" s="18" t="s">
        <v>1720</v>
      </c>
      <c r="B158" s="16" t="s">
        <v>336</v>
      </c>
      <c r="C158" s="11" t="str">
        <f>VLOOKUP(B158,'Tabela Ref'!A:B,2,FALSE)</f>
        <v>Humanidades e Artes</v>
      </c>
      <c r="D158" s="14"/>
      <c r="E158" s="14"/>
      <c r="F158" s="14"/>
      <c r="G158" s="14"/>
      <c r="H158" s="14"/>
      <c r="I158" s="14"/>
    </row>
    <row r="159" spans="1:9" ht="15.75" customHeight="1">
      <c r="A159" s="26" t="s">
        <v>1731</v>
      </c>
      <c r="B159" s="16" t="s">
        <v>336</v>
      </c>
      <c r="C159" s="11" t="str">
        <f>VLOOKUP(B159,'Tabela Ref'!A:B,2,FALSE)</f>
        <v>Humanidades e Artes</v>
      </c>
      <c r="D159" s="14"/>
      <c r="E159" s="14"/>
      <c r="F159" s="14"/>
      <c r="G159" s="14"/>
      <c r="H159" s="14"/>
      <c r="I159" s="14"/>
    </row>
    <row r="160" spans="1:9" ht="15.75" customHeight="1">
      <c r="A160" s="26" t="s">
        <v>1742</v>
      </c>
      <c r="B160" s="16" t="s">
        <v>336</v>
      </c>
      <c r="C160" s="11" t="str">
        <f>VLOOKUP(B160,'Tabela Ref'!A:B,2,FALSE)</f>
        <v>Humanidades e Artes</v>
      </c>
      <c r="D160" s="14"/>
      <c r="E160" s="14"/>
      <c r="F160" s="14"/>
      <c r="G160" s="14"/>
      <c r="H160" s="14"/>
      <c r="I160" s="14"/>
    </row>
    <row r="161" spans="1:9" ht="15.75" customHeight="1">
      <c r="A161" s="26" t="s">
        <v>561</v>
      </c>
      <c r="B161" s="16" t="s">
        <v>336</v>
      </c>
      <c r="C161" s="11" t="str">
        <f>VLOOKUP(B161,'Tabela Ref'!A:B,2,FALSE)</f>
        <v>Humanidades e Artes</v>
      </c>
      <c r="D161" s="14"/>
      <c r="E161" s="14"/>
      <c r="F161" s="14"/>
      <c r="G161" s="14"/>
      <c r="H161" s="14"/>
      <c r="I161" s="14"/>
    </row>
    <row r="162" spans="1:9" ht="15.75" customHeight="1">
      <c r="A162" s="20" t="s">
        <v>1761</v>
      </c>
      <c r="B162" s="16" t="s">
        <v>155</v>
      </c>
      <c r="C162" s="11" t="str">
        <f>VLOOKUP(B162,'Tabela Ref'!A:B,2,FALSE)</f>
        <v>Ciências Sociais, Negócios e Direito</v>
      </c>
      <c r="D162" s="14"/>
      <c r="E162" s="14"/>
      <c r="F162" s="14"/>
      <c r="G162" s="14"/>
      <c r="H162" s="14"/>
      <c r="I162" s="14"/>
    </row>
    <row r="163" spans="1:9" ht="15.75" customHeight="1">
      <c r="A163" s="13" t="s">
        <v>1768</v>
      </c>
      <c r="B163" s="10" t="s">
        <v>253</v>
      </c>
      <c r="C163" s="11" t="str">
        <f>VLOOKUP(B163,'Tabela Ref'!A:B,2,FALSE)</f>
        <v>Humanidades e Artes</v>
      </c>
      <c r="D163" s="14"/>
      <c r="E163" s="14"/>
      <c r="F163" s="14"/>
      <c r="G163" s="14"/>
      <c r="H163" s="14"/>
      <c r="I163" s="14"/>
    </row>
    <row r="164" spans="1:9" ht="15.75" customHeight="1">
      <c r="A164" s="13" t="s">
        <v>1774</v>
      </c>
      <c r="B164" s="10" t="s">
        <v>509</v>
      </c>
      <c r="C164" s="11" t="str">
        <f>VLOOKUP(B164,'Tabela Ref'!A:B,2,FALSE)</f>
        <v>Humanidades e Artes</v>
      </c>
      <c r="D164" s="14"/>
      <c r="E164" s="14"/>
      <c r="F164" s="14"/>
      <c r="G164" s="14"/>
      <c r="H164" s="14"/>
      <c r="I164" s="14"/>
    </row>
    <row r="165" spans="1:9" ht="15.75" customHeight="1">
      <c r="A165" s="13" t="s">
        <v>1784</v>
      </c>
      <c r="B165" s="10" t="s">
        <v>253</v>
      </c>
      <c r="C165" s="11" t="str">
        <f>VLOOKUP(B165,'Tabela Ref'!A:B,2,FALSE)</f>
        <v>Humanidades e Artes</v>
      </c>
      <c r="D165" s="14"/>
      <c r="E165" s="14"/>
      <c r="F165" s="14"/>
      <c r="G165" s="14"/>
      <c r="H165" s="14"/>
      <c r="I165" s="14"/>
    </row>
    <row r="166" spans="1:9" ht="15.75" customHeight="1">
      <c r="A166" s="13" t="s">
        <v>1799</v>
      </c>
      <c r="B166" s="10" t="s">
        <v>253</v>
      </c>
      <c r="C166" s="11" t="str">
        <f>VLOOKUP(B166,'Tabela Ref'!A:B,2,FALSE)</f>
        <v>Humanidades e Artes</v>
      </c>
      <c r="D166" s="14"/>
      <c r="E166" s="14"/>
      <c r="F166" s="14"/>
      <c r="G166" s="14"/>
      <c r="H166" s="14"/>
      <c r="I166" s="14"/>
    </row>
    <row r="167" spans="1:9" ht="15.75" customHeight="1">
      <c r="A167" s="8" t="s">
        <v>1809</v>
      </c>
      <c r="B167" s="16" t="s">
        <v>349</v>
      </c>
      <c r="C167" s="11" t="str">
        <f>VLOOKUP(B167,'Tabela Ref'!A:B,2,FALSE)</f>
        <v>Ciências Sociais, Negócios e Direito</v>
      </c>
      <c r="D167" s="14"/>
      <c r="E167" s="14"/>
      <c r="F167" s="14"/>
      <c r="G167" s="14"/>
      <c r="H167" s="14"/>
      <c r="I167" s="14"/>
    </row>
    <row r="168" spans="1:9" ht="15.75" customHeight="1">
      <c r="A168" s="24" t="s">
        <v>1819</v>
      </c>
      <c r="B168" s="10" t="s">
        <v>434</v>
      </c>
      <c r="C168" s="11" t="str">
        <f>VLOOKUP(B168,'Tabela Ref'!A:B,2,FALSE)</f>
        <v>Humanidades e Artes</v>
      </c>
      <c r="D168" s="14"/>
      <c r="E168" s="14"/>
      <c r="F168" s="14"/>
      <c r="G168" s="14"/>
      <c r="H168" s="14"/>
      <c r="I168" s="14"/>
    </row>
    <row r="169" spans="1:9" ht="15.75" customHeight="1">
      <c r="A169" s="23" t="s">
        <v>1828</v>
      </c>
      <c r="B169" s="16" t="s">
        <v>320</v>
      </c>
      <c r="C169" s="11" t="str">
        <f>VLOOKUP(B169,'Tabela Ref'!A:B,2,FALSE)</f>
        <v>Ciências Naturais, Matemática e Computação</v>
      </c>
      <c r="D169" s="14"/>
      <c r="E169" s="14"/>
      <c r="F169" s="14"/>
      <c r="G169" s="14"/>
      <c r="H169" s="14"/>
      <c r="I169" s="14"/>
    </row>
    <row r="170" spans="1:9" ht="15.75" customHeight="1">
      <c r="A170" s="13" t="s">
        <v>1839</v>
      </c>
      <c r="B170" s="10" t="s">
        <v>529</v>
      </c>
      <c r="C170" s="11" t="str">
        <f>VLOOKUP(B170,'Tabela Ref'!A:B,2,FALSE)</f>
        <v>Humanidades e Artes</v>
      </c>
      <c r="D170" s="14"/>
      <c r="E170" s="14"/>
      <c r="F170" s="14"/>
      <c r="G170" s="14"/>
      <c r="H170" s="14"/>
      <c r="I170" s="14"/>
    </row>
    <row r="171" spans="1:9" ht="15.75" customHeight="1">
      <c r="A171" s="13" t="s">
        <v>1852</v>
      </c>
      <c r="B171" s="10" t="s">
        <v>529</v>
      </c>
      <c r="C171" s="11" t="str">
        <f>VLOOKUP(B171,'Tabela Ref'!A:B,2,FALSE)</f>
        <v>Humanidades e Artes</v>
      </c>
      <c r="D171" s="14"/>
      <c r="E171" s="14"/>
      <c r="F171" s="14"/>
      <c r="G171" s="14"/>
      <c r="H171" s="14"/>
      <c r="I171" s="14"/>
    </row>
    <row r="172" spans="1:9" ht="15.75" customHeight="1">
      <c r="A172" s="20" t="s">
        <v>1863</v>
      </c>
      <c r="B172" s="16" t="s">
        <v>618</v>
      </c>
      <c r="C172" s="11" t="str">
        <f>VLOOKUP(B172,'Tabela Ref'!A:B,2,FALSE)</f>
        <v>Ciências Sociais, Negócios e Direito</v>
      </c>
      <c r="D172" s="14"/>
      <c r="E172" s="14"/>
      <c r="F172" s="14"/>
      <c r="G172" s="14"/>
      <c r="H172" s="14"/>
      <c r="I172" s="14"/>
    </row>
    <row r="173" spans="1:9" ht="15.75" customHeight="1">
      <c r="A173" s="13" t="s">
        <v>1871</v>
      </c>
      <c r="B173" s="10" t="s">
        <v>271</v>
      </c>
      <c r="C173" s="11" t="str">
        <f>VLOOKUP(B173,'Tabela Ref'!A:B,2,FALSE)</f>
        <v>Ciências Naturais, Matemática e Computação</v>
      </c>
      <c r="D173" s="14"/>
      <c r="E173" s="14"/>
      <c r="F173" s="14"/>
      <c r="G173" s="14"/>
      <c r="H173" s="14"/>
      <c r="I173" s="14"/>
    </row>
    <row r="174" spans="1:9" ht="15.75" customHeight="1">
      <c r="A174" s="18" t="s">
        <v>1877</v>
      </c>
      <c r="B174" s="16" t="s">
        <v>320</v>
      </c>
      <c r="C174" s="11" t="str">
        <f>VLOOKUP(B174,'Tabela Ref'!A:B,2,FALSE)</f>
        <v>Ciências Naturais, Matemática e Computação</v>
      </c>
      <c r="D174" s="14"/>
      <c r="E174" s="14"/>
      <c r="F174" s="14"/>
      <c r="G174" s="14"/>
      <c r="H174" s="14"/>
      <c r="I174" s="14"/>
    </row>
    <row r="175" spans="1:9" ht="15.75" customHeight="1">
      <c r="A175" s="18" t="s">
        <v>1884</v>
      </c>
      <c r="B175" s="10" t="s">
        <v>243</v>
      </c>
      <c r="C175" s="11" t="str">
        <f>VLOOKUP(B175,'Tabela Ref'!A:B,2,FALSE)</f>
        <v>Ciências Sociais, Negócios e Direito</v>
      </c>
      <c r="D175" s="14"/>
      <c r="E175" s="14"/>
      <c r="F175" s="14"/>
      <c r="G175" s="14"/>
      <c r="H175" s="14"/>
      <c r="I175" s="14"/>
    </row>
    <row r="176" spans="1:9" ht="15.75" customHeight="1">
      <c r="A176" s="18" t="s">
        <v>1895</v>
      </c>
      <c r="B176" s="16" t="s">
        <v>243</v>
      </c>
      <c r="C176" s="11" t="str">
        <f>VLOOKUP(B176,'Tabela Ref'!A:B,2,FALSE)</f>
        <v>Ciências Sociais, Negócios e Direito</v>
      </c>
      <c r="D176" s="14"/>
      <c r="E176" s="14"/>
      <c r="F176" s="14"/>
      <c r="G176" s="14"/>
      <c r="H176" s="14"/>
      <c r="I176" s="14"/>
    </row>
    <row r="177" spans="1:9" ht="15.75" customHeight="1">
      <c r="A177" s="18" t="s">
        <v>1906</v>
      </c>
      <c r="B177" s="16" t="s">
        <v>759</v>
      </c>
      <c r="C177" s="11" t="str">
        <f>VLOOKUP(B177,'Tabela Ref'!A:B,2,FALSE)</f>
        <v>Ciências Sociais, Negócios e Direito</v>
      </c>
      <c r="D177" s="14"/>
      <c r="E177" s="14"/>
      <c r="F177" s="14"/>
      <c r="G177" s="14"/>
      <c r="H177" s="14"/>
      <c r="I177" s="14"/>
    </row>
    <row r="178" spans="1:9" ht="15.75" customHeight="1">
      <c r="A178" s="18" t="s">
        <v>1911</v>
      </c>
      <c r="B178" s="16" t="s">
        <v>336</v>
      </c>
      <c r="C178" s="11" t="str">
        <f>VLOOKUP(B178,'Tabela Ref'!A:B,2,FALSE)</f>
        <v>Humanidades e Artes</v>
      </c>
      <c r="D178" s="14"/>
      <c r="E178" s="14"/>
      <c r="F178" s="14"/>
      <c r="G178" s="14"/>
      <c r="H178" s="14"/>
      <c r="I178" s="14"/>
    </row>
    <row r="179" spans="1:9" ht="15.75" customHeight="1">
      <c r="A179" s="20" t="s">
        <v>1918</v>
      </c>
      <c r="B179" s="10" t="s">
        <v>509</v>
      </c>
      <c r="C179" s="11" t="str">
        <f>VLOOKUP(B179,'Tabela Ref'!A:B,2,FALSE)</f>
        <v>Humanidades e Artes</v>
      </c>
      <c r="D179" s="14"/>
      <c r="E179" s="14"/>
      <c r="F179" s="14"/>
      <c r="G179" s="14"/>
      <c r="H179" s="14"/>
      <c r="I179" s="14"/>
    </row>
    <row r="180" spans="1:9" ht="15.75" customHeight="1">
      <c r="A180" s="13" t="s">
        <v>1929</v>
      </c>
      <c r="B180" s="10" t="s">
        <v>133</v>
      </c>
      <c r="C180" s="11" t="str">
        <f>VLOOKUP(B180,'Tabela Ref'!A:B,2,FALSE)</f>
        <v>Ciências Naturais, Matemática e Computação</v>
      </c>
      <c r="D180" s="14"/>
      <c r="E180" s="14"/>
      <c r="F180" s="14"/>
      <c r="G180" s="14"/>
      <c r="H180" s="14"/>
      <c r="I180" s="14"/>
    </row>
    <row r="181" spans="1:9" ht="15.75" customHeight="1">
      <c r="A181" s="20" t="s">
        <v>1937</v>
      </c>
      <c r="B181" s="16" t="s">
        <v>320</v>
      </c>
      <c r="C181" s="11" t="str">
        <f>VLOOKUP(B181,'Tabela Ref'!A:B,2,FALSE)</f>
        <v>Ciências Naturais, Matemática e Computação</v>
      </c>
      <c r="D181" s="14"/>
      <c r="E181" s="14"/>
      <c r="F181" s="14"/>
      <c r="G181" s="14"/>
      <c r="H181" s="14"/>
      <c r="I181" s="14"/>
    </row>
    <row r="182" spans="1:9" ht="15.75" customHeight="1">
      <c r="A182" s="24" t="s">
        <v>1945</v>
      </c>
      <c r="B182" s="10" t="s">
        <v>796</v>
      </c>
      <c r="C182" s="11" t="str">
        <f>VLOOKUP(B182,'Tabela Ref'!A:B,2,FALSE)</f>
        <v>Ciências Sociais, Negócios e Direito</v>
      </c>
      <c r="D182" s="14"/>
      <c r="E182" s="14"/>
      <c r="F182" s="14"/>
      <c r="G182" s="14"/>
      <c r="H182" s="14"/>
      <c r="I182" s="14"/>
    </row>
    <row r="183" spans="1:9" ht="15.75" customHeight="1">
      <c r="A183" s="13" t="s">
        <v>1954</v>
      </c>
      <c r="B183" s="10" t="s">
        <v>414</v>
      </c>
      <c r="C183" s="11" t="str">
        <f>VLOOKUP(B183,'Tabela Ref'!A:B,2,FALSE)</f>
        <v>Humanidades e Artes</v>
      </c>
      <c r="D183" s="14"/>
      <c r="E183" s="14"/>
      <c r="F183" s="14"/>
      <c r="G183" s="14"/>
      <c r="H183" s="14"/>
      <c r="I183" s="14"/>
    </row>
    <row r="184" spans="1:9" ht="15.75" customHeight="1">
      <c r="A184" s="13" t="s">
        <v>1964</v>
      </c>
      <c r="B184" s="10" t="s">
        <v>243</v>
      </c>
      <c r="C184" s="11" t="str">
        <f>VLOOKUP(B184,'Tabela Ref'!A:B,2,FALSE)</f>
        <v>Ciências Sociais, Negócios e Direito</v>
      </c>
      <c r="D184" s="14"/>
      <c r="E184" s="14"/>
      <c r="F184" s="14"/>
      <c r="G184" s="14"/>
      <c r="H184" s="14"/>
      <c r="I184" s="14"/>
    </row>
    <row r="185" spans="1:9" ht="15.75" customHeight="1">
      <c r="A185" s="20" t="s">
        <v>1971</v>
      </c>
      <c r="B185" s="10" t="s">
        <v>699</v>
      </c>
      <c r="C185" s="11" t="str">
        <f>VLOOKUP(B185,'Tabela Ref'!A:B,2,FALSE)</f>
        <v>Ciências Sociais, Negócios e Direito</v>
      </c>
      <c r="D185" s="14"/>
      <c r="E185" s="14"/>
      <c r="F185" s="14"/>
      <c r="G185" s="14"/>
      <c r="H185" s="14"/>
      <c r="I185" s="14"/>
    </row>
    <row r="186" spans="1:9" ht="15.75" customHeight="1">
      <c r="A186" s="24" t="s">
        <v>1979</v>
      </c>
      <c r="B186" s="10" t="s">
        <v>796</v>
      </c>
      <c r="C186" s="11" t="str">
        <f>VLOOKUP(B186,'Tabela Ref'!A:B,2,FALSE)</f>
        <v>Ciências Sociais, Negócios e Direito</v>
      </c>
      <c r="D186" s="14"/>
      <c r="E186" s="14"/>
      <c r="F186" s="14"/>
      <c r="G186" s="14"/>
      <c r="H186" s="14"/>
      <c r="I186" s="14"/>
    </row>
    <row r="187" spans="1:9" ht="15.75" customHeight="1">
      <c r="A187" s="19" t="s">
        <v>1988</v>
      </c>
      <c r="B187" s="10" t="s">
        <v>796</v>
      </c>
      <c r="C187" s="11" t="str">
        <f>VLOOKUP(B187,'Tabela Ref'!A:B,2,FALSE)</f>
        <v>Ciências Sociais, Negócios e Direito</v>
      </c>
      <c r="D187" s="14"/>
      <c r="E187" s="14"/>
      <c r="F187" s="14"/>
      <c r="G187" s="14"/>
      <c r="H187" s="14"/>
      <c r="I187" s="14"/>
    </row>
    <row r="188" spans="1:9" ht="15.75" customHeight="1">
      <c r="A188" s="26" t="s">
        <v>1998</v>
      </c>
      <c r="B188" s="16" t="s">
        <v>303</v>
      </c>
      <c r="C188" s="11" t="str">
        <f>VLOOKUP(B188,'Tabela Ref'!A:B,2,FALSE)</f>
        <v>Ciências Sociais, Negócios e Direito</v>
      </c>
      <c r="D188" s="14"/>
      <c r="E188" s="14"/>
      <c r="F188" s="14"/>
      <c r="G188" s="14"/>
      <c r="H188" s="14"/>
      <c r="I188" s="14"/>
    </row>
    <row r="189" spans="1:9" ht="15.75" customHeight="1">
      <c r="A189" s="24" t="s">
        <v>2009</v>
      </c>
      <c r="B189" s="10" t="s">
        <v>155</v>
      </c>
      <c r="C189" s="11" t="str">
        <f>VLOOKUP(B189,'Tabela Ref'!A:B,2,FALSE)</f>
        <v>Ciências Sociais, Negócios e Direito</v>
      </c>
      <c r="D189" s="14"/>
      <c r="E189" s="14"/>
      <c r="F189" s="14"/>
      <c r="G189" s="14"/>
      <c r="H189" s="14"/>
      <c r="I189" s="14"/>
    </row>
    <row r="190" spans="1:9" ht="15.75" customHeight="1">
      <c r="A190" s="26" t="s">
        <v>2018</v>
      </c>
      <c r="B190" s="16" t="s">
        <v>1054</v>
      </c>
      <c r="C190" s="31" t="str">
        <f>VLOOKUP(B190,'Tabela Ref'!A:B,2,FALSE)</f>
        <v>Lifelab</v>
      </c>
      <c r="D190" s="14"/>
      <c r="E190" s="14"/>
      <c r="F190" s="14"/>
      <c r="G190" s="14"/>
      <c r="H190" s="14"/>
      <c r="I190" s="14"/>
    </row>
    <row r="191" spans="1:9" ht="15.75" customHeight="1">
      <c r="A191" s="26" t="s">
        <v>2027</v>
      </c>
      <c r="B191" s="16" t="s">
        <v>421</v>
      </c>
      <c r="C191" s="11" t="str">
        <f>VLOOKUP(B191,'Tabela Ref'!A:B,2,FALSE)</f>
        <v>Humanidades e Artes</v>
      </c>
      <c r="D191" s="14"/>
      <c r="E191" s="14"/>
      <c r="F191" s="14"/>
      <c r="G191" s="14"/>
      <c r="H191" s="14"/>
      <c r="I191" s="14"/>
    </row>
    <row r="192" spans="1:9" ht="15.75" customHeight="1">
      <c r="A192" s="26" t="s">
        <v>2033</v>
      </c>
      <c r="B192" s="16" t="s">
        <v>796</v>
      </c>
      <c r="C192" s="11" t="str">
        <f>VLOOKUP(B192,'Tabela Ref'!A:B,2,FALSE)</f>
        <v>Ciências Sociais, Negócios e Direito</v>
      </c>
      <c r="D192" s="14"/>
      <c r="E192" s="14"/>
      <c r="F192" s="14"/>
      <c r="G192" s="14"/>
      <c r="H192" s="14"/>
      <c r="I192" s="14"/>
    </row>
    <row r="193" spans="1:9" ht="15.75" customHeight="1">
      <c r="A193" s="20" t="s">
        <v>2041</v>
      </c>
      <c r="B193" s="16" t="s">
        <v>320</v>
      </c>
      <c r="C193" s="11" t="str">
        <f>VLOOKUP(B193,'Tabela Ref'!A:B,2,FALSE)</f>
        <v>Ciências Naturais, Matemática e Computação</v>
      </c>
      <c r="D193" s="14"/>
      <c r="E193" s="14"/>
      <c r="F193" s="14"/>
      <c r="G193" s="14"/>
      <c r="H193" s="14"/>
      <c r="I193" s="14"/>
    </row>
    <row r="194" spans="1:9" ht="15.75" customHeight="1">
      <c r="A194" s="26" t="s">
        <v>2051</v>
      </c>
      <c r="B194" s="16" t="s">
        <v>349</v>
      </c>
      <c r="C194" s="11" t="str">
        <f>VLOOKUP(B194,'Tabela Ref'!A:B,2,FALSE)</f>
        <v>Ciências Sociais, Negócios e Direito</v>
      </c>
      <c r="D194" s="14"/>
      <c r="E194" s="14"/>
      <c r="F194" s="14"/>
      <c r="G194" s="14"/>
      <c r="H194" s="14"/>
      <c r="I194" s="14"/>
    </row>
    <row r="195" spans="1:9" ht="15.75" customHeight="1">
      <c r="A195" s="18" t="s">
        <v>2060</v>
      </c>
      <c r="B195" s="10" t="s">
        <v>529</v>
      </c>
      <c r="C195" s="11" t="str">
        <f>VLOOKUP(B195,'Tabela Ref'!A:B,2,FALSE)</f>
        <v>Humanidades e Artes</v>
      </c>
      <c r="D195" s="14"/>
      <c r="E195" s="14"/>
      <c r="F195" s="14"/>
      <c r="G195" s="14"/>
      <c r="H195" s="14"/>
      <c r="I195" s="14"/>
    </row>
    <row r="196" spans="1:9" ht="15.75" customHeight="1">
      <c r="A196" s="23" t="s">
        <v>2070</v>
      </c>
      <c r="B196" s="16" t="s">
        <v>529</v>
      </c>
      <c r="C196" s="11" t="str">
        <f>VLOOKUP(B196,'Tabela Ref'!A:B,2,FALSE)</f>
        <v>Humanidades e Artes</v>
      </c>
      <c r="D196" s="14"/>
      <c r="E196" s="14"/>
      <c r="F196" s="14"/>
      <c r="G196" s="14"/>
      <c r="H196" s="14"/>
      <c r="I196" s="14"/>
    </row>
    <row r="197" spans="1:9" ht="15.75" customHeight="1">
      <c r="A197" s="23" t="s">
        <v>2077</v>
      </c>
      <c r="B197" s="16" t="s">
        <v>529</v>
      </c>
      <c r="C197" s="11" t="str">
        <f>VLOOKUP(B197,'Tabela Ref'!A:B,2,FALSE)</f>
        <v>Humanidades e Artes</v>
      </c>
      <c r="D197" s="14"/>
      <c r="E197" s="14"/>
      <c r="F197" s="14"/>
      <c r="G197" s="14"/>
      <c r="H197" s="14"/>
      <c r="I197" s="14"/>
    </row>
    <row r="198" spans="1:9" ht="15.75" customHeight="1">
      <c r="A198" s="13" t="s">
        <v>2078</v>
      </c>
      <c r="B198" s="10" t="s">
        <v>133</v>
      </c>
      <c r="C198" s="11" t="str">
        <f>VLOOKUP(B198,'Tabela Ref'!A:B,2,FALSE)</f>
        <v>Ciências Naturais, Matemática e Computação</v>
      </c>
      <c r="D198" s="14"/>
      <c r="E198" s="14"/>
      <c r="F198" s="14"/>
      <c r="G198" s="14"/>
      <c r="H198" s="14"/>
      <c r="I198" s="14"/>
    </row>
    <row r="199" spans="1:9" ht="15.75" customHeight="1">
      <c r="A199" s="13" t="s">
        <v>2083</v>
      </c>
      <c r="B199" s="10" t="s">
        <v>303</v>
      </c>
      <c r="C199" s="11" t="str">
        <f>VLOOKUP(B199,'Tabela Ref'!A:B,2,FALSE)</f>
        <v>Ciências Sociais, Negócios e Direito</v>
      </c>
      <c r="D199" s="14"/>
      <c r="E199" s="14"/>
      <c r="F199" s="14"/>
      <c r="G199" s="14"/>
      <c r="H199" s="14"/>
      <c r="I199" s="14"/>
    </row>
    <row r="200" spans="1:9" ht="15.75" customHeight="1">
      <c r="A200" s="26" t="s">
        <v>2091</v>
      </c>
      <c r="B200" s="16" t="s">
        <v>303</v>
      </c>
      <c r="C200" s="11" t="str">
        <f>VLOOKUP(B200,'Tabela Ref'!A:B,2,FALSE)</f>
        <v>Ciências Sociais, Negócios e Direito</v>
      </c>
      <c r="D200" s="14"/>
      <c r="E200" s="14"/>
      <c r="F200" s="14"/>
      <c r="G200" s="14"/>
      <c r="H200" s="14"/>
      <c r="I200" s="14"/>
    </row>
    <row r="201" spans="1:9" ht="15.75" customHeight="1">
      <c r="A201" s="13" t="s">
        <v>2102</v>
      </c>
      <c r="B201" s="16" t="s">
        <v>434</v>
      </c>
      <c r="C201" s="11" t="str">
        <f>VLOOKUP(B201,'Tabela Ref'!A:B,2,FALSE)</f>
        <v>Humanidades e Artes</v>
      </c>
      <c r="D201" s="14"/>
      <c r="E201" s="14"/>
      <c r="F201" s="14"/>
      <c r="G201" s="14"/>
      <c r="H201" s="14"/>
      <c r="I201" s="14"/>
    </row>
    <row r="202" spans="1:9" ht="15.75" customHeight="1">
      <c r="A202" s="37" t="s">
        <v>2109</v>
      </c>
      <c r="B202" s="10" t="s">
        <v>414</v>
      </c>
      <c r="C202" s="11" t="str">
        <f>VLOOKUP(B202,'Tabela Ref'!A:B,2,FALSE)</f>
        <v>Humanidades e Artes</v>
      </c>
      <c r="D202" s="14"/>
      <c r="E202" s="14"/>
      <c r="F202" s="14"/>
      <c r="G202" s="14"/>
      <c r="H202" s="14"/>
      <c r="I202" s="14"/>
    </row>
    <row r="203" spans="1:9" ht="15.75" customHeight="1">
      <c r="A203" s="13" t="s">
        <v>2129</v>
      </c>
      <c r="B203" s="10" t="s">
        <v>303</v>
      </c>
      <c r="C203" s="11" t="str">
        <f>VLOOKUP(B203,'Tabela Ref'!A:B,2,FALSE)</f>
        <v>Ciências Sociais, Negócios e Direito</v>
      </c>
      <c r="D203" s="14"/>
      <c r="E203" s="14"/>
      <c r="F203" s="14"/>
      <c r="G203" s="14"/>
      <c r="H203" s="14"/>
      <c r="I203" s="14"/>
    </row>
    <row r="204" spans="1:9" ht="15.75" customHeight="1">
      <c r="A204" s="20" t="s">
        <v>2135</v>
      </c>
      <c r="B204" s="16" t="s">
        <v>133</v>
      </c>
      <c r="C204" s="11" t="str">
        <f>VLOOKUP(B204,'Tabela Ref'!A:B,2,FALSE)</f>
        <v>Ciências Naturais, Matemática e Computação</v>
      </c>
      <c r="D204" s="14"/>
      <c r="E204" s="14"/>
      <c r="F204" s="14"/>
      <c r="G204" s="14"/>
      <c r="H204" s="14"/>
      <c r="I204" s="14"/>
    </row>
    <row r="205" spans="1:9" ht="15.75" customHeight="1">
      <c r="A205" s="19" t="s">
        <v>2141</v>
      </c>
      <c r="B205" s="10" t="s">
        <v>243</v>
      </c>
      <c r="C205" s="11" t="str">
        <f>VLOOKUP(B205,'Tabela Ref'!A:B,2,FALSE)</f>
        <v>Ciências Sociais, Negócios e Direito</v>
      </c>
      <c r="D205" s="14"/>
      <c r="E205" s="14"/>
      <c r="F205" s="14"/>
      <c r="G205" s="14"/>
      <c r="H205" s="14"/>
      <c r="I205" s="14"/>
    </row>
    <row r="206" spans="1:9" ht="15.75" customHeight="1">
      <c r="A206" s="8" t="s">
        <v>2148</v>
      </c>
      <c r="B206" s="16" t="s">
        <v>199</v>
      </c>
      <c r="C206" s="11" t="str">
        <f>VLOOKUP(B206,'Tabela Ref'!A:B,2,FALSE)</f>
        <v>Ciências Sociais, Negócios e Direito</v>
      </c>
      <c r="D206" s="14"/>
      <c r="E206" s="14"/>
      <c r="F206" s="14"/>
      <c r="G206" s="14"/>
      <c r="H206" s="14"/>
      <c r="I206" s="14"/>
    </row>
    <row r="207" spans="1:9" ht="15.75" customHeight="1">
      <c r="A207" s="13" t="s">
        <v>2154</v>
      </c>
      <c r="B207" s="10" t="s">
        <v>349</v>
      </c>
      <c r="C207" s="11" t="str">
        <f>VLOOKUP(B207,'Tabela Ref'!A:B,2,FALSE)</f>
        <v>Ciências Sociais, Negócios e Direito</v>
      </c>
      <c r="D207" s="14"/>
      <c r="E207" s="14"/>
      <c r="F207" s="14"/>
      <c r="G207" s="14"/>
      <c r="H207" s="14"/>
      <c r="I207" s="14"/>
    </row>
    <row r="208" spans="1:9" ht="15.75" customHeight="1">
      <c r="A208" s="18" t="s">
        <v>2167</v>
      </c>
      <c r="B208" s="16" t="s">
        <v>349</v>
      </c>
      <c r="C208" s="11" t="str">
        <f>VLOOKUP(B208,'Tabela Ref'!A:B,2,FALSE)</f>
        <v>Ciências Sociais, Negócios e Direito</v>
      </c>
      <c r="D208" s="14"/>
      <c r="E208" s="14"/>
      <c r="F208" s="14"/>
      <c r="G208" s="14"/>
      <c r="H208" s="14"/>
      <c r="I208" s="14"/>
    </row>
    <row r="209" spans="1:9" ht="15.75" customHeight="1">
      <c r="A209" s="20" t="s">
        <v>2177</v>
      </c>
      <c r="B209" s="16" t="s">
        <v>349</v>
      </c>
      <c r="C209" s="11" t="str">
        <f>VLOOKUP(B209,'Tabela Ref'!A:B,2,FALSE)</f>
        <v>Ciências Sociais, Negócios e Direito</v>
      </c>
      <c r="D209" s="14"/>
      <c r="E209" s="14"/>
      <c r="F209" s="14"/>
      <c r="G209" s="14"/>
      <c r="H209" s="14"/>
      <c r="I209" s="14"/>
    </row>
    <row r="210" spans="1:9" ht="15.75" customHeight="1">
      <c r="A210" s="8" t="s">
        <v>2182</v>
      </c>
      <c r="B210" s="16" t="s">
        <v>349</v>
      </c>
      <c r="C210" s="11" t="str">
        <f>VLOOKUP(B210,'Tabela Ref'!A:B,2,FALSE)</f>
        <v>Ciências Sociais, Negócios e Direito</v>
      </c>
      <c r="D210" s="14"/>
      <c r="E210" s="14"/>
      <c r="F210" s="14"/>
      <c r="G210" s="14"/>
      <c r="H210" s="14"/>
      <c r="I210" s="14"/>
    </row>
    <row r="211" spans="1:9" ht="15.75" customHeight="1">
      <c r="A211" s="15" t="s">
        <v>2188</v>
      </c>
      <c r="B211" s="16" t="s">
        <v>349</v>
      </c>
      <c r="C211" s="11" t="str">
        <f>VLOOKUP(B211,'Tabela Ref'!A:B,2,FALSE)</f>
        <v>Ciências Sociais, Negócios e Direito</v>
      </c>
      <c r="D211" s="14"/>
      <c r="E211" s="14"/>
      <c r="F211" s="14"/>
      <c r="G211" s="14"/>
      <c r="H211" s="14"/>
      <c r="I211" s="14"/>
    </row>
    <row r="212" spans="1:9" ht="15.75" customHeight="1">
      <c r="A212" s="26" t="s">
        <v>2195</v>
      </c>
      <c r="B212" s="16" t="s">
        <v>370</v>
      </c>
      <c r="C212" s="11" t="str">
        <f>VLOOKUP(B212,'Tabela Ref'!A:B,2,FALSE)</f>
        <v>Ciências Naturais, Matemática e Computação</v>
      </c>
      <c r="D212" s="14"/>
      <c r="E212" s="14"/>
      <c r="F212" s="14"/>
      <c r="G212" s="14"/>
      <c r="H212" s="14"/>
      <c r="I212" s="14"/>
    </row>
    <row r="213" spans="1:9" ht="15.75" customHeight="1">
      <c r="A213" s="20" t="s">
        <v>2204</v>
      </c>
      <c r="B213" s="16" t="s">
        <v>370</v>
      </c>
      <c r="C213" s="11" t="str">
        <f>VLOOKUP(B213,'Tabela Ref'!A:B,2,FALSE)</f>
        <v>Ciências Naturais, Matemática e Computação</v>
      </c>
      <c r="D213" s="14"/>
      <c r="E213" s="14"/>
      <c r="F213" s="14"/>
      <c r="G213" s="14"/>
      <c r="H213" s="14"/>
      <c r="I213" s="14"/>
    </row>
    <row r="214" spans="1:9" ht="15.75" customHeight="1">
      <c r="A214" s="33" t="s">
        <v>2214</v>
      </c>
      <c r="B214" s="16" t="s">
        <v>507</v>
      </c>
      <c r="C214" s="11" t="str">
        <f>VLOOKUP(B214,'Tabela Ref'!A:B,2,FALSE)</f>
        <v>Humanidades e Artes</v>
      </c>
      <c r="D214" s="14"/>
      <c r="E214" s="14"/>
      <c r="F214" s="14"/>
      <c r="G214" s="14"/>
      <c r="H214" s="14"/>
      <c r="I214" s="14"/>
    </row>
    <row r="215" spans="1:9" ht="15.75" customHeight="1">
      <c r="A215" s="20" t="s">
        <v>2224</v>
      </c>
      <c r="B215" s="16" t="s">
        <v>349</v>
      </c>
      <c r="C215" s="11" t="str">
        <f>VLOOKUP(B215,'Tabela Ref'!A:B,2,FALSE)</f>
        <v>Ciências Sociais, Negócios e Direito</v>
      </c>
      <c r="D215" s="14"/>
      <c r="E215" s="14"/>
      <c r="F215" s="14"/>
      <c r="G215" s="14"/>
      <c r="H215" s="14"/>
      <c r="I215" s="14"/>
    </row>
    <row r="216" spans="1:9" ht="15.75" customHeight="1">
      <c r="A216" s="20" t="s">
        <v>2234</v>
      </c>
      <c r="B216" s="16" t="s">
        <v>70</v>
      </c>
      <c r="C216" s="11" t="str">
        <f>VLOOKUP(B216,'Tabela Ref'!A:B,2,FALSE)</f>
        <v>Educação</v>
      </c>
      <c r="D216" s="14"/>
      <c r="E216" s="14"/>
      <c r="F216" s="14"/>
      <c r="G216" s="14"/>
      <c r="H216" s="14"/>
      <c r="I216" s="14"/>
    </row>
    <row r="217" spans="1:9" ht="15.75" customHeight="1">
      <c r="A217" s="23" t="s">
        <v>2245</v>
      </c>
      <c r="B217" s="16" t="s">
        <v>70</v>
      </c>
      <c r="C217" s="11" t="str">
        <f>VLOOKUP(B217,'Tabela Ref'!A:B,2,FALSE)</f>
        <v>Educação</v>
      </c>
      <c r="D217" s="14"/>
      <c r="E217" s="14"/>
      <c r="F217" s="14"/>
      <c r="G217" s="14"/>
      <c r="H217" s="14"/>
      <c r="I217" s="14"/>
    </row>
    <row r="218" spans="1:9" ht="15.75" customHeight="1">
      <c r="A218" s="20" t="s">
        <v>2256</v>
      </c>
      <c r="B218" s="16" t="s">
        <v>199</v>
      </c>
      <c r="C218" s="11" t="str">
        <f>VLOOKUP(B218,'Tabela Ref'!A:B,2,FALSE)</f>
        <v>Ciências Sociais, Negócios e Direito</v>
      </c>
      <c r="D218" s="14"/>
      <c r="E218" s="14"/>
      <c r="F218" s="14"/>
      <c r="G218" s="14"/>
      <c r="H218" s="14"/>
      <c r="I218" s="14"/>
    </row>
    <row r="219" spans="1:9" ht="15.75" customHeight="1">
      <c r="A219" s="18" t="s">
        <v>2263</v>
      </c>
      <c r="B219" s="10" t="s">
        <v>303</v>
      </c>
      <c r="C219" s="11" t="str">
        <f>VLOOKUP(B219,'Tabela Ref'!A:B,2,FALSE)</f>
        <v>Ciências Sociais, Negócios e Direito</v>
      </c>
      <c r="D219" s="14"/>
      <c r="E219" s="14"/>
      <c r="F219" s="14"/>
      <c r="G219" s="14"/>
      <c r="H219" s="14"/>
      <c r="I219" s="14"/>
    </row>
    <row r="220" spans="1:9" ht="15.75" customHeight="1">
      <c r="A220" s="18" t="s">
        <v>2270</v>
      </c>
      <c r="B220" s="16" t="s">
        <v>509</v>
      </c>
      <c r="C220" s="11" t="str">
        <f>VLOOKUP(B220,'Tabela Ref'!A:B,2,FALSE)</f>
        <v>Humanidades e Artes</v>
      </c>
      <c r="D220" s="14"/>
      <c r="E220" s="14"/>
      <c r="F220" s="14"/>
      <c r="G220" s="14"/>
      <c r="H220" s="14"/>
      <c r="I220" s="14"/>
    </row>
    <row r="221" spans="1:9" ht="15.75" customHeight="1">
      <c r="A221" s="18" t="s">
        <v>2277</v>
      </c>
      <c r="B221" s="16" t="s">
        <v>509</v>
      </c>
      <c r="C221" s="11" t="str">
        <f>VLOOKUP(B221,'Tabela Ref'!A:B,2,FALSE)</f>
        <v>Humanidades e Artes</v>
      </c>
      <c r="D221" s="14"/>
      <c r="E221" s="14"/>
      <c r="F221" s="14"/>
      <c r="G221" s="14"/>
      <c r="H221" s="14"/>
      <c r="I221" s="14"/>
    </row>
    <row r="222" spans="1:9" ht="15.75" customHeight="1">
      <c r="A222" s="18" t="s">
        <v>2283</v>
      </c>
      <c r="B222" s="16" t="s">
        <v>509</v>
      </c>
      <c r="C222" s="11" t="str">
        <f>VLOOKUP(B222,'Tabela Ref'!A:B,2,FALSE)</f>
        <v>Humanidades e Artes</v>
      </c>
      <c r="D222" s="14"/>
      <c r="E222" s="14"/>
      <c r="F222" s="14"/>
      <c r="G222" s="14"/>
      <c r="H222" s="14"/>
      <c r="I222" s="14"/>
    </row>
    <row r="223" spans="1:9" ht="15.75" customHeight="1">
      <c r="A223" s="20" t="s">
        <v>2289</v>
      </c>
      <c r="B223" s="16" t="s">
        <v>133</v>
      </c>
      <c r="C223" s="11" t="str">
        <f>VLOOKUP(B223,'Tabela Ref'!A:B,2,FALSE)</f>
        <v>Ciências Naturais, Matemática e Computação</v>
      </c>
      <c r="D223" s="14"/>
      <c r="E223" s="14"/>
      <c r="F223" s="14"/>
      <c r="G223" s="14"/>
      <c r="H223" s="14"/>
      <c r="I223" s="14"/>
    </row>
    <row r="224" spans="1:9" ht="15.75" customHeight="1">
      <c r="A224" s="20" t="s">
        <v>2296</v>
      </c>
      <c r="B224" s="16" t="s">
        <v>1047</v>
      </c>
      <c r="C224" s="11" t="str">
        <f>VLOOKUP(B224,'Tabela Ref'!A:B,2,FALSE)</f>
        <v>Ciências Sociais, Negócios e Direito</v>
      </c>
      <c r="D224" s="14"/>
      <c r="E224" s="14"/>
      <c r="F224" s="14"/>
      <c r="G224" s="14"/>
      <c r="H224" s="14"/>
      <c r="I224" s="14"/>
    </row>
    <row r="225" spans="1:9" ht="15.75" customHeight="1">
      <c r="A225" s="23" t="s">
        <v>2303</v>
      </c>
      <c r="B225" s="10" t="s">
        <v>699</v>
      </c>
      <c r="C225" s="11" t="str">
        <f>VLOOKUP(B225,'Tabela Ref'!A:B,2,FALSE)</f>
        <v>Ciências Sociais, Negócios e Direito</v>
      </c>
      <c r="D225" s="14"/>
      <c r="E225" s="14"/>
      <c r="F225" s="14"/>
      <c r="G225" s="14"/>
      <c r="H225" s="14"/>
      <c r="I225" s="14"/>
    </row>
    <row r="226" spans="1:9" ht="15.75" customHeight="1">
      <c r="A226" s="18" t="s">
        <v>2312</v>
      </c>
      <c r="B226" s="10" t="s">
        <v>699</v>
      </c>
      <c r="C226" s="11" t="str">
        <f>VLOOKUP(B226,'Tabela Ref'!A:B,2,FALSE)</f>
        <v>Ciências Sociais, Negócios e Direito</v>
      </c>
      <c r="D226" s="14"/>
      <c r="E226" s="14"/>
      <c r="F226" s="14"/>
      <c r="G226" s="14"/>
      <c r="H226" s="14"/>
      <c r="I226" s="14"/>
    </row>
    <row r="227" spans="1:9" ht="15.75" customHeight="1">
      <c r="A227" s="26" t="s">
        <v>2318</v>
      </c>
      <c r="B227" s="16" t="s">
        <v>421</v>
      </c>
      <c r="C227" s="11" t="str">
        <f>VLOOKUP(B227,'Tabela Ref'!A:B,2,FALSE)</f>
        <v>Humanidades e Artes</v>
      </c>
      <c r="D227" s="14"/>
      <c r="E227" s="14"/>
      <c r="F227" s="14"/>
      <c r="G227" s="14"/>
      <c r="H227" s="14"/>
      <c r="I227" s="14"/>
    </row>
    <row r="228" spans="1:9" ht="15.75" customHeight="1">
      <c r="A228" s="24" t="s">
        <v>2332</v>
      </c>
      <c r="B228" s="10" t="s">
        <v>303</v>
      </c>
      <c r="C228" s="11" t="str">
        <f>VLOOKUP(B228,'Tabela Ref'!A:B,2,FALSE)</f>
        <v>Ciências Sociais, Negócios e Direito</v>
      </c>
      <c r="D228" s="14"/>
      <c r="E228" s="14"/>
      <c r="F228" s="14"/>
      <c r="G228" s="14"/>
      <c r="H228" s="14"/>
      <c r="I228" s="14"/>
    </row>
    <row r="229" spans="1:9" ht="15.75" customHeight="1">
      <c r="A229" s="8" t="s">
        <v>2341</v>
      </c>
      <c r="B229" s="16" t="s">
        <v>303</v>
      </c>
      <c r="C229" s="11" t="str">
        <f>VLOOKUP(B229,'Tabela Ref'!A:B,2,FALSE)</f>
        <v>Ciências Sociais, Negócios e Direito</v>
      </c>
      <c r="D229" s="14"/>
      <c r="E229" s="14"/>
      <c r="F229" s="14"/>
      <c r="G229" s="14"/>
      <c r="H229" s="14"/>
      <c r="I229" s="14"/>
    </row>
    <row r="230" spans="1:9" ht="15.75" customHeight="1">
      <c r="A230" s="18" t="s">
        <v>2351</v>
      </c>
      <c r="B230" s="16" t="s">
        <v>699</v>
      </c>
      <c r="C230" s="11" t="str">
        <f>VLOOKUP(B230,'Tabela Ref'!A:B,2,FALSE)</f>
        <v>Ciências Sociais, Negócios e Direito</v>
      </c>
      <c r="D230" s="14"/>
      <c r="E230" s="14"/>
      <c r="F230" s="14"/>
      <c r="G230" s="14"/>
      <c r="H230" s="14"/>
      <c r="I230" s="14"/>
    </row>
    <row r="231" spans="1:9" ht="15.75" customHeight="1">
      <c r="A231" s="13" t="s">
        <v>2362</v>
      </c>
      <c r="B231" s="10" t="s">
        <v>699</v>
      </c>
      <c r="C231" s="11" t="str">
        <f>VLOOKUP(B231,'Tabela Ref'!A:B,2,FALSE)</f>
        <v>Ciências Sociais, Negócios e Direito</v>
      </c>
      <c r="D231" s="14"/>
      <c r="E231" s="14"/>
      <c r="F231" s="14"/>
      <c r="G231" s="14"/>
      <c r="H231" s="14"/>
      <c r="I231" s="14"/>
    </row>
    <row r="232" spans="1:9" ht="15.75" customHeight="1">
      <c r="A232" s="13" t="s">
        <v>2371</v>
      </c>
      <c r="B232" s="10" t="s">
        <v>699</v>
      </c>
      <c r="C232" s="11" t="str">
        <f>VLOOKUP(B232,'Tabela Ref'!A:B,2,FALSE)</f>
        <v>Ciências Sociais, Negócios e Direito</v>
      </c>
      <c r="D232" s="14"/>
      <c r="E232" s="14"/>
      <c r="F232" s="14"/>
      <c r="G232" s="14"/>
      <c r="H232" s="14"/>
      <c r="I232" s="14"/>
    </row>
    <row r="233" spans="1:9" ht="15.75" customHeight="1">
      <c r="A233" s="20" t="s">
        <v>2380</v>
      </c>
      <c r="B233" s="16" t="s">
        <v>320</v>
      </c>
      <c r="C233" s="11" t="str">
        <f>VLOOKUP(B233,'Tabela Ref'!A:B,2,FALSE)</f>
        <v>Ciências Naturais, Matemática e Computação</v>
      </c>
      <c r="D233" s="14"/>
      <c r="E233" s="14"/>
      <c r="F233" s="14"/>
      <c r="G233" s="14"/>
      <c r="H233" s="14"/>
      <c r="I233" s="14"/>
    </row>
    <row r="234" spans="1:9" ht="15.75" customHeight="1">
      <c r="A234" s="18" t="s">
        <v>2387</v>
      </c>
      <c r="B234" s="16" t="s">
        <v>349</v>
      </c>
      <c r="C234" s="11" t="str">
        <f>VLOOKUP(B234,'Tabela Ref'!A:B,2,FALSE)</f>
        <v>Ciências Sociais, Negócios e Direito</v>
      </c>
      <c r="D234" s="14"/>
      <c r="E234" s="14"/>
      <c r="F234" s="14"/>
      <c r="G234" s="14"/>
      <c r="H234" s="14"/>
      <c r="I234" s="14"/>
    </row>
    <row r="235" spans="1:9" ht="15.75" customHeight="1">
      <c r="A235" s="18" t="s">
        <v>2393</v>
      </c>
      <c r="B235" s="16" t="s">
        <v>199</v>
      </c>
      <c r="C235" s="11" t="str">
        <f>VLOOKUP(B235,'Tabela Ref'!A:B,2,FALSE)</f>
        <v>Ciências Sociais, Negócios e Direito</v>
      </c>
      <c r="D235" s="14"/>
      <c r="E235" s="14"/>
      <c r="F235" s="14"/>
      <c r="G235" s="14"/>
      <c r="H235" s="14"/>
      <c r="I235" s="14"/>
    </row>
    <row r="236" spans="1:9" ht="15.75" customHeight="1">
      <c r="A236" s="24" t="s">
        <v>2407</v>
      </c>
      <c r="B236" s="10" t="s">
        <v>1081</v>
      </c>
      <c r="C236" s="31" t="str">
        <f>VLOOKUP(B236,'Tabela Ref'!A:B,2,FALSE)</f>
        <v>Estágio Supervisionado</v>
      </c>
      <c r="D236" s="14"/>
      <c r="E236" s="14"/>
      <c r="F236" s="14"/>
      <c r="G236" s="14"/>
      <c r="H236" s="14"/>
      <c r="I236" s="14"/>
    </row>
    <row r="237" spans="1:9" ht="15.75" customHeight="1">
      <c r="A237" s="26" t="s">
        <v>2425</v>
      </c>
      <c r="B237" s="16" t="s">
        <v>70</v>
      </c>
      <c r="C237" s="11" t="str">
        <f>VLOOKUP(B237,'Tabela Ref'!A:B,2,FALSE)</f>
        <v>Educação</v>
      </c>
      <c r="D237" s="14"/>
      <c r="E237" s="14"/>
      <c r="F237" s="14"/>
      <c r="G237" s="14"/>
      <c r="H237" s="14"/>
      <c r="I237" s="14"/>
    </row>
    <row r="238" spans="1:9" ht="15.75" customHeight="1">
      <c r="A238" s="24" t="s">
        <v>2439</v>
      </c>
      <c r="B238" s="10" t="s">
        <v>155</v>
      </c>
      <c r="C238" s="11" t="str">
        <f>VLOOKUP(B238,'Tabela Ref'!A:B,2,FALSE)</f>
        <v>Ciências Sociais, Negócios e Direito</v>
      </c>
      <c r="D238" s="14"/>
      <c r="E238" s="14"/>
      <c r="F238" s="14"/>
      <c r="G238" s="14"/>
      <c r="H238" s="14"/>
      <c r="I238" s="14"/>
    </row>
    <row r="239" spans="1:9" ht="15.75" customHeight="1">
      <c r="A239" s="20" t="s">
        <v>2449</v>
      </c>
      <c r="B239" s="16" t="s">
        <v>155</v>
      </c>
      <c r="C239" s="11" t="str">
        <f>VLOOKUP(B239,'Tabela Ref'!A:B,2,FALSE)</f>
        <v>Ciências Sociais, Negócios e Direito</v>
      </c>
      <c r="D239" s="14"/>
      <c r="E239" s="14"/>
      <c r="F239" s="14"/>
      <c r="G239" s="14"/>
      <c r="H239" s="14"/>
      <c r="I239" s="14"/>
    </row>
    <row r="240" spans="1:9" ht="15.75" customHeight="1">
      <c r="A240" s="20" t="s">
        <v>2462</v>
      </c>
      <c r="B240" s="16" t="s">
        <v>336</v>
      </c>
      <c r="C240" s="11" t="str">
        <f>VLOOKUP(B240,'Tabela Ref'!A:B,2,FALSE)</f>
        <v>Humanidades e Artes</v>
      </c>
      <c r="D240" s="14"/>
      <c r="E240" s="14"/>
      <c r="F240" s="14"/>
      <c r="G240" s="14"/>
      <c r="H240" s="14"/>
      <c r="I240" s="14"/>
    </row>
    <row r="241" spans="1:9" ht="15.75" customHeight="1">
      <c r="A241" s="18" t="s">
        <v>2473</v>
      </c>
      <c r="B241" s="16" t="s">
        <v>349</v>
      </c>
      <c r="C241" s="11" t="str">
        <f>VLOOKUP(B241,'Tabela Ref'!A:B,2,FALSE)</f>
        <v>Ciências Sociais, Negócios e Direito</v>
      </c>
      <c r="D241" s="14"/>
      <c r="E241" s="14"/>
      <c r="F241" s="14"/>
      <c r="G241" s="14"/>
      <c r="H241" s="14"/>
      <c r="I241" s="14"/>
    </row>
    <row r="242" spans="1:9" ht="15.75" customHeight="1">
      <c r="A242" s="26" t="s">
        <v>2483</v>
      </c>
      <c r="B242" s="16" t="s">
        <v>349</v>
      </c>
      <c r="C242" s="11" t="str">
        <f>VLOOKUP(B242,'Tabela Ref'!A:B,2,FALSE)</f>
        <v>Ciências Sociais, Negócios e Direito</v>
      </c>
      <c r="D242" s="14"/>
      <c r="E242" s="14"/>
      <c r="F242" s="14"/>
      <c r="G242" s="14"/>
      <c r="H242" s="14"/>
      <c r="I242" s="14"/>
    </row>
    <row r="243" spans="1:9" ht="15.75" customHeight="1">
      <c r="A243" s="18" t="s">
        <v>2496</v>
      </c>
      <c r="B243" s="16" t="s">
        <v>349</v>
      </c>
      <c r="C243" s="11" t="str">
        <f>VLOOKUP(B243,'Tabela Ref'!A:B,2,FALSE)</f>
        <v>Ciências Sociais, Negócios e Direito</v>
      </c>
      <c r="D243" s="14"/>
      <c r="E243" s="14"/>
      <c r="F243" s="14"/>
      <c r="G243" s="14"/>
      <c r="H243" s="14"/>
      <c r="I243" s="14"/>
    </row>
    <row r="244" spans="1:9" ht="15.75" customHeight="1">
      <c r="A244" s="18" t="s">
        <v>2508</v>
      </c>
      <c r="B244" s="16" t="s">
        <v>349</v>
      </c>
      <c r="C244" s="11" t="str">
        <f>VLOOKUP(B244,'Tabela Ref'!A:B,2,FALSE)</f>
        <v>Ciências Sociais, Negócios e Direito</v>
      </c>
      <c r="D244" s="14"/>
      <c r="E244" s="14"/>
      <c r="F244" s="14"/>
      <c r="G244" s="14"/>
      <c r="H244" s="14"/>
      <c r="I244" s="14"/>
    </row>
    <row r="245" spans="1:9" ht="15.75" customHeight="1">
      <c r="A245" s="18" t="s">
        <v>2521</v>
      </c>
      <c r="B245" s="16" t="s">
        <v>70</v>
      </c>
      <c r="C245" s="11" t="str">
        <f>VLOOKUP(B245,'Tabela Ref'!A:B,2,FALSE)</f>
        <v>Educação</v>
      </c>
      <c r="D245" s="14"/>
      <c r="E245" s="14"/>
      <c r="F245" s="14"/>
      <c r="G245" s="14"/>
      <c r="H245" s="14"/>
      <c r="I245" s="14"/>
    </row>
    <row r="246" spans="1:9" ht="15.75" customHeight="1">
      <c r="A246" s="18" t="s">
        <v>2533</v>
      </c>
      <c r="B246" s="16" t="s">
        <v>70</v>
      </c>
      <c r="C246" s="11" t="str">
        <f>VLOOKUP(B246,'Tabela Ref'!A:B,2,FALSE)</f>
        <v>Educação</v>
      </c>
      <c r="D246" s="14"/>
      <c r="E246" s="14"/>
      <c r="F246" s="14"/>
      <c r="G246" s="14"/>
      <c r="H246" s="14"/>
      <c r="I246" s="14"/>
    </row>
    <row r="247" spans="1:9" ht="15.75" customHeight="1">
      <c r="A247" s="18" t="s">
        <v>2544</v>
      </c>
      <c r="B247" s="16" t="s">
        <v>70</v>
      </c>
      <c r="C247" s="11" t="str">
        <f>VLOOKUP(B247,'Tabela Ref'!A:B,2,FALSE)</f>
        <v>Educação</v>
      </c>
      <c r="D247" s="14"/>
      <c r="E247" s="14"/>
      <c r="F247" s="14"/>
      <c r="G247" s="14"/>
      <c r="H247" s="14"/>
      <c r="I247" s="14"/>
    </row>
    <row r="248" spans="1:9" ht="15.75" customHeight="1">
      <c r="A248" s="8" t="s">
        <v>2558</v>
      </c>
      <c r="B248" s="16" t="s">
        <v>70</v>
      </c>
      <c r="C248" s="11" t="str">
        <f>VLOOKUP(B248,'Tabela Ref'!A:B,2,FALSE)</f>
        <v>Educação</v>
      </c>
      <c r="D248" s="14"/>
      <c r="E248" s="14"/>
      <c r="F248" s="14"/>
      <c r="G248" s="14"/>
      <c r="H248" s="14"/>
      <c r="I248" s="14"/>
    </row>
    <row r="249" spans="1:9" ht="15.75" customHeight="1">
      <c r="A249" s="18" t="s">
        <v>2573</v>
      </c>
      <c r="B249" s="16" t="s">
        <v>70</v>
      </c>
      <c r="C249" s="11" t="str">
        <f>VLOOKUP(B249,'Tabela Ref'!A:B,2,FALSE)</f>
        <v>Educação</v>
      </c>
      <c r="D249" s="14"/>
      <c r="E249" s="14"/>
      <c r="F249" s="14"/>
      <c r="G249" s="14"/>
      <c r="H249" s="14"/>
      <c r="I249" s="14"/>
    </row>
    <row r="250" spans="1:9" ht="15.75" customHeight="1">
      <c r="A250" s="18" t="s">
        <v>2587</v>
      </c>
      <c r="B250" s="16" t="s">
        <v>70</v>
      </c>
      <c r="C250" s="11"/>
      <c r="D250" s="14"/>
      <c r="E250" s="14"/>
      <c r="F250" s="14"/>
      <c r="G250" s="14"/>
      <c r="H250" s="14"/>
      <c r="I250" s="14"/>
    </row>
    <row r="251" spans="1:9" ht="15.75" customHeight="1">
      <c r="A251" s="18" t="s">
        <v>2595</v>
      </c>
      <c r="B251" s="16" t="s">
        <v>349</v>
      </c>
      <c r="C251" s="11" t="str">
        <f>VLOOKUP(B251,'Tabela Ref'!A:B,2,FALSE)</f>
        <v>Ciências Sociais, Negócios e Direito</v>
      </c>
      <c r="D251" s="14"/>
      <c r="E251" s="14"/>
      <c r="F251" s="14"/>
      <c r="G251" s="14"/>
      <c r="H251" s="14"/>
      <c r="I251" s="14"/>
    </row>
    <row r="252" spans="1:9" ht="15.75" customHeight="1">
      <c r="A252" s="18" t="s">
        <v>2612</v>
      </c>
      <c r="B252" s="10" t="s">
        <v>243</v>
      </c>
      <c r="C252" s="11" t="str">
        <f>VLOOKUP(B252,'Tabela Ref'!A:B,2,FALSE)</f>
        <v>Ciências Sociais, Negócios e Direito</v>
      </c>
      <c r="D252" s="14"/>
      <c r="E252" s="14"/>
      <c r="F252" s="14"/>
      <c r="G252" s="14"/>
      <c r="H252" s="14"/>
      <c r="I252" s="14"/>
    </row>
    <row r="253" spans="1:9" ht="15.75" customHeight="1">
      <c r="A253" s="18" t="s">
        <v>2623</v>
      </c>
      <c r="B253" s="10" t="s">
        <v>243</v>
      </c>
      <c r="C253" s="11" t="str">
        <f>VLOOKUP(B253,'Tabela Ref'!A:B,2,FALSE)</f>
        <v>Ciências Sociais, Negócios e Direito</v>
      </c>
      <c r="D253" s="14"/>
      <c r="E253" s="14"/>
      <c r="F253" s="14"/>
      <c r="G253" s="14"/>
      <c r="H253" s="14"/>
      <c r="I253" s="14"/>
    </row>
    <row r="254" spans="1:9" ht="15.75" customHeight="1">
      <c r="A254" s="24" t="s">
        <v>2633</v>
      </c>
      <c r="B254" s="10" t="s">
        <v>70</v>
      </c>
      <c r="C254" s="11" t="str">
        <f>VLOOKUP(B254,'Tabela Ref'!A:B,2,FALSE)</f>
        <v>Educação</v>
      </c>
      <c r="D254" s="14"/>
      <c r="E254" s="14"/>
      <c r="F254" s="14"/>
      <c r="G254" s="14"/>
      <c r="H254" s="14"/>
      <c r="I254" s="14"/>
    </row>
    <row r="255" spans="1:9" ht="15.75" customHeight="1">
      <c r="A255" s="24" t="s">
        <v>2643</v>
      </c>
      <c r="B255" s="10" t="s">
        <v>70</v>
      </c>
      <c r="C255" s="11" t="str">
        <f>VLOOKUP(B255,'Tabela Ref'!A:B,2,FALSE)</f>
        <v>Educação</v>
      </c>
      <c r="D255" s="14"/>
      <c r="E255" s="14"/>
      <c r="F255" s="14"/>
      <c r="G255" s="14"/>
      <c r="H255" s="14"/>
      <c r="I255" s="14"/>
    </row>
    <row r="256" spans="1:9" ht="15.75" customHeight="1">
      <c r="A256" s="8" t="s">
        <v>2648</v>
      </c>
      <c r="B256" s="16" t="s">
        <v>70</v>
      </c>
      <c r="C256" s="11" t="str">
        <f>VLOOKUP(B256,'Tabela Ref'!A:B,2,FALSE)</f>
        <v>Educação</v>
      </c>
      <c r="D256" s="14"/>
      <c r="E256" s="14"/>
      <c r="F256" s="14"/>
      <c r="G256" s="14"/>
      <c r="H256" s="14"/>
      <c r="I256" s="14"/>
    </row>
    <row r="257" spans="1:9" ht="15.75" customHeight="1">
      <c r="A257" s="8" t="s">
        <v>2656</v>
      </c>
      <c r="B257" s="16" t="s">
        <v>70</v>
      </c>
      <c r="C257" s="11" t="str">
        <f>VLOOKUP(B257,'Tabela Ref'!A:B,2,FALSE)</f>
        <v>Educação</v>
      </c>
      <c r="D257" s="14"/>
      <c r="E257" s="14"/>
      <c r="F257" s="14"/>
      <c r="G257" s="14"/>
      <c r="H257" s="14"/>
      <c r="I257" s="14"/>
    </row>
    <row r="258" spans="1:9" ht="15.75" customHeight="1">
      <c r="A258" s="26" t="s">
        <v>2669</v>
      </c>
      <c r="B258" s="16" t="s">
        <v>414</v>
      </c>
      <c r="C258" s="11" t="str">
        <f>VLOOKUP(B258,'Tabela Ref'!A:B,2,FALSE)</f>
        <v>Humanidades e Artes</v>
      </c>
      <c r="D258" s="14"/>
      <c r="E258" s="14"/>
      <c r="F258" s="14"/>
      <c r="G258" s="14"/>
      <c r="H258" s="14"/>
      <c r="I258" s="14"/>
    </row>
    <row r="259" spans="1:9" ht="15.75" customHeight="1">
      <c r="A259" s="13" t="s">
        <v>2676</v>
      </c>
      <c r="B259" s="10" t="s">
        <v>618</v>
      </c>
      <c r="C259" s="11" t="str">
        <f>VLOOKUP(B259,'Tabela Ref'!A:B,2,FALSE)</f>
        <v>Ciências Sociais, Negócios e Direito</v>
      </c>
      <c r="D259" s="14"/>
      <c r="E259" s="14"/>
      <c r="F259" s="14"/>
      <c r="G259" s="14"/>
      <c r="H259" s="14"/>
      <c r="I259" s="14"/>
    </row>
    <row r="260" spans="1:9" ht="15.75" customHeight="1">
      <c r="A260" s="8" t="s">
        <v>2683</v>
      </c>
      <c r="B260" s="10" t="s">
        <v>349</v>
      </c>
      <c r="C260" s="11" t="str">
        <f>VLOOKUP(B260,'Tabela Ref'!A:B,2,FALSE)</f>
        <v>Ciências Sociais, Negócios e Direito</v>
      </c>
      <c r="D260" s="14"/>
      <c r="E260" s="14"/>
      <c r="F260" s="14"/>
      <c r="G260" s="14"/>
      <c r="H260" s="14"/>
      <c r="I260" s="14"/>
    </row>
    <row r="261" spans="1:9" ht="15.75" customHeight="1">
      <c r="A261" s="8" t="s">
        <v>2692</v>
      </c>
      <c r="B261" s="16" t="s">
        <v>349</v>
      </c>
      <c r="C261" s="11" t="str">
        <f>VLOOKUP(B261,'Tabela Ref'!A:B,2,FALSE)</f>
        <v>Ciências Sociais, Negócios e Direito</v>
      </c>
      <c r="D261" s="14"/>
      <c r="E261" s="14"/>
      <c r="F261" s="14"/>
      <c r="G261" s="14"/>
      <c r="H261" s="14"/>
      <c r="I261" s="14"/>
    </row>
    <row r="262" spans="1:9" ht="15.75" customHeight="1">
      <c r="A262" s="19" t="s">
        <v>2705</v>
      </c>
      <c r="B262" s="10" t="s">
        <v>618</v>
      </c>
      <c r="C262" s="11" t="str">
        <f>VLOOKUP(B262,'Tabela Ref'!A:B,2,FALSE)</f>
        <v>Ciências Sociais, Negócios e Direito</v>
      </c>
      <c r="D262" s="14"/>
      <c r="E262" s="14"/>
      <c r="F262" s="14"/>
      <c r="G262" s="14"/>
      <c r="H262" s="14"/>
      <c r="I262" s="14"/>
    </row>
    <row r="263" spans="1:9" ht="15.75" customHeight="1">
      <c r="A263" s="18" t="s">
        <v>2718</v>
      </c>
      <c r="B263" s="16" t="s">
        <v>349</v>
      </c>
      <c r="C263" s="11" t="str">
        <f>VLOOKUP(B263,'Tabela Ref'!A:B,2,FALSE)</f>
        <v>Ciências Sociais, Negócios e Direito</v>
      </c>
      <c r="D263" s="14"/>
      <c r="E263" s="14"/>
      <c r="F263" s="14"/>
      <c r="G263" s="14"/>
      <c r="H263" s="14"/>
      <c r="I263" s="14"/>
    </row>
    <row r="264" spans="1:9" ht="15.75" customHeight="1">
      <c r="A264" s="13" t="s">
        <v>2728</v>
      </c>
      <c r="B264" s="10" t="s">
        <v>349</v>
      </c>
      <c r="C264" s="11" t="str">
        <f>VLOOKUP(B264,'Tabela Ref'!A:B,2,FALSE)</f>
        <v>Ciências Sociais, Negócios e Direito</v>
      </c>
      <c r="D264" s="14"/>
      <c r="E264" s="14"/>
      <c r="F264" s="14"/>
      <c r="G264" s="14"/>
      <c r="H264" s="14"/>
      <c r="I264" s="14"/>
    </row>
    <row r="265" spans="1:9" ht="15.75" customHeight="1">
      <c r="A265" s="18" t="s">
        <v>2736</v>
      </c>
      <c r="B265" s="16" t="s">
        <v>320</v>
      </c>
      <c r="C265" s="11" t="str">
        <f>VLOOKUP(B265,'Tabela Ref'!A:B,2,FALSE)</f>
        <v>Ciências Naturais, Matemática e Computação</v>
      </c>
      <c r="D265" s="14"/>
      <c r="E265" s="14"/>
      <c r="F265" s="14"/>
      <c r="G265" s="14"/>
      <c r="H265" s="14"/>
      <c r="I265" s="14"/>
    </row>
    <row r="266" spans="1:9" ht="15.75" customHeight="1">
      <c r="A266" s="18" t="s">
        <v>2744</v>
      </c>
      <c r="B266" s="16" t="s">
        <v>199</v>
      </c>
      <c r="C266" s="11" t="str">
        <f>VLOOKUP(B266,'Tabela Ref'!A:B,2,FALSE)</f>
        <v>Ciências Sociais, Negócios e Direito</v>
      </c>
      <c r="D266" s="14"/>
      <c r="E266" s="14"/>
      <c r="F266" s="14"/>
      <c r="G266" s="14"/>
      <c r="H266" s="14"/>
      <c r="I266" s="14"/>
    </row>
    <row r="267" spans="1:9" ht="15.75" customHeight="1">
      <c r="A267" s="18" t="s">
        <v>2749</v>
      </c>
      <c r="B267" s="10" t="s">
        <v>243</v>
      </c>
      <c r="C267" s="11" t="str">
        <f>VLOOKUP(B267,'Tabela Ref'!A:B,2,FALSE)</f>
        <v>Ciências Sociais, Negócios e Direito</v>
      </c>
      <c r="D267" s="14"/>
      <c r="E267" s="14"/>
      <c r="F267" s="14"/>
      <c r="G267" s="14"/>
      <c r="H267" s="14"/>
      <c r="I267" s="14"/>
    </row>
    <row r="268" spans="1:9" ht="15.75" customHeight="1">
      <c r="A268" s="13" t="s">
        <v>2759</v>
      </c>
      <c r="B268" s="10" t="s">
        <v>414</v>
      </c>
      <c r="C268" s="11" t="str">
        <f>VLOOKUP(B268,'Tabela Ref'!A:B,2,FALSE)</f>
        <v>Humanidades e Artes</v>
      </c>
      <c r="D268" s="14"/>
      <c r="E268" s="14"/>
      <c r="F268" s="14"/>
      <c r="G268" s="14"/>
      <c r="H268" s="14"/>
      <c r="I268" s="14"/>
    </row>
    <row r="269" spans="1:9" ht="15.75" customHeight="1">
      <c r="A269" s="13" t="s">
        <v>2764</v>
      </c>
      <c r="B269" s="10" t="s">
        <v>253</v>
      </c>
      <c r="C269" s="11" t="str">
        <f>VLOOKUP(B269,'Tabela Ref'!A:B,2,FALSE)</f>
        <v>Humanidades e Artes</v>
      </c>
      <c r="D269" s="14"/>
      <c r="E269" s="14"/>
      <c r="F269" s="14"/>
      <c r="G269" s="14"/>
      <c r="H269" s="14"/>
      <c r="I269" s="14"/>
    </row>
    <row r="270" spans="1:9" ht="15.75" customHeight="1">
      <c r="A270" s="18" t="s">
        <v>2776</v>
      </c>
      <c r="B270" s="16" t="s">
        <v>507</v>
      </c>
      <c r="C270" s="11" t="str">
        <f>VLOOKUP(B270,'Tabela Ref'!A:B,2,FALSE)</f>
        <v>Humanidades e Artes</v>
      </c>
      <c r="D270" s="14"/>
      <c r="E270" s="14"/>
      <c r="F270" s="14"/>
      <c r="G270" s="14"/>
      <c r="H270" s="14"/>
      <c r="I270" s="14"/>
    </row>
    <row r="271" spans="1:9" ht="15.75" customHeight="1">
      <c r="A271" s="18" t="s">
        <v>2782</v>
      </c>
      <c r="B271" s="16" t="s">
        <v>507</v>
      </c>
      <c r="C271" s="11" t="str">
        <f>VLOOKUP(B271,'Tabela Ref'!A:B,2,FALSE)</f>
        <v>Humanidades e Artes</v>
      </c>
      <c r="D271" s="14"/>
      <c r="E271" s="14"/>
      <c r="F271" s="14"/>
      <c r="G271" s="14"/>
      <c r="H271" s="14"/>
      <c r="I271" s="14"/>
    </row>
    <row r="272" spans="1:9" ht="15.75" customHeight="1">
      <c r="A272" s="26" t="s">
        <v>2788</v>
      </c>
      <c r="B272" s="10" t="s">
        <v>414</v>
      </c>
      <c r="C272" s="11" t="str">
        <f>VLOOKUP(B272,'Tabela Ref'!A:B,2,FALSE)</f>
        <v>Humanidades e Artes</v>
      </c>
      <c r="D272" s="14"/>
      <c r="E272" s="14"/>
      <c r="F272" s="14"/>
      <c r="G272" s="14"/>
      <c r="H272" s="14"/>
      <c r="I272" s="14"/>
    </row>
    <row r="273" spans="1:9" ht="15.75" customHeight="1">
      <c r="A273" s="28" t="s">
        <v>2792</v>
      </c>
      <c r="B273" s="16" t="s">
        <v>618</v>
      </c>
      <c r="C273" s="11" t="str">
        <f>VLOOKUP(B273,'Tabela Ref'!A:B,2,FALSE)</f>
        <v>Ciências Sociais, Negócios e Direito</v>
      </c>
      <c r="D273" s="14"/>
      <c r="E273" s="14"/>
      <c r="F273" s="14"/>
      <c r="G273" s="14"/>
      <c r="H273" s="14"/>
      <c r="I273" s="14"/>
    </row>
    <row r="274" spans="1:9" ht="15.75" customHeight="1">
      <c r="A274" s="26" t="s">
        <v>2797</v>
      </c>
      <c r="B274" s="10" t="s">
        <v>618</v>
      </c>
      <c r="C274" s="11" t="str">
        <f>VLOOKUP(B274,'Tabela Ref'!A:B,2,FALSE)</f>
        <v>Ciências Sociais, Negócios e Direito</v>
      </c>
      <c r="D274" s="14"/>
      <c r="E274" s="14"/>
      <c r="F274" s="14"/>
      <c r="G274" s="14"/>
      <c r="H274" s="14"/>
      <c r="I274" s="14"/>
    </row>
    <row r="275" spans="1:9" ht="15.75" customHeight="1">
      <c r="A275" s="8" t="s">
        <v>2807</v>
      </c>
      <c r="B275" s="16" t="s">
        <v>421</v>
      </c>
      <c r="C275" s="11" t="str">
        <f>VLOOKUP(B275,'Tabela Ref'!A:B,2,FALSE)</f>
        <v>Humanidades e Artes</v>
      </c>
      <c r="D275" s="14"/>
      <c r="E275" s="14"/>
      <c r="F275" s="14"/>
      <c r="G275" s="14"/>
      <c r="H275" s="14"/>
      <c r="I275" s="14"/>
    </row>
    <row r="276" spans="1:9" ht="15.75" customHeight="1">
      <c r="A276" s="13" t="s">
        <v>2813</v>
      </c>
      <c r="B276" s="16" t="s">
        <v>421</v>
      </c>
      <c r="C276" s="11" t="str">
        <f>VLOOKUP(B276,'Tabela Ref'!A:B,2,FALSE)</f>
        <v>Humanidades e Artes</v>
      </c>
      <c r="D276" s="14"/>
      <c r="E276" s="14"/>
      <c r="F276" s="14"/>
      <c r="G276" s="14"/>
      <c r="H276" s="14"/>
      <c r="I276" s="14"/>
    </row>
    <row r="277" spans="1:9" ht="15.75" customHeight="1">
      <c r="A277" s="13" t="s">
        <v>2821</v>
      </c>
      <c r="B277" s="16" t="s">
        <v>421</v>
      </c>
      <c r="C277" s="11" t="str">
        <f>VLOOKUP(B277,'Tabela Ref'!A:B,2,FALSE)</f>
        <v>Humanidades e Artes</v>
      </c>
      <c r="D277" s="14"/>
      <c r="E277" s="14"/>
      <c r="F277" s="14"/>
      <c r="G277" s="14"/>
      <c r="H277" s="14"/>
      <c r="I277" s="14"/>
    </row>
    <row r="278" spans="1:9" ht="15.75" customHeight="1">
      <c r="A278" s="8" t="s">
        <v>2831</v>
      </c>
      <c r="B278" s="16" t="s">
        <v>414</v>
      </c>
      <c r="C278" s="11" t="str">
        <f>VLOOKUP(B278,'Tabela Ref'!A:B,2,FALSE)</f>
        <v>Humanidades e Artes</v>
      </c>
      <c r="D278" s="14"/>
      <c r="E278" s="14"/>
      <c r="F278" s="14"/>
      <c r="G278" s="14"/>
      <c r="H278" s="14"/>
      <c r="I278" s="14"/>
    </row>
    <row r="279" spans="1:9" ht="15.75" customHeight="1">
      <c r="A279" s="34" t="s">
        <v>2840</v>
      </c>
      <c r="B279" s="16" t="s">
        <v>507</v>
      </c>
      <c r="C279" s="11" t="str">
        <f>VLOOKUP(B279,'Tabela Ref'!A:B,2,FALSE)</f>
        <v>Humanidades e Artes</v>
      </c>
      <c r="D279" s="14"/>
      <c r="E279" s="14"/>
      <c r="F279" s="14"/>
      <c r="G279" s="14"/>
      <c r="H279" s="14"/>
      <c r="I279" s="14"/>
    </row>
    <row r="280" spans="1:9" ht="15.75" customHeight="1">
      <c r="A280" s="19" t="s">
        <v>2843</v>
      </c>
      <c r="B280" s="10" t="s">
        <v>303</v>
      </c>
      <c r="C280" s="11" t="str">
        <f>VLOOKUP(B280,'Tabela Ref'!A:B,2,FALSE)</f>
        <v>Ciências Sociais, Negócios e Direito</v>
      </c>
      <c r="D280" s="14"/>
      <c r="E280" s="14"/>
      <c r="F280" s="14"/>
      <c r="G280" s="14"/>
      <c r="H280" s="14"/>
      <c r="I280" s="14"/>
    </row>
    <row r="281" spans="1:9" ht="15.75" customHeight="1">
      <c r="A281" s="26" t="s">
        <v>2844</v>
      </c>
      <c r="B281" s="10" t="s">
        <v>349</v>
      </c>
      <c r="C281" s="11" t="str">
        <f>VLOOKUP(B281,'Tabela Ref'!A:B,2,FALSE)</f>
        <v>Ciências Sociais, Negócios e Direito</v>
      </c>
      <c r="D281" s="14"/>
      <c r="E281" s="14"/>
      <c r="F281" s="14"/>
      <c r="G281" s="14"/>
      <c r="H281" s="14"/>
      <c r="I281" s="14"/>
    </row>
    <row r="282" spans="1:9" ht="15.75" customHeight="1">
      <c r="A282" s="26" t="s">
        <v>2845</v>
      </c>
      <c r="B282" s="16" t="s">
        <v>421</v>
      </c>
      <c r="C282" s="11" t="str">
        <f>VLOOKUP(B282,'Tabela Ref'!A:B,2,FALSE)</f>
        <v>Humanidades e Artes</v>
      </c>
      <c r="D282" s="14"/>
      <c r="E282" s="14"/>
      <c r="F282" s="14"/>
      <c r="G282" s="14"/>
      <c r="H282" s="14"/>
      <c r="I282" s="14"/>
    </row>
    <row r="283" spans="1:9" ht="15.75" customHeight="1">
      <c r="A283" s="24" t="s">
        <v>2846</v>
      </c>
      <c r="B283" s="16" t="s">
        <v>421</v>
      </c>
      <c r="C283" s="11" t="str">
        <f>VLOOKUP(B283,'Tabela Ref'!A:B,2,FALSE)</f>
        <v>Humanidades e Artes</v>
      </c>
      <c r="D283" s="14"/>
      <c r="E283" s="14"/>
      <c r="F283" s="14"/>
      <c r="G283" s="14"/>
      <c r="H283" s="14"/>
      <c r="I283" s="14"/>
    </row>
    <row r="284" spans="1:9" ht="15.75" customHeight="1">
      <c r="A284" s="15" t="s">
        <v>2847</v>
      </c>
      <c r="B284" s="16" t="s">
        <v>796</v>
      </c>
      <c r="C284" s="11" t="str">
        <f>VLOOKUP(B284,'Tabela Ref'!A:B,2,FALSE)</f>
        <v>Ciências Sociais, Negócios e Direito</v>
      </c>
      <c r="D284" s="14"/>
      <c r="E284" s="14"/>
      <c r="F284" s="14"/>
      <c r="G284" s="14"/>
      <c r="H284" s="14"/>
      <c r="I284" s="14"/>
    </row>
    <row r="285" spans="1:9" ht="15.75" customHeight="1">
      <c r="A285" s="19" t="s">
        <v>2848</v>
      </c>
      <c r="B285" s="16" t="s">
        <v>796</v>
      </c>
      <c r="C285" s="11" t="str">
        <f>VLOOKUP(B285,'Tabela Ref'!A:B,2,FALSE)</f>
        <v>Ciências Sociais, Negócios e Direito</v>
      </c>
      <c r="D285" s="14"/>
      <c r="E285" s="14"/>
      <c r="F285" s="14"/>
      <c r="G285" s="14"/>
      <c r="H285" s="14"/>
      <c r="I285" s="14"/>
    </row>
    <row r="286" spans="1:9" ht="15.75" customHeight="1">
      <c r="A286" s="18" t="s">
        <v>2849</v>
      </c>
      <c r="B286" s="16" t="s">
        <v>414</v>
      </c>
      <c r="C286" s="11" t="str">
        <f>VLOOKUP(B286,'Tabela Ref'!A:B,2,FALSE)</f>
        <v>Humanidades e Artes</v>
      </c>
      <c r="D286" s="14"/>
      <c r="E286" s="14"/>
      <c r="F286" s="14"/>
      <c r="G286" s="14"/>
      <c r="H286" s="14"/>
      <c r="I286" s="14"/>
    </row>
    <row r="287" spans="1:9" ht="15.75" customHeight="1">
      <c r="A287" s="18" t="s">
        <v>2850</v>
      </c>
      <c r="B287" s="16" t="s">
        <v>414</v>
      </c>
      <c r="C287" s="11" t="str">
        <f>VLOOKUP(B287,'Tabela Ref'!A:B,2,FALSE)</f>
        <v>Humanidades e Artes</v>
      </c>
      <c r="D287" s="14"/>
      <c r="E287" s="14"/>
      <c r="F287" s="14"/>
      <c r="G287" s="14"/>
      <c r="H287" s="14"/>
      <c r="I287" s="14"/>
    </row>
    <row r="288" spans="1:9" ht="15.75" customHeight="1">
      <c r="A288" s="13" t="s">
        <v>2851</v>
      </c>
      <c r="B288" s="10" t="s">
        <v>496</v>
      </c>
      <c r="C288" s="11" t="str">
        <f>VLOOKUP(B288,'Tabela Ref'!A:B,2,FALSE)</f>
        <v>Humanidades e Artes</v>
      </c>
      <c r="D288" s="14"/>
      <c r="E288" s="14"/>
      <c r="F288" s="14"/>
      <c r="G288" s="14"/>
      <c r="H288" s="14"/>
      <c r="I288" s="14"/>
    </row>
    <row r="289" spans="1:9" ht="15.75" customHeight="1">
      <c r="A289" s="43" t="s">
        <v>2852</v>
      </c>
      <c r="B289" s="16" t="s">
        <v>133</v>
      </c>
      <c r="C289" s="11" t="str">
        <f>VLOOKUP(B289,'Tabela Ref'!A:B,2,FALSE)</f>
        <v>Ciências Naturais, Matemática e Computação</v>
      </c>
      <c r="D289" s="14"/>
      <c r="E289" s="14"/>
      <c r="F289" s="14"/>
      <c r="G289" s="14"/>
      <c r="H289" s="14"/>
      <c r="I289" s="14"/>
    </row>
    <row r="290" spans="1:9" ht="15.75" customHeight="1">
      <c r="A290" s="43" t="s">
        <v>2853</v>
      </c>
      <c r="B290" s="16" t="s">
        <v>133</v>
      </c>
      <c r="C290" s="11" t="str">
        <f>VLOOKUP(B290,'Tabela Ref'!A:B,2,FALSE)</f>
        <v>Ciências Naturais, Matemática e Computação</v>
      </c>
      <c r="D290" s="14"/>
      <c r="E290" s="14"/>
      <c r="F290" s="14"/>
      <c r="G290" s="14"/>
      <c r="H290" s="14"/>
      <c r="I290" s="14"/>
    </row>
    <row r="291" spans="1:9" ht="15.75" customHeight="1">
      <c r="A291" s="43" t="s">
        <v>2854</v>
      </c>
      <c r="B291" s="16" t="s">
        <v>133</v>
      </c>
      <c r="C291" s="11" t="str">
        <f>VLOOKUP(B291,'Tabela Ref'!A:B,2,FALSE)</f>
        <v>Ciências Naturais, Matemática e Computação</v>
      </c>
      <c r="D291" s="14"/>
      <c r="E291" s="14"/>
      <c r="F291" s="14"/>
      <c r="G291" s="14"/>
      <c r="H291" s="14"/>
      <c r="I291" s="14"/>
    </row>
    <row r="292" spans="1:9" ht="15.75" customHeight="1">
      <c r="A292" s="43" t="s">
        <v>2855</v>
      </c>
      <c r="B292" s="16" t="s">
        <v>133</v>
      </c>
      <c r="C292" s="11" t="str">
        <f>VLOOKUP(B292,'Tabela Ref'!A:B,2,FALSE)</f>
        <v>Ciências Naturais, Matemática e Computação</v>
      </c>
      <c r="D292" s="14"/>
      <c r="E292" s="14"/>
      <c r="F292" s="14"/>
      <c r="G292" s="14"/>
      <c r="H292" s="14"/>
      <c r="I292" s="14"/>
    </row>
    <row r="293" spans="1:9" ht="15.75" customHeight="1">
      <c r="A293" s="43" t="s">
        <v>2856</v>
      </c>
      <c r="B293" s="16" t="s">
        <v>133</v>
      </c>
      <c r="C293" s="11" t="str">
        <f>VLOOKUP(B293,'Tabela Ref'!A:B,2,FALSE)</f>
        <v>Ciências Naturais, Matemática e Computação</v>
      </c>
      <c r="D293" s="14"/>
      <c r="E293" s="14"/>
      <c r="F293" s="14"/>
      <c r="G293" s="14"/>
      <c r="H293" s="14"/>
      <c r="I293" s="14"/>
    </row>
    <row r="294" spans="1:9" ht="15.75" customHeight="1">
      <c r="A294" s="8" t="s">
        <v>2857</v>
      </c>
      <c r="B294" s="16" t="s">
        <v>421</v>
      </c>
      <c r="C294" s="11" t="str">
        <f>VLOOKUP(B294,'Tabela Ref'!A:B,2,FALSE)</f>
        <v>Humanidades e Artes</v>
      </c>
      <c r="D294" s="14"/>
      <c r="E294" s="14"/>
      <c r="F294" s="14"/>
      <c r="G294" s="14"/>
      <c r="H294" s="14"/>
      <c r="I294" s="14"/>
    </row>
    <row r="295" spans="1:9" ht="15.75" customHeight="1">
      <c r="A295" s="13" t="s">
        <v>2858</v>
      </c>
      <c r="B295" s="10" t="s">
        <v>421</v>
      </c>
      <c r="C295" s="11" t="str">
        <f>VLOOKUP(B295,'Tabela Ref'!A:B,2,FALSE)</f>
        <v>Humanidades e Artes</v>
      </c>
      <c r="D295" s="14"/>
      <c r="E295" s="14"/>
      <c r="F295" s="14"/>
      <c r="G295" s="14"/>
      <c r="H295" s="14"/>
      <c r="I295" s="14"/>
    </row>
    <row r="296" spans="1:9" ht="15.75" customHeight="1">
      <c r="A296" s="44" t="s">
        <v>2859</v>
      </c>
      <c r="B296" s="10" t="s">
        <v>421</v>
      </c>
      <c r="C296" s="11" t="str">
        <f>VLOOKUP(B296,'Tabela Ref'!A:B,2,FALSE)</f>
        <v>Humanidades e Artes</v>
      </c>
      <c r="D296" s="14"/>
      <c r="E296" s="14"/>
      <c r="F296" s="14"/>
      <c r="G296" s="14"/>
      <c r="H296" s="14"/>
      <c r="I296" s="14"/>
    </row>
    <row r="297" spans="1:9" ht="15.75" customHeight="1">
      <c r="A297" s="13" t="s">
        <v>2860</v>
      </c>
      <c r="B297" s="10" t="s">
        <v>421</v>
      </c>
      <c r="C297" s="11" t="str">
        <f>VLOOKUP(B297,'Tabela Ref'!A:B,2,FALSE)</f>
        <v>Humanidades e Artes</v>
      </c>
      <c r="D297" s="14"/>
      <c r="E297" s="14"/>
      <c r="F297" s="14"/>
      <c r="G297" s="14"/>
      <c r="H297" s="14"/>
      <c r="I297" s="14"/>
    </row>
    <row r="298" spans="1:9" ht="15.75" customHeight="1">
      <c r="A298" s="13" t="s">
        <v>2861</v>
      </c>
      <c r="B298" s="10" t="s">
        <v>421</v>
      </c>
      <c r="C298" s="11" t="str">
        <f>VLOOKUP(B298,'Tabela Ref'!A:B,2,FALSE)</f>
        <v>Humanidades e Artes</v>
      </c>
      <c r="D298" s="14"/>
      <c r="E298" s="14"/>
      <c r="F298" s="14"/>
      <c r="G298" s="14"/>
      <c r="H298" s="14"/>
      <c r="I298" s="14"/>
    </row>
    <row r="299" spans="1:9" ht="15.75" customHeight="1">
      <c r="A299" s="44" t="s">
        <v>2862</v>
      </c>
      <c r="B299" s="10" t="s">
        <v>70</v>
      </c>
      <c r="C299" s="11" t="str">
        <f>VLOOKUP(B299,'Tabela Ref'!A:B,2,FALSE)</f>
        <v>Educação</v>
      </c>
      <c r="D299" s="14"/>
      <c r="E299" s="14"/>
      <c r="F299" s="14"/>
      <c r="G299" s="14"/>
      <c r="H299" s="14"/>
      <c r="I299" s="14"/>
    </row>
    <row r="300" spans="1:9" ht="15.75" customHeight="1">
      <c r="A300" s="13" t="s">
        <v>2863</v>
      </c>
      <c r="B300" s="16" t="s">
        <v>496</v>
      </c>
      <c r="C300" s="11" t="str">
        <f>VLOOKUP(B300,'Tabela Ref'!A:B,2,FALSE)</f>
        <v>Humanidades e Artes</v>
      </c>
      <c r="D300" s="14"/>
      <c r="E300" s="14"/>
      <c r="F300" s="14"/>
      <c r="G300" s="14"/>
      <c r="H300" s="14"/>
      <c r="I300" s="14"/>
    </row>
    <row r="301" spans="1:9" ht="15.75" customHeight="1">
      <c r="A301" s="13" t="s">
        <v>2864</v>
      </c>
      <c r="B301" s="10" t="s">
        <v>444</v>
      </c>
      <c r="C301" s="11" t="str">
        <f>VLOOKUP(B301,'Tabela Ref'!A:B,2,FALSE)</f>
        <v>Humanidades e Artes</v>
      </c>
      <c r="D301" s="14"/>
      <c r="E301" s="14"/>
      <c r="F301" s="14"/>
      <c r="G301" s="14"/>
      <c r="H301" s="14"/>
      <c r="I301" s="14"/>
    </row>
    <row r="302" spans="1:9" ht="15.75" customHeight="1">
      <c r="A302" s="13" t="s">
        <v>2865</v>
      </c>
      <c r="B302" s="10" t="s">
        <v>496</v>
      </c>
      <c r="C302" s="11" t="str">
        <f>VLOOKUP(B302,'Tabela Ref'!A:B,2,FALSE)</f>
        <v>Humanidades e Artes</v>
      </c>
      <c r="D302" s="14"/>
      <c r="E302" s="14"/>
      <c r="F302" s="14"/>
      <c r="G302" s="14"/>
      <c r="H302" s="14"/>
      <c r="I302" s="14"/>
    </row>
    <row r="303" spans="1:9" ht="15.75" customHeight="1">
      <c r="A303" s="32" t="s">
        <v>2866</v>
      </c>
      <c r="B303" s="16" t="s">
        <v>421</v>
      </c>
      <c r="C303" s="11" t="str">
        <f>VLOOKUP(B303,'Tabela Ref'!A:B,2,FALSE)</f>
        <v>Humanidades e Artes</v>
      </c>
      <c r="D303" s="14"/>
      <c r="E303" s="14"/>
      <c r="F303" s="14"/>
      <c r="G303" s="14"/>
      <c r="H303" s="14"/>
      <c r="I303" s="14"/>
    </row>
    <row r="304" spans="1:9" ht="15.75" customHeight="1">
      <c r="A304" s="8" t="s">
        <v>2867</v>
      </c>
      <c r="B304" s="10" t="s">
        <v>496</v>
      </c>
      <c r="C304" s="11" t="str">
        <f>VLOOKUP(B304,'Tabela Ref'!A:B,2,FALSE)</f>
        <v>Humanidades e Artes</v>
      </c>
      <c r="D304" s="14"/>
      <c r="E304" s="14"/>
      <c r="F304" s="14"/>
      <c r="G304" s="14"/>
      <c r="H304" s="14"/>
      <c r="I304" s="14"/>
    </row>
    <row r="305" spans="1:9" ht="15.75" customHeight="1">
      <c r="A305" s="32" t="s">
        <v>2868</v>
      </c>
      <c r="B305" s="10" t="s">
        <v>414</v>
      </c>
      <c r="C305" s="11" t="str">
        <f>VLOOKUP(B305,'Tabela Ref'!A:B,2,FALSE)</f>
        <v>Humanidades e Artes</v>
      </c>
      <c r="D305" s="14"/>
      <c r="E305" s="14"/>
      <c r="F305" s="14"/>
      <c r="G305" s="14"/>
      <c r="H305" s="14"/>
      <c r="I305" s="14"/>
    </row>
    <row r="306" spans="1:9" ht="15.75" customHeight="1">
      <c r="A306" s="25" t="s">
        <v>2869</v>
      </c>
      <c r="B306" s="16" t="s">
        <v>320</v>
      </c>
      <c r="C306" s="11" t="str">
        <f>VLOOKUP(B306,'Tabela Ref'!A:B,2,FALSE)</f>
        <v>Ciências Naturais, Matemática e Computação</v>
      </c>
      <c r="D306" s="14"/>
      <c r="E306" s="14"/>
      <c r="F306" s="14"/>
      <c r="G306" s="14"/>
      <c r="H306" s="14"/>
      <c r="I306" s="14"/>
    </row>
    <row r="307" spans="1:9" ht="15.75" customHeight="1">
      <c r="A307" s="20" t="s">
        <v>2870</v>
      </c>
      <c r="B307" s="16" t="s">
        <v>320</v>
      </c>
      <c r="C307" s="11" t="str">
        <f>VLOOKUP(B307,'Tabela Ref'!A:B,2,FALSE)</f>
        <v>Ciências Naturais, Matemática e Computação</v>
      </c>
      <c r="D307" s="14"/>
      <c r="E307" s="14"/>
      <c r="F307" s="14"/>
      <c r="G307" s="14"/>
      <c r="H307" s="14"/>
      <c r="I307" s="14"/>
    </row>
    <row r="308" spans="1:9" ht="15.75" customHeight="1">
      <c r="A308" s="20" t="s">
        <v>2871</v>
      </c>
      <c r="B308" s="16" t="s">
        <v>320</v>
      </c>
      <c r="C308" s="11" t="str">
        <f>VLOOKUP(B308,'Tabela Ref'!A:B,2,FALSE)</f>
        <v>Ciências Naturais, Matemática e Computação</v>
      </c>
      <c r="D308" s="14"/>
      <c r="E308" s="14"/>
      <c r="F308" s="14"/>
      <c r="G308" s="14"/>
      <c r="H308" s="14"/>
      <c r="I308" s="14"/>
    </row>
    <row r="309" spans="1:9" ht="15.75" customHeight="1">
      <c r="A309" s="20" t="s">
        <v>2872</v>
      </c>
      <c r="B309" s="16" t="s">
        <v>320</v>
      </c>
      <c r="C309" s="11" t="str">
        <f>VLOOKUP(B309,'Tabela Ref'!A:B,2,FALSE)</f>
        <v>Ciências Naturais, Matemática e Computação</v>
      </c>
      <c r="D309" s="14"/>
      <c r="E309" s="14"/>
      <c r="F309" s="14"/>
      <c r="G309" s="14"/>
      <c r="H309" s="14"/>
      <c r="I309" s="14"/>
    </row>
    <row r="310" spans="1:9" ht="15.75" customHeight="1">
      <c r="A310" s="18" t="s">
        <v>2873</v>
      </c>
      <c r="B310" s="10" t="s">
        <v>496</v>
      </c>
      <c r="C310" s="11" t="str">
        <f>VLOOKUP(B310,'Tabela Ref'!A:B,2,FALSE)</f>
        <v>Humanidades e Artes</v>
      </c>
      <c r="D310" s="14"/>
      <c r="E310" s="14"/>
      <c r="F310" s="14"/>
      <c r="G310" s="14"/>
      <c r="H310" s="14"/>
      <c r="I310" s="14"/>
    </row>
    <row r="311" spans="1:9" ht="15.75" customHeight="1">
      <c r="A311" s="45" t="s">
        <v>2874</v>
      </c>
      <c r="B311" s="10" t="s">
        <v>414</v>
      </c>
      <c r="C311" s="11" t="str">
        <f>VLOOKUP(B311,'Tabela Ref'!A:B,2,FALSE)</f>
        <v>Humanidades e Artes</v>
      </c>
      <c r="D311" s="14"/>
      <c r="E311" s="14"/>
      <c r="F311" s="14"/>
      <c r="G311" s="14"/>
      <c r="H311" s="14"/>
      <c r="I311" s="14"/>
    </row>
    <row r="312" spans="1:9" ht="15.75" customHeight="1">
      <c r="A312" s="13" t="s">
        <v>2875</v>
      </c>
      <c r="B312" s="10" t="s">
        <v>97</v>
      </c>
      <c r="C312" s="11" t="str">
        <f>VLOOKUP(B312,'Tabela Ref'!A:B,2,FALSE)</f>
        <v>Humanidades e Artes</v>
      </c>
      <c r="D312" s="14"/>
      <c r="E312" s="14"/>
      <c r="F312" s="14"/>
      <c r="G312" s="14"/>
      <c r="H312" s="14"/>
      <c r="I312" s="14"/>
    </row>
    <row r="313" spans="1:9" ht="15.75" customHeight="1">
      <c r="A313" s="18" t="s">
        <v>2876</v>
      </c>
      <c r="B313" s="16" t="s">
        <v>70</v>
      </c>
      <c r="C313" s="11" t="str">
        <f>VLOOKUP(B313,'Tabela Ref'!A:B,2,FALSE)</f>
        <v>Educação</v>
      </c>
      <c r="D313" s="14"/>
      <c r="E313" s="14"/>
      <c r="F313" s="14"/>
      <c r="G313" s="14"/>
      <c r="H313" s="14"/>
      <c r="I313" s="14"/>
    </row>
    <row r="314" spans="1:9" ht="15.75" customHeight="1">
      <c r="A314" s="8" t="s">
        <v>2877</v>
      </c>
      <c r="B314" s="16" t="s">
        <v>70</v>
      </c>
      <c r="C314" s="11" t="str">
        <f>VLOOKUP(B314,'Tabela Ref'!A:B,2,FALSE)</f>
        <v>Educação</v>
      </c>
      <c r="D314" s="14"/>
      <c r="E314" s="14"/>
      <c r="F314" s="14"/>
      <c r="G314" s="14"/>
      <c r="H314" s="14"/>
      <c r="I314" s="14"/>
    </row>
    <row r="315" spans="1:9" ht="15.75" customHeight="1">
      <c r="A315" s="18" t="s">
        <v>2878</v>
      </c>
      <c r="B315" s="16" t="s">
        <v>70</v>
      </c>
      <c r="C315" s="11" t="str">
        <f>VLOOKUP(B315,'Tabela Ref'!A:B,2,FALSE)</f>
        <v>Educação</v>
      </c>
      <c r="D315" s="14"/>
      <c r="E315" s="14"/>
      <c r="F315" s="14"/>
      <c r="G315" s="14"/>
      <c r="H315" s="14"/>
      <c r="I315" s="14"/>
    </row>
    <row r="316" spans="1:9" ht="15.75" customHeight="1">
      <c r="A316" s="18" t="s">
        <v>2879</v>
      </c>
      <c r="B316" s="10" t="s">
        <v>496</v>
      </c>
      <c r="C316" s="11" t="str">
        <f>VLOOKUP(B316,'Tabela Ref'!A:B,2,FALSE)</f>
        <v>Humanidades e Artes</v>
      </c>
      <c r="D316" s="14"/>
      <c r="E316" s="14"/>
      <c r="F316" s="14"/>
      <c r="G316" s="14"/>
      <c r="H316" s="14"/>
      <c r="I316" s="14"/>
    </row>
    <row r="317" spans="1:9" ht="15.75" customHeight="1">
      <c r="A317" s="46" t="s">
        <v>2880</v>
      </c>
      <c r="B317" s="10" t="s">
        <v>414</v>
      </c>
      <c r="C317" s="11" t="str">
        <f>VLOOKUP(B317,'Tabela Ref'!A:B,2,FALSE)</f>
        <v>Humanidades e Artes</v>
      </c>
      <c r="D317" s="14"/>
      <c r="E317" s="14"/>
      <c r="F317" s="14"/>
      <c r="G317" s="14"/>
      <c r="H317" s="14"/>
      <c r="I317" s="14"/>
    </row>
    <row r="318" spans="1:9" ht="15.75" customHeight="1">
      <c r="A318" s="13" t="s">
        <v>2881</v>
      </c>
      <c r="B318" s="10" t="s">
        <v>97</v>
      </c>
      <c r="C318" s="11" t="str">
        <f>VLOOKUP(B318,'Tabela Ref'!A:B,2,FALSE)</f>
        <v>Humanidades e Artes</v>
      </c>
      <c r="D318" s="14"/>
      <c r="E318" s="14"/>
      <c r="F318" s="14"/>
      <c r="G318" s="14"/>
      <c r="H318" s="14"/>
      <c r="I318" s="14"/>
    </row>
    <row r="319" spans="1:9" ht="15.75" customHeight="1">
      <c r="A319" s="18" t="s">
        <v>2882</v>
      </c>
      <c r="B319" s="10" t="s">
        <v>496</v>
      </c>
      <c r="C319" s="11" t="str">
        <f>VLOOKUP(B319,'Tabela Ref'!A:B,2,FALSE)</f>
        <v>Humanidades e Artes</v>
      </c>
      <c r="D319" s="14"/>
      <c r="E319" s="14"/>
      <c r="F319" s="14"/>
      <c r="G319" s="14"/>
      <c r="H319" s="14"/>
      <c r="I319" s="14"/>
    </row>
    <row r="320" spans="1:9" ht="15.75" customHeight="1">
      <c r="A320" s="46" t="s">
        <v>2883</v>
      </c>
      <c r="B320" s="10" t="s">
        <v>414</v>
      </c>
      <c r="C320" s="11" t="str">
        <f>VLOOKUP(B320,'Tabela Ref'!A:B,2,FALSE)</f>
        <v>Humanidades e Artes</v>
      </c>
      <c r="D320" s="14"/>
      <c r="E320" s="14"/>
      <c r="F320" s="14"/>
      <c r="G320" s="14"/>
      <c r="H320" s="14"/>
      <c r="I320" s="14"/>
    </row>
    <row r="321" spans="1:9" ht="15.75" customHeight="1">
      <c r="A321" s="13" t="s">
        <v>2884</v>
      </c>
      <c r="B321" s="10" t="s">
        <v>97</v>
      </c>
      <c r="C321" s="11" t="str">
        <f>VLOOKUP(B321,'Tabela Ref'!A:B,2,FALSE)</f>
        <v>Humanidades e Artes</v>
      </c>
      <c r="D321" s="14"/>
      <c r="E321" s="14"/>
      <c r="F321" s="14"/>
      <c r="G321" s="14"/>
      <c r="H321" s="14"/>
      <c r="I321" s="14"/>
    </row>
    <row r="322" spans="1:9" ht="15.75" customHeight="1">
      <c r="A322" s="47" t="s">
        <v>2885</v>
      </c>
      <c r="B322" s="10" t="s">
        <v>496</v>
      </c>
      <c r="C322" s="11" t="str">
        <f>VLOOKUP(B322,'Tabela Ref'!A:B,2,FALSE)</f>
        <v>Humanidades e Artes</v>
      </c>
      <c r="D322" s="14"/>
      <c r="E322" s="14"/>
      <c r="F322" s="14"/>
      <c r="G322" s="14"/>
      <c r="H322" s="14"/>
      <c r="I322" s="14"/>
    </row>
    <row r="323" spans="1:9" ht="15.75" customHeight="1">
      <c r="A323" s="47" t="s">
        <v>2886</v>
      </c>
      <c r="B323" s="10" t="s">
        <v>496</v>
      </c>
      <c r="C323" s="11" t="str">
        <f>VLOOKUP(B323,'Tabela Ref'!A:B,2,FALSE)</f>
        <v>Humanidades e Artes</v>
      </c>
      <c r="D323" s="14"/>
      <c r="E323" s="14"/>
      <c r="F323" s="14"/>
      <c r="G323" s="14"/>
      <c r="H323" s="14"/>
      <c r="I323" s="14"/>
    </row>
    <row r="324" spans="1:9" ht="15.75" customHeight="1">
      <c r="A324" s="47" t="s">
        <v>2887</v>
      </c>
      <c r="B324" s="10" t="s">
        <v>243</v>
      </c>
      <c r="C324" s="11" t="str">
        <f>VLOOKUP(B324,'Tabela Ref'!A:B,2,FALSE)</f>
        <v>Ciências Sociais, Negócios e Direito</v>
      </c>
      <c r="D324" s="14"/>
      <c r="E324" s="14"/>
      <c r="F324" s="14"/>
      <c r="G324" s="14"/>
      <c r="H324" s="14"/>
      <c r="I324" s="14"/>
    </row>
    <row r="325" spans="1:9" ht="15.75" customHeight="1">
      <c r="A325" s="47" t="s">
        <v>2888</v>
      </c>
      <c r="B325" s="16" t="s">
        <v>331</v>
      </c>
      <c r="C325" s="11" t="str">
        <f>VLOOKUP(B325,'Tabela Ref'!A:B,2,FALSE)</f>
        <v>Humanidades e Artes</v>
      </c>
      <c r="D325" s="14"/>
      <c r="E325" s="14"/>
      <c r="F325" s="14"/>
      <c r="G325" s="14"/>
      <c r="H325" s="14"/>
      <c r="I325" s="14"/>
    </row>
    <row r="326" spans="1:9" ht="15.75" customHeight="1">
      <c r="A326" s="48" t="s">
        <v>2889</v>
      </c>
      <c r="B326" s="10" t="s">
        <v>29</v>
      </c>
      <c r="C326" s="11" t="str">
        <f>VLOOKUP(B326,'Tabela Ref'!A:B,2,FALSE)</f>
        <v>Saúde e Bem-Estar Social</v>
      </c>
      <c r="D326" s="14"/>
      <c r="E326" s="14"/>
      <c r="F326" s="14"/>
      <c r="G326" s="14"/>
      <c r="H326" s="14"/>
      <c r="I326" s="14"/>
    </row>
    <row r="327" spans="1:9" ht="15.75" customHeight="1">
      <c r="A327" s="43" t="s">
        <v>2890</v>
      </c>
      <c r="B327" s="16" t="s">
        <v>507</v>
      </c>
      <c r="C327" s="11" t="str">
        <f>VLOOKUP(B327,'Tabela Ref'!A:B,2,FALSE)</f>
        <v>Humanidades e Artes</v>
      </c>
      <c r="D327" s="14"/>
      <c r="E327" s="14"/>
      <c r="F327" s="14"/>
      <c r="G327" s="14"/>
      <c r="H327" s="14"/>
      <c r="I327" s="14"/>
    </row>
    <row r="328" spans="1:9" ht="15.75" customHeight="1">
      <c r="A328" s="47" t="s">
        <v>2891</v>
      </c>
      <c r="B328" s="16" t="s">
        <v>695</v>
      </c>
      <c r="C328" s="11" t="str">
        <f>VLOOKUP(B328,'Tabela Ref'!A:B,2,FALSE)</f>
        <v>Ciências Sociais, Negócios e Direito</v>
      </c>
      <c r="D328" s="14"/>
      <c r="E328" s="14"/>
      <c r="F328" s="14"/>
      <c r="G328" s="14"/>
      <c r="H328" s="14"/>
      <c r="I328" s="14"/>
    </row>
    <row r="329" spans="1:9" ht="15.75" customHeight="1">
      <c r="A329" s="48" t="s">
        <v>2892</v>
      </c>
      <c r="B329" s="10" t="s">
        <v>695</v>
      </c>
      <c r="C329" s="11" t="str">
        <f>VLOOKUP(B329,'Tabela Ref'!A:B,2,FALSE)</f>
        <v>Ciências Sociais, Negócios e Direito</v>
      </c>
      <c r="D329" s="14"/>
      <c r="E329" s="14"/>
      <c r="F329" s="14"/>
      <c r="G329" s="14"/>
      <c r="H329" s="14"/>
      <c r="I329" s="14"/>
    </row>
    <row r="330" spans="1:9" ht="15.75" customHeight="1">
      <c r="A330" s="47" t="s">
        <v>2894</v>
      </c>
      <c r="B330" s="16" t="s">
        <v>695</v>
      </c>
      <c r="C330" s="11" t="str">
        <f>VLOOKUP(B330,'Tabela Ref'!A:B,2,FALSE)</f>
        <v>Ciências Sociais, Negócios e Direito</v>
      </c>
      <c r="D330" s="14"/>
      <c r="E330" s="14"/>
      <c r="F330" s="14"/>
      <c r="G330" s="14"/>
      <c r="H330" s="14"/>
      <c r="I330" s="14"/>
    </row>
    <row r="331" spans="1:9" ht="15.75" customHeight="1">
      <c r="A331" s="43" t="s">
        <v>2895</v>
      </c>
      <c r="B331" s="16" t="s">
        <v>695</v>
      </c>
      <c r="C331" s="11" t="str">
        <f>VLOOKUP(B331,'Tabela Ref'!A:B,2,FALSE)</f>
        <v>Ciências Sociais, Negócios e Direito</v>
      </c>
      <c r="D331" s="14"/>
      <c r="E331" s="14"/>
      <c r="F331" s="14"/>
      <c r="G331" s="14"/>
      <c r="H331" s="14"/>
      <c r="I331" s="14"/>
    </row>
    <row r="332" spans="1:9" ht="15.75" customHeight="1">
      <c r="A332" s="43" t="s">
        <v>2896</v>
      </c>
      <c r="B332" s="16" t="s">
        <v>695</v>
      </c>
      <c r="C332" s="11" t="str">
        <f>VLOOKUP(B332,'Tabela Ref'!A:B,2,FALSE)</f>
        <v>Ciências Sociais, Negócios e Direito</v>
      </c>
      <c r="D332" s="14"/>
      <c r="E332" s="14"/>
      <c r="F332" s="14"/>
      <c r="G332" s="14"/>
      <c r="H332" s="14"/>
      <c r="I332" s="14"/>
    </row>
    <row r="333" spans="1:9" ht="15.75" customHeight="1">
      <c r="A333" s="47" t="s">
        <v>2897</v>
      </c>
      <c r="B333" s="16" t="s">
        <v>320</v>
      </c>
      <c r="C333" s="11" t="str">
        <f>VLOOKUP(B333,'Tabela Ref'!A:B,2,FALSE)</f>
        <v>Ciências Naturais, Matemática e Computação</v>
      </c>
      <c r="D333" s="14"/>
      <c r="E333" s="14"/>
      <c r="F333" s="14"/>
      <c r="G333" s="14"/>
      <c r="H333" s="14"/>
      <c r="I333" s="14"/>
    </row>
    <row r="334" spans="1:9" ht="15.75" customHeight="1">
      <c r="A334" s="48" t="s">
        <v>2898</v>
      </c>
      <c r="B334" s="16" t="s">
        <v>320</v>
      </c>
      <c r="C334" s="11" t="str">
        <f>VLOOKUP(B334,'Tabela Ref'!A:B,2,FALSE)</f>
        <v>Ciências Naturais, Matemática e Computação</v>
      </c>
      <c r="D334" s="14"/>
      <c r="E334" s="14"/>
      <c r="F334" s="14"/>
      <c r="G334" s="14"/>
      <c r="H334" s="14"/>
      <c r="I334" s="14"/>
    </row>
    <row r="335" spans="1:9" ht="15.75" customHeight="1">
      <c r="A335" s="49" t="s">
        <v>2899</v>
      </c>
      <c r="B335" s="10" t="s">
        <v>303</v>
      </c>
      <c r="C335" s="11" t="str">
        <f>VLOOKUP(B335,'Tabela Ref'!A:B,2,FALSE)</f>
        <v>Ciências Sociais, Negócios e Direito</v>
      </c>
      <c r="D335" s="14"/>
      <c r="E335" s="14"/>
      <c r="F335" s="14"/>
      <c r="G335" s="14"/>
      <c r="H335" s="14"/>
      <c r="I335" s="14"/>
    </row>
    <row r="336" spans="1:9" ht="15.75" customHeight="1">
      <c r="A336" s="43" t="s">
        <v>2900</v>
      </c>
      <c r="B336" s="16" t="s">
        <v>303</v>
      </c>
      <c r="C336" s="11" t="str">
        <f>VLOOKUP(B336,'Tabela Ref'!A:B,2,FALSE)</f>
        <v>Ciências Sociais, Negócios e Direito</v>
      </c>
      <c r="D336" s="14"/>
      <c r="E336" s="14"/>
      <c r="F336" s="14"/>
      <c r="G336" s="14"/>
      <c r="H336" s="14"/>
      <c r="I336" s="14"/>
    </row>
    <row r="337" spans="1:9" ht="15.75" customHeight="1">
      <c r="A337" s="18" t="s">
        <v>2901</v>
      </c>
      <c r="B337" s="10" t="s">
        <v>243</v>
      </c>
      <c r="C337" s="11" t="str">
        <f>VLOOKUP(B337,'Tabela Ref'!A:B,2,FALSE)</f>
        <v>Ciências Sociais, Negócios e Direito</v>
      </c>
      <c r="D337" s="14"/>
      <c r="E337" s="14"/>
      <c r="F337" s="14"/>
      <c r="G337" s="14"/>
      <c r="H337" s="14"/>
      <c r="I337" s="14"/>
    </row>
    <row r="338" spans="1:9" ht="15.75" customHeight="1">
      <c r="A338" s="18" t="s">
        <v>2902</v>
      </c>
      <c r="B338" s="10" t="s">
        <v>243</v>
      </c>
      <c r="C338" s="11" t="str">
        <f>VLOOKUP(B338,'Tabela Ref'!A:B,2,FALSE)</f>
        <v>Ciências Sociais, Negócios e Direito</v>
      </c>
      <c r="D338" s="14"/>
      <c r="E338" s="14"/>
      <c r="F338" s="14"/>
      <c r="G338" s="14"/>
      <c r="H338" s="14"/>
      <c r="I338" s="14"/>
    </row>
    <row r="339" spans="1:9" ht="15.75" customHeight="1">
      <c r="A339" s="47" t="s">
        <v>2903</v>
      </c>
      <c r="B339" s="10" t="s">
        <v>243</v>
      </c>
      <c r="C339" s="11" t="str">
        <f>VLOOKUP(B339,'Tabela Ref'!A:B,2,FALSE)</f>
        <v>Ciências Sociais, Negócios e Direito</v>
      </c>
      <c r="D339" s="14"/>
      <c r="E339" s="14"/>
      <c r="F339" s="14"/>
      <c r="G339" s="14"/>
      <c r="H339" s="14"/>
      <c r="I339" s="14"/>
    </row>
    <row r="340" spans="1:9" ht="15.75" customHeight="1">
      <c r="A340" s="47" t="s">
        <v>2904</v>
      </c>
      <c r="B340" s="10" t="s">
        <v>243</v>
      </c>
      <c r="C340" s="11" t="str">
        <f>VLOOKUP(B340,'Tabela Ref'!A:B,2,FALSE)</f>
        <v>Ciências Sociais, Negócios e Direito</v>
      </c>
      <c r="D340" s="14"/>
      <c r="E340" s="14"/>
      <c r="F340" s="14"/>
      <c r="G340" s="14"/>
      <c r="H340" s="14"/>
      <c r="I340" s="14"/>
    </row>
    <row r="341" spans="1:9" ht="15.75" customHeight="1">
      <c r="A341" s="50" t="s">
        <v>2905</v>
      </c>
      <c r="B341" s="10" t="s">
        <v>796</v>
      </c>
      <c r="C341" s="11" t="str">
        <f>VLOOKUP(B341,'Tabela Ref'!A:B,2,FALSE)</f>
        <v>Ciências Sociais, Negócios e Direito</v>
      </c>
      <c r="D341" s="14"/>
      <c r="E341" s="14"/>
      <c r="F341" s="14"/>
      <c r="G341" s="14"/>
      <c r="H341" s="14"/>
      <c r="I341" s="14"/>
    </row>
    <row r="342" spans="1:9" ht="15.75" customHeight="1">
      <c r="A342" s="48" t="s">
        <v>2906</v>
      </c>
      <c r="B342" s="10" t="s">
        <v>434</v>
      </c>
      <c r="C342" s="11" t="str">
        <f>VLOOKUP(B342,'Tabela Ref'!A:B,2,FALSE)</f>
        <v>Humanidades e Artes</v>
      </c>
      <c r="D342" s="14"/>
      <c r="E342" s="14"/>
      <c r="F342" s="14"/>
      <c r="G342" s="14"/>
      <c r="H342" s="14"/>
      <c r="I342" s="14"/>
    </row>
    <row r="343" spans="1:9" ht="15.75" customHeight="1">
      <c r="A343" s="49" t="s">
        <v>2907</v>
      </c>
      <c r="B343" s="10" t="s">
        <v>434</v>
      </c>
      <c r="C343" s="11" t="str">
        <f>VLOOKUP(B343,'Tabela Ref'!A:B,2,FALSE)</f>
        <v>Humanidades e Artes</v>
      </c>
      <c r="D343" s="14"/>
      <c r="E343" s="14"/>
      <c r="F343" s="14"/>
      <c r="G343" s="14"/>
      <c r="H343" s="14"/>
      <c r="I343" s="14"/>
    </row>
    <row r="344" spans="1:9" ht="15.75" customHeight="1">
      <c r="A344" s="49" t="s">
        <v>2908</v>
      </c>
      <c r="B344" s="10" t="s">
        <v>434</v>
      </c>
      <c r="C344" s="11" t="str">
        <f>VLOOKUP(B344,'Tabela Ref'!A:B,2,FALSE)</f>
        <v>Humanidades e Artes</v>
      </c>
      <c r="D344" s="14"/>
      <c r="E344" s="14"/>
      <c r="F344" s="14"/>
      <c r="G344" s="14"/>
      <c r="H344" s="14"/>
      <c r="I344" s="14"/>
    </row>
    <row r="345" spans="1:9" ht="15.75" customHeight="1">
      <c r="A345" s="49" t="s">
        <v>2909</v>
      </c>
      <c r="B345" s="10" t="s">
        <v>509</v>
      </c>
      <c r="C345" s="11" t="str">
        <f>VLOOKUP(B345,'Tabela Ref'!A:B,2,FALSE)</f>
        <v>Humanidades e Artes</v>
      </c>
      <c r="D345" s="14"/>
      <c r="E345" s="14"/>
      <c r="F345" s="14"/>
      <c r="G345" s="14"/>
      <c r="H345" s="14"/>
      <c r="I345" s="14"/>
    </row>
    <row r="346" spans="1:9" ht="15.75" customHeight="1">
      <c r="A346" s="51" t="s">
        <v>2910</v>
      </c>
      <c r="B346" s="10" t="s">
        <v>97</v>
      </c>
      <c r="C346" s="11" t="str">
        <f>VLOOKUP(B346,'Tabela Ref'!A:B,2,FALSE)</f>
        <v>Humanidades e Artes</v>
      </c>
      <c r="D346" s="14"/>
      <c r="E346" s="14"/>
      <c r="F346" s="14"/>
      <c r="G346" s="14"/>
      <c r="H346" s="14"/>
      <c r="I346" s="14"/>
    </row>
    <row r="347" spans="1:9" ht="15.75" customHeight="1">
      <c r="A347" s="48" t="s">
        <v>2911</v>
      </c>
      <c r="B347" s="10" t="s">
        <v>253</v>
      </c>
      <c r="C347" s="11" t="str">
        <f>VLOOKUP(B347,'Tabela Ref'!A:B,2,FALSE)</f>
        <v>Humanidades e Artes</v>
      </c>
      <c r="D347" s="14"/>
      <c r="E347" s="14"/>
      <c r="F347" s="14"/>
      <c r="G347" s="14"/>
      <c r="H347" s="14"/>
      <c r="I347" s="14"/>
    </row>
    <row r="348" spans="1:9" ht="15.75" customHeight="1">
      <c r="A348" s="52" t="s">
        <v>2912</v>
      </c>
      <c r="B348" s="16" t="s">
        <v>320</v>
      </c>
      <c r="C348" s="11" t="str">
        <f>VLOOKUP(B348,'Tabela Ref'!A:B,2,FALSE)</f>
        <v>Ciências Naturais, Matemática e Computação</v>
      </c>
      <c r="D348" s="14"/>
      <c r="E348" s="14"/>
      <c r="F348" s="14"/>
      <c r="G348" s="14"/>
      <c r="H348" s="14"/>
      <c r="I348" s="14"/>
    </row>
    <row r="349" spans="1:9" ht="15.75" customHeight="1">
      <c r="A349" s="53" t="s">
        <v>2913</v>
      </c>
      <c r="B349" s="10" t="s">
        <v>70</v>
      </c>
      <c r="C349" s="11" t="str">
        <f>VLOOKUP(B349,'Tabela Ref'!A:B,2,FALSE)</f>
        <v>Educação</v>
      </c>
      <c r="D349" s="14"/>
      <c r="E349" s="14"/>
      <c r="F349" s="14"/>
      <c r="G349" s="14"/>
      <c r="H349" s="14"/>
      <c r="I349" s="14"/>
    </row>
    <row r="350" spans="1:9" ht="15.75" customHeight="1">
      <c r="A350" s="49" t="s">
        <v>2914</v>
      </c>
      <c r="B350" s="10" t="s">
        <v>70</v>
      </c>
      <c r="C350" s="11" t="str">
        <f>VLOOKUP(B350,'Tabela Ref'!A:B,2,FALSE)</f>
        <v>Educação</v>
      </c>
      <c r="D350" s="14"/>
      <c r="E350" s="14"/>
      <c r="F350" s="14"/>
      <c r="G350" s="14"/>
      <c r="H350" s="14"/>
      <c r="I350" s="14"/>
    </row>
    <row r="351" spans="1:9" ht="15.75" customHeight="1">
      <c r="A351" s="49" t="s">
        <v>2915</v>
      </c>
      <c r="B351" s="10" t="s">
        <v>70</v>
      </c>
      <c r="C351" s="11" t="str">
        <f>VLOOKUP(B351,'Tabela Ref'!A:B,2,FALSE)</f>
        <v>Educação</v>
      </c>
      <c r="D351" s="14"/>
      <c r="E351" s="14"/>
      <c r="F351" s="14"/>
      <c r="G351" s="14"/>
      <c r="H351" s="14"/>
      <c r="I351" s="14"/>
    </row>
    <row r="352" spans="1:9" ht="15.75" customHeight="1">
      <c r="A352" s="49" t="s">
        <v>2916</v>
      </c>
      <c r="B352" s="10" t="s">
        <v>496</v>
      </c>
      <c r="C352" s="11" t="str">
        <f>VLOOKUP(B352,'Tabela Ref'!A:B,2,FALSE)</f>
        <v>Humanidades e Artes</v>
      </c>
      <c r="D352" s="14"/>
      <c r="E352" s="14"/>
      <c r="F352" s="14"/>
      <c r="G352" s="14"/>
      <c r="H352" s="14"/>
      <c r="I352" s="14"/>
    </row>
    <row r="353" spans="1:9" ht="15.75" customHeight="1">
      <c r="A353" s="47" t="s">
        <v>2917</v>
      </c>
      <c r="B353" s="10" t="s">
        <v>434</v>
      </c>
      <c r="C353" s="11" t="str">
        <f>VLOOKUP(B353,'Tabela Ref'!A:B,2,FALSE)</f>
        <v>Humanidades e Artes</v>
      </c>
      <c r="D353" s="14"/>
      <c r="E353" s="14"/>
      <c r="F353" s="14"/>
      <c r="G353" s="14"/>
      <c r="H353" s="14"/>
      <c r="I353" s="14"/>
    </row>
    <row r="354" spans="1:9" ht="15.75" customHeight="1">
      <c r="A354" s="54" t="s">
        <v>2918</v>
      </c>
      <c r="B354" s="10" t="s">
        <v>155</v>
      </c>
      <c r="C354" s="11" t="str">
        <f>VLOOKUP(B354,'Tabela Ref'!A:B,2,FALSE)</f>
        <v>Ciências Sociais, Negócios e Direito</v>
      </c>
      <c r="D354" s="14"/>
      <c r="E354" s="14"/>
      <c r="F354" s="14"/>
      <c r="G354" s="14"/>
      <c r="H354" s="14"/>
      <c r="I354" s="14"/>
    </row>
    <row r="355" spans="1:9" ht="15.75" customHeight="1">
      <c r="A355" s="55" t="s">
        <v>2919</v>
      </c>
      <c r="B355" s="10" t="s">
        <v>243</v>
      </c>
      <c r="C355" s="11" t="str">
        <f>VLOOKUP(B355,'Tabela Ref'!A:B,2,FALSE)</f>
        <v>Ciências Sociais, Negócios e Direito</v>
      </c>
      <c r="D355" s="14"/>
      <c r="E355" s="14"/>
      <c r="F355" s="14"/>
      <c r="G355" s="14"/>
      <c r="H355" s="14"/>
      <c r="I355" s="14"/>
    </row>
    <row r="356" spans="1:9" ht="15.75" customHeight="1">
      <c r="A356" s="48" t="s">
        <v>2920</v>
      </c>
      <c r="B356" s="10" t="s">
        <v>243</v>
      </c>
      <c r="C356" s="11" t="str">
        <f>VLOOKUP(B356,'Tabela Ref'!A:B,2,FALSE)</f>
        <v>Ciências Sociais, Negócios e Direito</v>
      </c>
      <c r="D356" s="14"/>
      <c r="E356" s="14"/>
      <c r="F356" s="14"/>
      <c r="G356" s="14"/>
      <c r="H356" s="14"/>
      <c r="I356" s="14"/>
    </row>
    <row r="357" spans="1:9" ht="15.75" customHeight="1">
      <c r="A357" s="43" t="s">
        <v>2921</v>
      </c>
      <c r="B357" s="16" t="s">
        <v>320</v>
      </c>
      <c r="C357" s="11" t="str">
        <f>VLOOKUP(B357,'Tabela Ref'!A:B,2,FALSE)</f>
        <v>Ciências Naturais, Matemática e Computação</v>
      </c>
      <c r="D357" s="14"/>
      <c r="E357" s="14"/>
      <c r="F357" s="14"/>
      <c r="G357" s="14"/>
      <c r="H357" s="14"/>
      <c r="I357" s="14"/>
    </row>
    <row r="358" spans="1:9" ht="15.75" customHeight="1">
      <c r="A358" s="47" t="s">
        <v>2922</v>
      </c>
      <c r="B358" s="16" t="s">
        <v>199</v>
      </c>
      <c r="C358" s="11" t="str">
        <f>VLOOKUP(B358,'Tabela Ref'!A:B,2,FALSE)</f>
        <v>Ciências Sociais, Negócios e Direito</v>
      </c>
      <c r="D358" s="14"/>
      <c r="E358" s="14"/>
      <c r="F358" s="14"/>
      <c r="G358" s="14"/>
      <c r="H358" s="14"/>
      <c r="I358" s="14"/>
    </row>
    <row r="359" spans="1:9" ht="15.75" customHeight="1">
      <c r="A359" s="47" t="s">
        <v>2923</v>
      </c>
      <c r="B359" s="16" t="s">
        <v>349</v>
      </c>
      <c r="C359" s="11" t="str">
        <f>VLOOKUP(B359,'Tabela Ref'!A:B,2,FALSE)</f>
        <v>Ciências Sociais, Negócios e Direito</v>
      </c>
      <c r="D359" s="14"/>
      <c r="E359" s="14"/>
      <c r="F359" s="14"/>
      <c r="G359" s="14"/>
      <c r="H359" s="14"/>
      <c r="I359" s="14"/>
    </row>
    <row r="360" spans="1:9" ht="15.75" customHeight="1">
      <c r="A360" s="47" t="s">
        <v>2924</v>
      </c>
      <c r="B360" s="16" t="s">
        <v>155</v>
      </c>
      <c r="C360" s="11" t="str">
        <f>VLOOKUP(B360,'Tabela Ref'!A:B,2,FALSE)</f>
        <v>Ciências Sociais, Negócios e Direito</v>
      </c>
      <c r="D360" s="14"/>
      <c r="E360" s="14"/>
      <c r="F360" s="14"/>
      <c r="G360" s="14"/>
      <c r="H360" s="14"/>
      <c r="I360" s="14"/>
    </row>
    <row r="361" spans="1:9" ht="15.75" customHeight="1">
      <c r="A361" s="47" t="s">
        <v>2925</v>
      </c>
      <c r="B361" s="16" t="s">
        <v>155</v>
      </c>
      <c r="C361" s="11" t="str">
        <f>VLOOKUP(B361,'Tabela Ref'!A:B,2,FALSE)</f>
        <v>Ciências Sociais, Negócios e Direito</v>
      </c>
      <c r="D361" s="14"/>
      <c r="E361" s="14"/>
      <c r="F361" s="14"/>
      <c r="G361" s="14"/>
      <c r="H361" s="14"/>
      <c r="I361" s="14"/>
    </row>
    <row r="362" spans="1:9" ht="15.75" customHeight="1">
      <c r="A362" s="18" t="s">
        <v>2926</v>
      </c>
      <c r="B362" s="16" t="s">
        <v>155</v>
      </c>
      <c r="C362" s="11" t="str">
        <f>VLOOKUP(B362,'Tabela Ref'!A:B,2,FALSE)</f>
        <v>Ciências Sociais, Negócios e Direito</v>
      </c>
      <c r="D362" s="14"/>
      <c r="E362" s="14"/>
      <c r="F362" s="14"/>
      <c r="G362" s="14"/>
      <c r="H362" s="14"/>
      <c r="I362" s="14"/>
    </row>
    <row r="363" spans="1:9" ht="15.75" customHeight="1">
      <c r="A363" s="56" t="s">
        <v>2927</v>
      </c>
      <c r="B363" s="16" t="s">
        <v>496</v>
      </c>
      <c r="C363" s="11" t="str">
        <f>VLOOKUP(B363,'Tabela Ref'!A:B,2,FALSE)</f>
        <v>Humanidades e Artes</v>
      </c>
      <c r="D363" s="14"/>
      <c r="E363" s="14"/>
      <c r="F363" s="14"/>
      <c r="G363" s="14"/>
      <c r="H363" s="14"/>
      <c r="I363" s="14"/>
    </row>
    <row r="364" spans="1:9" ht="15.75" customHeight="1">
      <c r="A364" s="48" t="s">
        <v>2928</v>
      </c>
      <c r="B364" s="10" t="s">
        <v>253</v>
      </c>
      <c r="C364" s="11" t="str">
        <f>VLOOKUP(B364,'Tabela Ref'!A:B,2,FALSE)</f>
        <v>Humanidades e Artes</v>
      </c>
      <c r="D364" s="14"/>
      <c r="E364" s="14"/>
      <c r="F364" s="14"/>
      <c r="G364" s="14"/>
      <c r="H364" s="14"/>
      <c r="I364" s="14"/>
    </row>
    <row r="365" spans="1:9" ht="15.75" customHeight="1">
      <c r="A365" s="47" t="s">
        <v>2929</v>
      </c>
      <c r="B365" s="16" t="s">
        <v>437</v>
      </c>
      <c r="C365" s="11" t="str">
        <f>VLOOKUP(B365,'Tabela Ref'!A:B,2,FALSE)</f>
        <v>Ciências Sociais, Negócios e Direito</v>
      </c>
      <c r="D365" s="14"/>
      <c r="E365" s="14"/>
      <c r="F365" s="14"/>
      <c r="G365" s="14"/>
      <c r="H365" s="14"/>
      <c r="I365" s="14"/>
    </row>
    <row r="366" spans="1:9" ht="15.75" customHeight="1">
      <c r="A366" s="49" t="s">
        <v>2930</v>
      </c>
      <c r="B366" s="10" t="s">
        <v>331</v>
      </c>
      <c r="C366" s="11" t="str">
        <f>VLOOKUP(B366,'Tabela Ref'!A:B,2,FALSE)</f>
        <v>Humanidades e Artes</v>
      </c>
      <c r="D366" s="14"/>
      <c r="E366" s="14"/>
      <c r="F366" s="14"/>
      <c r="G366" s="14"/>
      <c r="H366" s="14"/>
      <c r="I366" s="14"/>
    </row>
    <row r="367" spans="1:9" ht="15.75" customHeight="1">
      <c r="A367" s="56" t="s">
        <v>2931</v>
      </c>
      <c r="B367" s="16" t="s">
        <v>331</v>
      </c>
      <c r="C367" s="11" t="str">
        <f>VLOOKUP(B367,'Tabela Ref'!A:B,2,FALSE)</f>
        <v>Humanidades e Artes</v>
      </c>
      <c r="D367" s="14"/>
      <c r="E367" s="14"/>
      <c r="F367" s="14"/>
      <c r="G367" s="14"/>
      <c r="H367" s="14"/>
      <c r="I367" s="14"/>
    </row>
    <row r="368" spans="1:9" ht="15.75" customHeight="1">
      <c r="A368" s="49" t="s">
        <v>2932</v>
      </c>
      <c r="B368" s="10" t="s">
        <v>70</v>
      </c>
      <c r="C368" s="11" t="str">
        <f>VLOOKUP(B368,'Tabela Ref'!A:B,2,FALSE)</f>
        <v>Educação</v>
      </c>
      <c r="D368" s="14"/>
      <c r="E368" s="14"/>
      <c r="F368" s="14"/>
      <c r="G368" s="14"/>
      <c r="H368" s="14"/>
      <c r="I368" s="14"/>
    </row>
    <row r="369" spans="1:9" ht="15.75" customHeight="1">
      <c r="A369" s="13" t="s">
        <v>2933</v>
      </c>
      <c r="B369" s="10" t="s">
        <v>70</v>
      </c>
      <c r="C369" s="11" t="str">
        <f>VLOOKUP(B369,'Tabela Ref'!A:B,2,FALSE)</f>
        <v>Educação</v>
      </c>
      <c r="D369" s="57"/>
      <c r="E369" s="14"/>
      <c r="F369" s="14"/>
      <c r="G369" s="14"/>
      <c r="H369" s="14"/>
      <c r="I369" s="14"/>
    </row>
    <row r="370" spans="1:9" ht="15.75" customHeight="1">
      <c r="A370" s="20" t="s">
        <v>2934</v>
      </c>
      <c r="B370" s="16" t="s">
        <v>70</v>
      </c>
      <c r="C370" s="11" t="str">
        <f>VLOOKUP(B370,'Tabela Ref'!A:B,2,FALSE)</f>
        <v>Educação</v>
      </c>
      <c r="D370" s="57"/>
      <c r="E370" s="14"/>
      <c r="F370" s="14"/>
      <c r="G370" s="14"/>
      <c r="H370" s="14"/>
      <c r="I370" s="14"/>
    </row>
    <row r="371" spans="1:9" ht="15.75" customHeight="1">
      <c r="A371" s="28" t="s">
        <v>2936</v>
      </c>
      <c r="B371" s="16" t="s">
        <v>70</v>
      </c>
      <c r="C371" s="11" t="str">
        <f>VLOOKUP(B371,'Tabela Ref'!A:B,2,FALSE)</f>
        <v>Educação</v>
      </c>
      <c r="D371" s="57"/>
      <c r="E371" s="14"/>
      <c r="F371" s="14"/>
      <c r="G371" s="14"/>
      <c r="H371" s="14"/>
      <c r="I371" s="14"/>
    </row>
    <row r="372" spans="1:9" ht="15.75" customHeight="1">
      <c r="A372" s="20" t="s">
        <v>2937</v>
      </c>
      <c r="B372" s="10" t="s">
        <v>70</v>
      </c>
      <c r="C372" s="11" t="str">
        <f>VLOOKUP(B372,'Tabela Ref'!A:B,2,FALSE)</f>
        <v>Educação</v>
      </c>
      <c r="D372" s="57"/>
      <c r="E372" s="14"/>
      <c r="F372" s="14"/>
      <c r="G372" s="14"/>
      <c r="H372" s="14"/>
      <c r="I372" s="14"/>
    </row>
    <row r="373" spans="1:9" ht="15.75" customHeight="1">
      <c r="A373" s="20" t="s">
        <v>2943</v>
      </c>
      <c r="B373" s="10" t="s">
        <v>70</v>
      </c>
      <c r="C373" s="11" t="str">
        <f>VLOOKUP(B373,'Tabela Ref'!A:B,2,FALSE)</f>
        <v>Educação</v>
      </c>
      <c r="D373" s="57"/>
      <c r="E373" s="14"/>
      <c r="F373" s="14"/>
      <c r="G373" s="14"/>
      <c r="H373" s="14"/>
      <c r="I373" s="14"/>
    </row>
    <row r="374" spans="1:9" ht="15.75" customHeight="1">
      <c r="A374" s="20" t="s">
        <v>2945</v>
      </c>
      <c r="B374" s="10" t="s">
        <v>70</v>
      </c>
      <c r="C374" s="11" t="str">
        <f>VLOOKUP(B374,'Tabela Ref'!A:B,2,FALSE)</f>
        <v>Educação</v>
      </c>
      <c r="D374" s="57"/>
      <c r="E374" s="14"/>
      <c r="F374" s="14"/>
      <c r="G374" s="14"/>
      <c r="H374" s="14"/>
      <c r="I374" s="14"/>
    </row>
    <row r="375" spans="1:9" ht="15.75" customHeight="1">
      <c r="A375" s="26" t="s">
        <v>2949</v>
      </c>
      <c r="B375" s="16" t="s">
        <v>320</v>
      </c>
      <c r="C375" s="11" t="str">
        <f>VLOOKUP(B375,'Tabela Ref'!A:B,2,FALSE)</f>
        <v>Ciências Naturais, Matemática e Computação</v>
      </c>
      <c r="D375" s="57"/>
      <c r="E375" s="14"/>
      <c r="F375" s="14"/>
      <c r="G375" s="14"/>
      <c r="H375" s="14"/>
      <c r="I375" s="14"/>
    </row>
    <row r="376" spans="1:9" ht="15.75" customHeight="1">
      <c r="A376" s="23" t="s">
        <v>2950</v>
      </c>
      <c r="B376" s="16" t="s">
        <v>320</v>
      </c>
      <c r="C376" s="11" t="str">
        <f>VLOOKUP(B376,'Tabela Ref'!A:B,2,FALSE)</f>
        <v>Ciências Naturais, Matemática e Computação</v>
      </c>
      <c r="D376" s="57"/>
      <c r="E376" s="14"/>
      <c r="F376" s="14"/>
      <c r="G376" s="14"/>
      <c r="H376" s="14"/>
      <c r="I376" s="14"/>
    </row>
    <row r="377" spans="1:9" ht="15.75" customHeight="1">
      <c r="A377" s="18" t="s">
        <v>2951</v>
      </c>
      <c r="B377" s="10" t="s">
        <v>336</v>
      </c>
      <c r="C377" s="11" t="str">
        <f>VLOOKUP(B377,'Tabela Ref'!A:B,2,FALSE)</f>
        <v>Humanidades e Artes</v>
      </c>
      <c r="D377" s="57"/>
      <c r="E377" s="14"/>
      <c r="F377" s="14"/>
      <c r="G377" s="14"/>
      <c r="H377" s="14"/>
      <c r="I377" s="14"/>
    </row>
    <row r="378" spans="1:9" ht="15.75" customHeight="1">
      <c r="A378" s="18" t="s">
        <v>2952</v>
      </c>
      <c r="B378" s="10" t="s">
        <v>243</v>
      </c>
      <c r="C378" s="11" t="str">
        <f>VLOOKUP(B378,'Tabela Ref'!A:B,2,FALSE)</f>
        <v>Ciências Sociais, Negócios e Direito</v>
      </c>
      <c r="D378" s="57"/>
      <c r="E378" s="14"/>
      <c r="F378" s="14"/>
      <c r="G378" s="14"/>
      <c r="H378" s="14"/>
      <c r="I378" s="14"/>
    </row>
    <row r="379" spans="1:9" ht="15.75" customHeight="1">
      <c r="A379" s="26" t="s">
        <v>2953</v>
      </c>
      <c r="B379" s="10" t="s">
        <v>1047</v>
      </c>
      <c r="C379" s="11" t="str">
        <f>VLOOKUP(B379,'Tabela Ref'!A:B,2,FALSE)</f>
        <v>Ciências Sociais, Negócios e Direito</v>
      </c>
      <c r="D379" s="57"/>
      <c r="E379" s="14"/>
      <c r="F379" s="14"/>
      <c r="G379" s="14"/>
      <c r="H379" s="14"/>
      <c r="I379" s="14"/>
    </row>
    <row r="380" spans="1:9" ht="15.75" customHeight="1">
      <c r="A380" s="18" t="s">
        <v>2954</v>
      </c>
      <c r="B380" s="16" t="s">
        <v>155</v>
      </c>
      <c r="C380" s="11" t="str">
        <f>VLOOKUP(B380,'Tabela Ref'!A:B,2,FALSE)</f>
        <v>Ciências Sociais, Negócios e Direito</v>
      </c>
      <c r="D380" s="57"/>
      <c r="E380" s="14"/>
      <c r="F380" s="14"/>
      <c r="G380" s="14"/>
      <c r="H380" s="14"/>
      <c r="I380" s="14"/>
    </row>
    <row r="381" spans="1:9" ht="15.75" customHeight="1">
      <c r="A381" s="23" t="s">
        <v>2955</v>
      </c>
      <c r="B381" s="16" t="s">
        <v>303</v>
      </c>
      <c r="C381" s="11" t="str">
        <f>VLOOKUP(B381,'Tabela Ref'!A:B,2,FALSE)</f>
        <v>Ciências Sociais, Negócios e Direito</v>
      </c>
      <c r="D381" s="57"/>
      <c r="E381" s="14"/>
      <c r="F381" s="14"/>
      <c r="G381" s="14"/>
      <c r="H381" s="14"/>
      <c r="I381" s="14"/>
    </row>
    <row r="382" spans="1:9" ht="15.75" customHeight="1">
      <c r="A382" s="13" t="s">
        <v>2956</v>
      </c>
      <c r="B382" s="10" t="s">
        <v>303</v>
      </c>
      <c r="C382" s="11" t="str">
        <f>VLOOKUP(B382,'Tabela Ref'!A:B,2,FALSE)</f>
        <v>Ciências Sociais, Negócios e Direito</v>
      </c>
      <c r="D382" s="57"/>
      <c r="E382" s="14"/>
      <c r="F382" s="14"/>
      <c r="G382" s="14"/>
      <c r="H382" s="14"/>
      <c r="I382" s="14"/>
    </row>
    <row r="383" spans="1:9" ht="15.75" customHeight="1">
      <c r="A383" s="18" t="s">
        <v>2957</v>
      </c>
      <c r="B383" s="16" t="s">
        <v>1047</v>
      </c>
      <c r="C383" s="11" t="str">
        <f>VLOOKUP(B383,'Tabela Ref'!A:B,2,FALSE)</f>
        <v>Ciências Sociais, Negócios e Direito</v>
      </c>
      <c r="D383" s="57"/>
      <c r="E383" s="14"/>
      <c r="F383" s="14"/>
      <c r="G383" s="14"/>
      <c r="H383" s="14"/>
      <c r="I383" s="14"/>
    </row>
    <row r="384" spans="1:9" ht="15.75" customHeight="1">
      <c r="A384" s="24" t="s">
        <v>2958</v>
      </c>
      <c r="B384" s="10" t="s">
        <v>796</v>
      </c>
      <c r="C384" s="11" t="str">
        <f>VLOOKUP(B384,'Tabela Ref'!A:B,2,FALSE)</f>
        <v>Ciências Sociais, Negócios e Direito</v>
      </c>
      <c r="D384" s="57"/>
      <c r="E384" s="14"/>
      <c r="F384" s="14"/>
      <c r="G384" s="14"/>
      <c r="H384" s="14"/>
      <c r="I384" s="14"/>
    </row>
    <row r="385" spans="1:9" ht="15.75" customHeight="1">
      <c r="A385" s="26" t="s">
        <v>2959</v>
      </c>
      <c r="B385" s="10" t="s">
        <v>796</v>
      </c>
      <c r="C385" s="11" t="str">
        <f>VLOOKUP(B385,'Tabela Ref'!A:B,2,FALSE)</f>
        <v>Ciências Sociais, Negócios e Direito</v>
      </c>
      <c r="D385" s="57"/>
      <c r="E385" s="14"/>
      <c r="F385" s="14"/>
      <c r="G385" s="14"/>
      <c r="H385" s="14"/>
      <c r="I385" s="14"/>
    </row>
    <row r="386" spans="1:9" ht="15.75" customHeight="1">
      <c r="A386" s="13" t="s">
        <v>2960</v>
      </c>
      <c r="B386" s="10" t="s">
        <v>496</v>
      </c>
      <c r="C386" s="11" t="str">
        <f>VLOOKUP(B386,'Tabela Ref'!A:B,2,FALSE)</f>
        <v>Humanidades e Artes</v>
      </c>
      <c r="D386" s="57"/>
      <c r="E386" s="14"/>
      <c r="F386" s="14"/>
      <c r="G386" s="14"/>
      <c r="H386" s="14"/>
      <c r="I386" s="14"/>
    </row>
    <row r="387" spans="1:9" ht="15.75" customHeight="1">
      <c r="A387" s="18" t="s">
        <v>2961</v>
      </c>
      <c r="B387" s="16" t="s">
        <v>618</v>
      </c>
      <c r="C387" s="11" t="str">
        <f>VLOOKUP(B387,'Tabela Ref'!A:B,2,FALSE)</f>
        <v>Ciências Sociais, Negócios e Direito</v>
      </c>
      <c r="D387" s="14"/>
      <c r="E387" s="14"/>
      <c r="F387" s="14"/>
      <c r="G387" s="14"/>
      <c r="H387" s="14"/>
      <c r="I387" s="14"/>
    </row>
    <row r="388" spans="1:9" ht="15.75" customHeight="1">
      <c r="A388" s="18" t="s">
        <v>2962</v>
      </c>
      <c r="B388" s="16" t="s">
        <v>618</v>
      </c>
      <c r="C388" s="11" t="str">
        <f>VLOOKUP(B388,'Tabela Ref'!A:B,2,FALSE)</f>
        <v>Ciências Sociais, Negócios e Direito</v>
      </c>
      <c r="D388" s="14"/>
      <c r="E388" s="14"/>
      <c r="F388" s="14"/>
      <c r="G388" s="14"/>
      <c r="H388" s="14"/>
      <c r="I388" s="14"/>
    </row>
    <row r="389" spans="1:9" ht="15.75" customHeight="1">
      <c r="A389" s="18" t="s">
        <v>2963</v>
      </c>
      <c r="B389" s="16" t="s">
        <v>618</v>
      </c>
      <c r="C389" s="11" t="str">
        <f>VLOOKUP(B389,'Tabela Ref'!A:B,2,FALSE)</f>
        <v>Ciências Sociais, Negócios e Direito</v>
      </c>
      <c r="D389" s="14"/>
      <c r="E389" s="14"/>
      <c r="F389" s="14"/>
      <c r="G389" s="14"/>
      <c r="H389" s="14"/>
      <c r="I389" s="14"/>
    </row>
    <row r="390" spans="1:9" ht="15.75" customHeight="1">
      <c r="A390" s="18" t="s">
        <v>2964</v>
      </c>
      <c r="B390" s="16" t="s">
        <v>331</v>
      </c>
      <c r="C390" s="11" t="str">
        <f>VLOOKUP(B390,'Tabela Ref'!A:B,2,FALSE)</f>
        <v>Humanidades e Artes</v>
      </c>
      <c r="D390" s="14"/>
      <c r="E390" s="14"/>
      <c r="F390" s="14"/>
      <c r="G390" s="14"/>
      <c r="H390" s="14"/>
      <c r="I390" s="14"/>
    </row>
    <row r="391" spans="1:9" ht="15.75" customHeight="1">
      <c r="A391" s="24" t="s">
        <v>2965</v>
      </c>
      <c r="B391" s="10" t="s">
        <v>796</v>
      </c>
      <c r="C391" s="11" t="str">
        <f>VLOOKUP(B391,'Tabela Ref'!A:B,2,FALSE)</f>
        <v>Ciências Sociais, Negócios e Direito</v>
      </c>
      <c r="D391" s="14"/>
      <c r="E391" s="14"/>
      <c r="F391" s="14"/>
      <c r="G391" s="14"/>
      <c r="H391" s="14"/>
      <c r="I391" s="14"/>
    </row>
    <row r="392" spans="1:9" ht="15.75" customHeight="1">
      <c r="A392" s="18" t="s">
        <v>2966</v>
      </c>
      <c r="B392" s="10" t="s">
        <v>349</v>
      </c>
      <c r="C392" s="11" t="str">
        <f>VLOOKUP(B392,'Tabela Ref'!A:B,2,FALSE)</f>
        <v>Ciências Sociais, Negócios e Direito</v>
      </c>
      <c r="D392" s="14"/>
      <c r="E392" s="14"/>
      <c r="F392" s="14"/>
      <c r="G392" s="14"/>
      <c r="H392" s="14"/>
      <c r="I392" s="14"/>
    </row>
    <row r="393" spans="1:9" ht="15.75" customHeight="1">
      <c r="A393" s="20" t="s">
        <v>2967</v>
      </c>
      <c r="B393" s="10" t="s">
        <v>1054</v>
      </c>
      <c r="C393" s="31" t="str">
        <f>VLOOKUP(B393,'Tabela Ref'!A:B,2,FALSE)</f>
        <v>Lifelab</v>
      </c>
      <c r="D393" s="14"/>
      <c r="E393" s="14"/>
      <c r="F393" s="14"/>
      <c r="G393" s="14"/>
      <c r="H393" s="14"/>
      <c r="I393" s="14"/>
    </row>
    <row r="394" spans="1:9" ht="15.75" customHeight="1">
      <c r="A394" s="20" t="s">
        <v>2968</v>
      </c>
      <c r="B394" s="10" t="s">
        <v>1054</v>
      </c>
      <c r="C394" s="31" t="str">
        <f>VLOOKUP(B394,'Tabela Ref'!A:B,2,FALSE)</f>
        <v>Lifelab</v>
      </c>
      <c r="D394" s="14"/>
      <c r="E394" s="14"/>
      <c r="F394" s="14"/>
      <c r="G394" s="14"/>
      <c r="H394" s="14"/>
      <c r="I394" s="14"/>
    </row>
    <row r="395" spans="1:9" ht="15.75" customHeight="1">
      <c r="A395" s="18" t="s">
        <v>2969</v>
      </c>
      <c r="B395" s="10" t="s">
        <v>155</v>
      </c>
      <c r="C395" s="11" t="str">
        <f>VLOOKUP(B395,'Tabela Ref'!A:B,2,FALSE)</f>
        <v>Ciências Sociais, Negócios e Direito</v>
      </c>
      <c r="D395" s="14"/>
      <c r="E395" s="14"/>
      <c r="F395" s="14"/>
      <c r="G395" s="14"/>
      <c r="H395" s="14"/>
      <c r="I395" s="14"/>
    </row>
    <row r="396" spans="1:9" ht="15.75" customHeight="1">
      <c r="A396" s="20" t="s">
        <v>2970</v>
      </c>
      <c r="B396" s="16" t="s">
        <v>271</v>
      </c>
      <c r="C396" s="11" t="str">
        <f>VLOOKUP(B396,'Tabela Ref'!A:B,2,FALSE)</f>
        <v>Ciências Naturais, Matemática e Computação</v>
      </c>
      <c r="D396" s="14"/>
      <c r="E396" s="14"/>
      <c r="F396" s="14"/>
      <c r="G396" s="14"/>
      <c r="H396" s="14"/>
      <c r="I396" s="14"/>
    </row>
    <row r="397" spans="1:9" ht="15.75" customHeight="1">
      <c r="A397" s="18" t="s">
        <v>2971</v>
      </c>
      <c r="B397" s="16" t="s">
        <v>434</v>
      </c>
      <c r="C397" s="11" t="str">
        <f>VLOOKUP(B397,'Tabela Ref'!A:B,2,FALSE)</f>
        <v>Humanidades e Artes</v>
      </c>
      <c r="D397" s="14"/>
      <c r="E397" s="14"/>
      <c r="F397" s="14"/>
      <c r="G397" s="14"/>
      <c r="H397" s="14"/>
      <c r="I397" s="14"/>
    </row>
    <row r="398" spans="1:9" ht="15.75" customHeight="1">
      <c r="A398" s="18" t="s">
        <v>2972</v>
      </c>
      <c r="B398" s="10" t="s">
        <v>434</v>
      </c>
      <c r="C398" s="11" t="str">
        <f>VLOOKUP(B398,'Tabela Ref'!A:B,2,FALSE)</f>
        <v>Humanidades e Artes</v>
      </c>
      <c r="D398" s="14"/>
      <c r="E398" s="14"/>
      <c r="F398" s="14"/>
      <c r="G398" s="14"/>
      <c r="H398" s="14"/>
      <c r="I398" s="14"/>
    </row>
    <row r="399" spans="1:9" ht="15.75" customHeight="1">
      <c r="A399" s="15" t="s">
        <v>2973</v>
      </c>
      <c r="B399" s="16" t="s">
        <v>349</v>
      </c>
      <c r="C399" s="11" t="str">
        <f>VLOOKUP(B399,'Tabela Ref'!A:B,2,FALSE)</f>
        <v>Ciências Sociais, Negócios e Direito</v>
      </c>
      <c r="D399" s="14"/>
      <c r="E399" s="14"/>
      <c r="F399" s="14"/>
      <c r="G399" s="14"/>
      <c r="H399" s="14"/>
      <c r="I399" s="14"/>
    </row>
    <row r="400" spans="1:9" ht="15.75" customHeight="1">
      <c r="A400" s="69" t="s">
        <v>2974</v>
      </c>
      <c r="B400" s="10" t="s">
        <v>796</v>
      </c>
      <c r="C400" s="11" t="str">
        <f>VLOOKUP(B400,'Tabela Ref'!A:B,2,FALSE)</f>
        <v>Ciências Sociais, Negócios e Direito</v>
      </c>
      <c r="D400" s="14"/>
      <c r="E400" s="14"/>
      <c r="F400" s="14"/>
      <c r="G400" s="14"/>
      <c r="H400" s="14"/>
      <c r="I400" s="14"/>
    </row>
    <row r="401" spans="1:9" ht="15.75" customHeight="1">
      <c r="A401" s="18" t="s">
        <v>2975</v>
      </c>
      <c r="B401" s="16" t="s">
        <v>414</v>
      </c>
      <c r="C401" s="11" t="str">
        <f>VLOOKUP(B401,'Tabela Ref'!A:B,2,FALSE)</f>
        <v>Humanidades e Artes</v>
      </c>
      <c r="D401" s="14"/>
      <c r="E401" s="14"/>
      <c r="F401" s="14"/>
      <c r="G401" s="14"/>
      <c r="H401" s="14"/>
      <c r="I401" s="14"/>
    </row>
    <row r="402" spans="1:9" ht="15.75" customHeight="1">
      <c r="A402" s="13" t="s">
        <v>2976</v>
      </c>
      <c r="B402" s="16" t="s">
        <v>349</v>
      </c>
      <c r="C402" s="11" t="str">
        <f>VLOOKUP(B402,'Tabela Ref'!A:B,2,FALSE)</f>
        <v>Ciências Sociais, Negócios e Direito</v>
      </c>
      <c r="D402" s="14"/>
      <c r="E402" s="14"/>
      <c r="F402" s="14"/>
      <c r="G402" s="14"/>
      <c r="H402" s="14"/>
      <c r="I402" s="14"/>
    </row>
    <row r="403" spans="1:9" ht="15.75" customHeight="1">
      <c r="A403" s="13" t="s">
        <v>2977</v>
      </c>
      <c r="B403" s="16" t="s">
        <v>349</v>
      </c>
      <c r="C403" s="11" t="str">
        <f>VLOOKUP(B403,'Tabela Ref'!A:B,2,FALSE)</f>
        <v>Ciências Sociais, Negócios e Direito</v>
      </c>
      <c r="D403" s="14"/>
      <c r="E403" s="14"/>
      <c r="F403" s="14"/>
      <c r="G403" s="14"/>
      <c r="H403" s="14"/>
      <c r="I403" s="14"/>
    </row>
    <row r="404" spans="1:9" ht="15.75" customHeight="1">
      <c r="A404" s="13" t="s">
        <v>2978</v>
      </c>
      <c r="B404" s="16" t="s">
        <v>349</v>
      </c>
      <c r="C404" s="11" t="str">
        <f>VLOOKUP(B404,'Tabela Ref'!A:B,2,FALSE)</f>
        <v>Ciências Sociais, Negócios e Direito</v>
      </c>
      <c r="D404" s="14"/>
      <c r="E404" s="14"/>
      <c r="F404" s="14"/>
      <c r="G404" s="14"/>
      <c r="H404" s="14"/>
      <c r="I404" s="14"/>
    </row>
    <row r="405" spans="1:9" ht="15.75" customHeight="1">
      <c r="A405" s="70"/>
      <c r="B405" s="71"/>
      <c r="C405" s="11" t="e">
        <f>VLOOKUP(B405,'Tabela Ref'!A:B,2,FALSE)</f>
        <v>#N/A</v>
      </c>
      <c r="D405" s="14"/>
      <c r="E405" s="14"/>
      <c r="F405" s="14"/>
      <c r="G405" s="14"/>
      <c r="H405" s="14"/>
      <c r="I405" s="14"/>
    </row>
    <row r="406" spans="1:9" ht="15.75" customHeight="1">
      <c r="A406" s="70"/>
      <c r="B406" s="71"/>
      <c r="C406" s="11" t="e">
        <f>VLOOKUP(B406,'Tabela Ref'!A:B,2,FALSE)</f>
        <v>#N/A</v>
      </c>
      <c r="D406" s="14"/>
      <c r="E406" s="14"/>
      <c r="F406" s="14"/>
      <c r="G406" s="14"/>
      <c r="H406" s="14"/>
      <c r="I406" s="14"/>
    </row>
    <row r="407" spans="1:9" ht="15.75" customHeight="1">
      <c r="A407" s="70"/>
      <c r="B407" s="71"/>
      <c r="C407" s="11" t="e">
        <f>VLOOKUP(B407,'Tabela Ref'!A:B,2,FALSE)</f>
        <v>#N/A</v>
      </c>
      <c r="D407" s="14"/>
      <c r="E407" s="14"/>
      <c r="F407" s="14"/>
      <c r="G407" s="14"/>
      <c r="H407" s="14"/>
      <c r="I407" s="14"/>
    </row>
    <row r="408" spans="1:9" ht="15.75" customHeight="1">
      <c r="A408" s="70"/>
      <c r="B408" s="71"/>
      <c r="C408" s="11" t="e">
        <f>VLOOKUP(B408,'Tabela Ref'!A:B,2,FALSE)</f>
        <v>#N/A</v>
      </c>
      <c r="D408" s="14"/>
      <c r="E408" s="14"/>
      <c r="F408" s="14"/>
      <c r="G408" s="14"/>
      <c r="H408" s="14"/>
      <c r="I408" s="14"/>
    </row>
    <row r="409" spans="1:9" ht="15.75" customHeight="1">
      <c r="A409" s="72"/>
      <c r="B409" s="71"/>
      <c r="C409" s="11" t="e">
        <f>VLOOKUP(B409,'Tabela Ref'!A:B,2,FALSE)</f>
        <v>#N/A</v>
      </c>
      <c r="D409" s="14"/>
      <c r="E409" s="14"/>
      <c r="F409" s="14"/>
      <c r="G409" s="14"/>
      <c r="H409" s="14"/>
      <c r="I409" s="14"/>
    </row>
    <row r="410" spans="1:9" ht="15.75" customHeight="1">
      <c r="A410" s="72"/>
      <c r="B410" s="71"/>
      <c r="C410" s="11" t="e">
        <f>VLOOKUP(B410,'Tabela Ref'!A:B,2,FALSE)</f>
        <v>#N/A</v>
      </c>
      <c r="D410" s="14"/>
      <c r="E410" s="14"/>
      <c r="F410" s="14"/>
      <c r="G410" s="14"/>
      <c r="H410" s="14"/>
      <c r="I410" s="14"/>
    </row>
    <row r="411" spans="1:9" ht="15.75" customHeight="1">
      <c r="A411" s="72"/>
      <c r="B411" s="71"/>
      <c r="C411" s="11" t="e">
        <f>VLOOKUP(B411,'Tabela Ref'!A:B,2,FALSE)</f>
        <v>#N/A</v>
      </c>
      <c r="D411" s="14"/>
      <c r="E411" s="14"/>
      <c r="F411" s="14"/>
      <c r="G411" s="14"/>
      <c r="H411" s="14"/>
      <c r="I411" s="14"/>
    </row>
    <row r="412" spans="1:9" ht="15.75" customHeight="1">
      <c r="A412" s="72"/>
      <c r="B412" s="71"/>
      <c r="C412" s="11" t="e">
        <f>VLOOKUP(B412,'Tabela Ref'!A:B,2,FALSE)</f>
        <v>#N/A</v>
      </c>
      <c r="D412" s="14"/>
      <c r="E412" s="14"/>
      <c r="F412" s="14"/>
      <c r="G412" s="14"/>
      <c r="H412" s="14"/>
      <c r="I412" s="14"/>
    </row>
    <row r="413" spans="1:9" ht="15.75" customHeight="1">
      <c r="A413" s="72"/>
      <c r="B413" s="71"/>
      <c r="C413" s="11" t="e">
        <f>VLOOKUP(B413,'Tabela Ref'!A:B,2,FALSE)</f>
        <v>#N/A</v>
      </c>
      <c r="D413" s="14"/>
      <c r="E413" s="14"/>
      <c r="F413" s="14"/>
      <c r="G413" s="14"/>
      <c r="H413" s="14"/>
      <c r="I413" s="14"/>
    </row>
    <row r="414" spans="1:9" ht="15.75" customHeight="1">
      <c r="A414" s="72"/>
      <c r="B414" s="71"/>
      <c r="C414" s="11" t="e">
        <f>VLOOKUP(B414,'Tabela Ref'!A:B,2,FALSE)</f>
        <v>#N/A</v>
      </c>
      <c r="D414" s="14"/>
      <c r="E414" s="14"/>
      <c r="F414" s="14"/>
      <c r="G414" s="14"/>
      <c r="H414" s="14"/>
      <c r="I414" s="14"/>
    </row>
    <row r="415" spans="1:9" ht="15.75" customHeight="1">
      <c r="A415" s="72"/>
      <c r="B415" s="71"/>
      <c r="C415" s="11" t="e">
        <f>VLOOKUP(B415,'Tabela Ref'!A:B,2,FALSE)</f>
        <v>#N/A</v>
      </c>
      <c r="D415" s="14"/>
      <c r="E415" s="14"/>
      <c r="F415" s="14"/>
      <c r="G415" s="14"/>
      <c r="H415" s="14"/>
      <c r="I415" s="14"/>
    </row>
    <row r="416" spans="1:9" ht="15.75" customHeight="1">
      <c r="A416" s="72"/>
      <c r="B416" s="71"/>
      <c r="C416" s="11" t="e">
        <f>VLOOKUP(B416,'Tabela Ref'!A:B,2,FALSE)</f>
        <v>#N/A</v>
      </c>
      <c r="D416" s="14"/>
      <c r="E416" s="14"/>
      <c r="F416" s="14"/>
      <c r="G416" s="14"/>
      <c r="H416" s="14"/>
      <c r="I416" s="14"/>
    </row>
    <row r="417" spans="1:9" ht="15.75" customHeight="1">
      <c r="A417" s="72"/>
      <c r="B417" s="71"/>
      <c r="C417" s="11" t="e">
        <f>VLOOKUP(B417,'Tabela Ref'!A:B,2,FALSE)</f>
        <v>#N/A</v>
      </c>
      <c r="D417" s="14"/>
      <c r="E417" s="14"/>
      <c r="F417" s="14"/>
      <c r="G417" s="14"/>
      <c r="H417" s="14"/>
      <c r="I417" s="14"/>
    </row>
    <row r="418" spans="1:9" ht="15.75" customHeight="1">
      <c r="A418" s="72"/>
      <c r="B418" s="71"/>
      <c r="C418" s="11" t="e">
        <f>VLOOKUP(B418,'Tabela Ref'!A:B,2,FALSE)</f>
        <v>#N/A</v>
      </c>
      <c r="D418" s="14"/>
      <c r="E418" s="14"/>
      <c r="F418" s="14"/>
      <c r="G418" s="14"/>
      <c r="H418" s="14"/>
      <c r="I418" s="14"/>
    </row>
    <row r="419" spans="1:9" ht="15.75" customHeight="1">
      <c r="A419" s="72"/>
      <c r="B419" s="71"/>
      <c r="C419" s="11" t="e">
        <f>VLOOKUP(B419,'Tabela Ref'!A:B,2,FALSE)</f>
        <v>#N/A</v>
      </c>
      <c r="D419" s="14"/>
      <c r="E419" s="14"/>
      <c r="F419" s="14"/>
      <c r="G419" s="14"/>
      <c r="H419" s="14"/>
      <c r="I419" s="14"/>
    </row>
    <row r="420" spans="1:9" ht="15.75" customHeight="1">
      <c r="A420" s="72"/>
      <c r="B420" s="71"/>
      <c r="C420" s="11" t="e">
        <f>VLOOKUP(B420,'Tabela Ref'!A:B,2,FALSE)</f>
        <v>#N/A</v>
      </c>
      <c r="D420" s="14"/>
      <c r="E420" s="14"/>
      <c r="F420" s="14"/>
      <c r="G420" s="14"/>
      <c r="H420" s="14"/>
      <c r="I420" s="14"/>
    </row>
    <row r="421" spans="1:9" ht="15.75" customHeight="1">
      <c r="A421" s="72"/>
      <c r="B421" s="71"/>
      <c r="C421" s="11" t="e">
        <f>VLOOKUP(B421,'Tabela Ref'!A:B,2,FALSE)</f>
        <v>#N/A</v>
      </c>
      <c r="D421" s="14"/>
      <c r="E421" s="14"/>
      <c r="F421" s="14"/>
      <c r="G421" s="14"/>
      <c r="H421" s="14"/>
      <c r="I421" s="14"/>
    </row>
    <row r="422" spans="1:9" ht="15.75" customHeight="1">
      <c r="A422" s="72"/>
      <c r="B422" s="71"/>
      <c r="C422" s="11" t="e">
        <f>VLOOKUP(B422,'Tabela Ref'!A:B,2,FALSE)</f>
        <v>#N/A</v>
      </c>
      <c r="D422" s="14"/>
      <c r="E422" s="14"/>
      <c r="F422" s="14"/>
      <c r="G422" s="14"/>
      <c r="H422" s="14"/>
      <c r="I422" s="14"/>
    </row>
    <row r="423" spans="1:9" ht="15.75" customHeight="1">
      <c r="A423" s="72"/>
      <c r="B423" s="71"/>
      <c r="C423" s="11" t="e">
        <f>VLOOKUP(B423,'Tabela Ref'!A:B,2,FALSE)</f>
        <v>#N/A</v>
      </c>
      <c r="D423" s="14"/>
      <c r="E423" s="14"/>
      <c r="F423" s="14"/>
      <c r="G423" s="14"/>
      <c r="H423" s="14"/>
      <c r="I423" s="14"/>
    </row>
    <row r="424" spans="1:9" ht="15.75" customHeight="1">
      <c r="A424" s="72"/>
      <c r="B424" s="71"/>
      <c r="C424" s="11" t="e">
        <f>VLOOKUP(B424,'Tabela Ref'!A:B,2,FALSE)</f>
        <v>#N/A</v>
      </c>
      <c r="D424" s="14"/>
      <c r="E424" s="14"/>
      <c r="F424" s="14"/>
      <c r="G424" s="14"/>
      <c r="H424" s="14"/>
      <c r="I424" s="14"/>
    </row>
    <row r="425" spans="1:9" ht="15.75" customHeight="1">
      <c r="A425" s="72"/>
      <c r="B425" s="71"/>
      <c r="C425" s="11" t="e">
        <f>VLOOKUP(B425,'Tabela Ref'!A:B,2,FALSE)</f>
        <v>#N/A</v>
      </c>
      <c r="D425" s="14"/>
      <c r="E425" s="14"/>
      <c r="F425" s="14"/>
      <c r="G425" s="14"/>
      <c r="H425" s="14"/>
      <c r="I425" s="14"/>
    </row>
    <row r="426" spans="1:9" ht="15.75" customHeight="1">
      <c r="A426" s="72"/>
      <c r="B426" s="71"/>
      <c r="C426" s="11" t="e">
        <f>VLOOKUP(B426,'Tabela Ref'!A:B,2,FALSE)</f>
        <v>#N/A</v>
      </c>
      <c r="D426" s="14"/>
      <c r="E426" s="14"/>
      <c r="F426" s="14"/>
      <c r="G426" s="14"/>
      <c r="H426" s="14"/>
      <c r="I426" s="14"/>
    </row>
    <row r="427" spans="1:9" ht="15.75" customHeight="1">
      <c r="A427" s="72"/>
      <c r="B427" s="71"/>
      <c r="C427" s="11" t="e">
        <f>VLOOKUP(B427,'Tabela Ref'!A:B,2,FALSE)</f>
        <v>#N/A</v>
      </c>
      <c r="D427" s="14"/>
      <c r="E427" s="14"/>
      <c r="F427" s="14"/>
      <c r="G427" s="14"/>
      <c r="H427" s="14"/>
      <c r="I427" s="14"/>
    </row>
    <row r="428" spans="1:9" ht="15.75" customHeight="1">
      <c r="A428" s="72"/>
      <c r="B428" s="71"/>
      <c r="C428" s="11" t="e">
        <f>VLOOKUP(B428,'Tabela Ref'!A:B,2,FALSE)</f>
        <v>#N/A</v>
      </c>
      <c r="D428" s="14"/>
      <c r="E428" s="14"/>
      <c r="F428" s="14"/>
      <c r="G428" s="14"/>
      <c r="H428" s="14"/>
      <c r="I428" s="14"/>
    </row>
    <row r="429" spans="1:9" ht="15.75" customHeight="1">
      <c r="A429" s="72"/>
      <c r="B429" s="71"/>
      <c r="C429" s="11" t="e">
        <f>VLOOKUP(B429,'Tabela Ref'!A:B,2,FALSE)</f>
        <v>#N/A</v>
      </c>
      <c r="D429" s="14"/>
      <c r="E429" s="14"/>
      <c r="F429" s="14"/>
      <c r="G429" s="14"/>
      <c r="H429" s="14"/>
      <c r="I429" s="14"/>
    </row>
    <row r="430" spans="1:9" ht="15.75" customHeight="1">
      <c r="A430" s="72"/>
      <c r="B430" s="71"/>
      <c r="C430" s="11" t="e">
        <f>VLOOKUP(B430,'Tabela Ref'!A:B,2,FALSE)</f>
        <v>#N/A</v>
      </c>
      <c r="D430" s="14"/>
      <c r="E430" s="14"/>
      <c r="F430" s="14"/>
      <c r="G430" s="14"/>
      <c r="H430" s="14"/>
      <c r="I430" s="14"/>
    </row>
    <row r="431" spans="1:9" ht="15.75" customHeight="1">
      <c r="A431" s="72"/>
      <c r="B431" s="71"/>
      <c r="C431" s="11" t="e">
        <f>VLOOKUP(B431,'Tabela Ref'!A:B,2,FALSE)</f>
        <v>#N/A</v>
      </c>
      <c r="D431" s="14"/>
      <c r="E431" s="14"/>
      <c r="F431" s="14"/>
      <c r="G431" s="14"/>
      <c r="H431" s="14"/>
      <c r="I431" s="14"/>
    </row>
    <row r="432" spans="1:9" ht="15.75" customHeight="1">
      <c r="A432" s="72"/>
      <c r="B432" s="71"/>
      <c r="C432" s="11" t="e">
        <f>VLOOKUP(B432,'Tabela Ref'!A:B,2,FALSE)</f>
        <v>#N/A</v>
      </c>
      <c r="D432" s="14"/>
      <c r="E432" s="14"/>
      <c r="F432" s="14"/>
      <c r="G432" s="14"/>
      <c r="H432" s="14"/>
      <c r="I432" s="14"/>
    </row>
    <row r="433" spans="1:9" ht="15.75" customHeight="1">
      <c r="A433" s="72"/>
      <c r="B433" s="71"/>
      <c r="C433" s="11" t="e">
        <f>VLOOKUP(B433,'Tabela Ref'!A:B,2,FALSE)</f>
        <v>#N/A</v>
      </c>
      <c r="D433" s="14"/>
      <c r="E433" s="14"/>
      <c r="F433" s="14"/>
      <c r="G433" s="14"/>
      <c r="H433" s="14"/>
      <c r="I433" s="14"/>
    </row>
    <row r="434" spans="1:9" ht="15.75" customHeight="1">
      <c r="A434" s="72"/>
      <c r="B434" s="71"/>
      <c r="C434" s="11" t="e">
        <f>VLOOKUP(B434,'Tabela Ref'!A:B,2,FALSE)</f>
        <v>#N/A</v>
      </c>
      <c r="D434" s="14"/>
      <c r="E434" s="14"/>
      <c r="F434" s="14"/>
      <c r="G434" s="14"/>
      <c r="H434" s="14"/>
      <c r="I434" s="14"/>
    </row>
    <row r="435" spans="1:9" ht="15.75" customHeight="1">
      <c r="A435" s="72"/>
      <c r="B435" s="71"/>
      <c r="C435" s="11" t="e">
        <f>VLOOKUP(B435,'Tabela Ref'!A:B,2,FALSE)</f>
        <v>#N/A</v>
      </c>
      <c r="D435" s="14"/>
      <c r="E435" s="14"/>
      <c r="F435" s="14"/>
      <c r="G435" s="14"/>
      <c r="H435" s="14"/>
      <c r="I435" s="14"/>
    </row>
    <row r="436" spans="1:9" ht="15.75" customHeight="1">
      <c r="A436" s="72"/>
      <c r="B436" s="71"/>
      <c r="C436" s="11" t="e">
        <f>VLOOKUP(B436,'Tabela Ref'!A:B,2,FALSE)</f>
        <v>#N/A</v>
      </c>
      <c r="D436" s="14"/>
      <c r="E436" s="14"/>
      <c r="F436" s="14"/>
      <c r="G436" s="14"/>
      <c r="H436" s="14"/>
      <c r="I436" s="14"/>
    </row>
    <row r="437" spans="1:9" ht="15.75" customHeight="1">
      <c r="A437" s="72"/>
      <c r="B437" s="71"/>
      <c r="C437" s="11" t="e">
        <f>VLOOKUP(B437,'Tabela Ref'!A:B,2,FALSE)</f>
        <v>#N/A</v>
      </c>
      <c r="D437" s="14"/>
      <c r="E437" s="14"/>
      <c r="F437" s="14"/>
      <c r="G437" s="14"/>
      <c r="H437" s="14"/>
      <c r="I437" s="14"/>
    </row>
    <row r="438" spans="1:9" ht="15.75" customHeight="1">
      <c r="A438" s="72"/>
      <c r="B438" s="71"/>
      <c r="C438" s="11" t="e">
        <f>VLOOKUP(B438,'Tabela Ref'!A:B,2,FALSE)</f>
        <v>#N/A</v>
      </c>
      <c r="D438" s="14"/>
      <c r="E438" s="14"/>
      <c r="F438" s="14"/>
      <c r="G438" s="14"/>
      <c r="H438" s="14"/>
      <c r="I438" s="14"/>
    </row>
    <row r="439" spans="1:9" ht="15.75" customHeight="1">
      <c r="A439" s="72"/>
      <c r="B439" s="71"/>
      <c r="C439" s="11" t="e">
        <f>VLOOKUP(B439,'Tabela Ref'!A:B,2,FALSE)</f>
        <v>#N/A</v>
      </c>
      <c r="D439" s="14"/>
      <c r="E439" s="14"/>
      <c r="F439" s="14"/>
      <c r="G439" s="14"/>
      <c r="H439" s="14"/>
      <c r="I439" s="14"/>
    </row>
    <row r="440" spans="1:9" ht="15.75" customHeight="1">
      <c r="A440" s="72"/>
      <c r="B440" s="71"/>
      <c r="C440" s="11" t="e">
        <f>VLOOKUP(B440,'Tabela Ref'!A:B,2,FALSE)</f>
        <v>#N/A</v>
      </c>
      <c r="D440" s="14"/>
      <c r="E440" s="14"/>
      <c r="F440" s="14"/>
      <c r="G440" s="14"/>
      <c r="H440" s="14"/>
      <c r="I440" s="14"/>
    </row>
    <row r="441" spans="1:9" ht="15.75" customHeight="1">
      <c r="A441" s="72"/>
      <c r="B441" s="71"/>
      <c r="C441" s="11" t="e">
        <f>VLOOKUP(B441,'Tabela Ref'!A:B,2,FALSE)</f>
        <v>#N/A</v>
      </c>
      <c r="D441" s="14"/>
      <c r="E441" s="14"/>
      <c r="F441" s="14"/>
      <c r="G441" s="14"/>
      <c r="H441" s="14"/>
      <c r="I441" s="14"/>
    </row>
    <row r="442" spans="1:9" ht="15.75" customHeight="1">
      <c r="A442" s="72"/>
      <c r="B442" s="71"/>
      <c r="C442" s="11" t="e">
        <f>VLOOKUP(B442,'Tabela Ref'!A:B,2,FALSE)</f>
        <v>#N/A</v>
      </c>
      <c r="D442" s="14"/>
      <c r="E442" s="14"/>
      <c r="F442" s="14"/>
      <c r="G442" s="14"/>
      <c r="H442" s="14"/>
      <c r="I442" s="14"/>
    </row>
    <row r="443" spans="1:9" ht="15.75" customHeight="1">
      <c r="A443" s="72"/>
      <c r="B443" s="71"/>
      <c r="C443" s="11" t="e">
        <f>VLOOKUP(B443,'Tabela Ref'!A:B,2,FALSE)</f>
        <v>#N/A</v>
      </c>
      <c r="D443" s="14"/>
      <c r="E443" s="14"/>
      <c r="F443" s="14"/>
      <c r="G443" s="14"/>
      <c r="H443" s="14"/>
      <c r="I443" s="14"/>
    </row>
    <row r="444" spans="1:9" ht="15.75" customHeight="1">
      <c r="A444" s="72"/>
      <c r="B444" s="71"/>
      <c r="C444" s="11" t="e">
        <f>VLOOKUP(B444,'Tabela Ref'!A:B,2,FALSE)</f>
        <v>#N/A</v>
      </c>
      <c r="D444" s="14"/>
      <c r="E444" s="14"/>
      <c r="F444" s="14"/>
      <c r="G444" s="14"/>
      <c r="H444" s="14"/>
      <c r="I444" s="14"/>
    </row>
    <row r="445" spans="1:9" ht="15.75" customHeight="1">
      <c r="A445" s="72"/>
      <c r="B445" s="71"/>
      <c r="C445" s="11" t="e">
        <f>VLOOKUP(B445,'Tabela Ref'!A:B,2,FALSE)</f>
        <v>#N/A</v>
      </c>
      <c r="D445" s="14"/>
      <c r="E445" s="14"/>
      <c r="F445" s="14"/>
      <c r="G445" s="14"/>
      <c r="H445" s="14"/>
      <c r="I445" s="14"/>
    </row>
    <row r="446" spans="1:9" ht="15.75" customHeight="1">
      <c r="A446" s="72"/>
      <c r="B446" s="71"/>
      <c r="C446" s="11" t="e">
        <f>VLOOKUP(B446,'Tabela Ref'!A:B,2,FALSE)</f>
        <v>#N/A</v>
      </c>
      <c r="D446" s="14"/>
      <c r="E446" s="14"/>
      <c r="F446" s="14"/>
      <c r="G446" s="14"/>
      <c r="H446" s="14"/>
      <c r="I446" s="14"/>
    </row>
    <row r="447" spans="1:9" ht="15.75" customHeight="1">
      <c r="A447" s="72"/>
      <c r="B447" s="71"/>
      <c r="C447" s="11" t="e">
        <f>VLOOKUP(B447,'Tabela Ref'!A:B,2,FALSE)</f>
        <v>#N/A</v>
      </c>
      <c r="D447" s="14"/>
      <c r="E447" s="14"/>
      <c r="F447" s="14"/>
      <c r="G447" s="14"/>
      <c r="H447" s="14"/>
      <c r="I447" s="14"/>
    </row>
    <row r="448" spans="1:9" ht="15.75" customHeight="1">
      <c r="A448" s="72"/>
      <c r="B448" s="71"/>
      <c r="C448" s="11" t="e">
        <f>VLOOKUP(B448,'Tabela Ref'!A:B,2,FALSE)</f>
        <v>#N/A</v>
      </c>
      <c r="D448" s="14"/>
      <c r="E448" s="14"/>
      <c r="F448" s="14"/>
      <c r="G448" s="14"/>
      <c r="H448" s="14"/>
      <c r="I448" s="14"/>
    </row>
    <row r="449" spans="1:9" ht="15.75" customHeight="1">
      <c r="A449" s="72"/>
      <c r="B449" s="71"/>
      <c r="C449" s="11" t="e">
        <f>VLOOKUP(B449,'Tabela Ref'!A:B,2,FALSE)</f>
        <v>#N/A</v>
      </c>
      <c r="D449" s="14"/>
      <c r="E449" s="14"/>
      <c r="F449" s="14"/>
      <c r="G449" s="14"/>
      <c r="H449" s="14"/>
      <c r="I449" s="14"/>
    </row>
    <row r="450" spans="1:9" ht="15.75" customHeight="1">
      <c r="A450" s="72"/>
      <c r="B450" s="71"/>
      <c r="C450" s="11" t="e">
        <f>VLOOKUP(B450,'Tabela Ref'!A:B,2,FALSE)</f>
        <v>#N/A</v>
      </c>
      <c r="D450" s="14"/>
      <c r="E450" s="14"/>
      <c r="F450" s="14"/>
      <c r="G450" s="14"/>
      <c r="H450" s="14"/>
      <c r="I450" s="14"/>
    </row>
    <row r="451" spans="1:9" ht="15.75" customHeight="1">
      <c r="A451" s="72"/>
      <c r="B451" s="71"/>
      <c r="C451" s="11" t="e">
        <f>VLOOKUP(B451,'Tabela Ref'!A:B,2,FALSE)</f>
        <v>#N/A</v>
      </c>
      <c r="D451" s="14"/>
      <c r="E451" s="14"/>
      <c r="F451" s="14"/>
      <c r="G451" s="14"/>
      <c r="H451" s="14"/>
      <c r="I451" s="14"/>
    </row>
    <row r="452" spans="1:9" ht="15.75" customHeight="1">
      <c r="A452" s="72"/>
      <c r="B452" s="71"/>
      <c r="C452" s="11" t="e">
        <f>VLOOKUP(B452,'Tabela Ref'!A:B,2,FALSE)</f>
        <v>#N/A</v>
      </c>
      <c r="D452" s="14"/>
      <c r="E452" s="14"/>
      <c r="F452" s="14"/>
      <c r="G452" s="14"/>
      <c r="H452" s="14"/>
      <c r="I452" s="14"/>
    </row>
    <row r="453" spans="1:9" ht="15.75" customHeight="1">
      <c r="A453" s="72"/>
      <c r="B453" s="71"/>
      <c r="C453" s="11" t="e">
        <f>VLOOKUP(B453,'Tabela Ref'!A:B,2,FALSE)</f>
        <v>#N/A</v>
      </c>
      <c r="D453" s="14"/>
      <c r="E453" s="14"/>
      <c r="F453" s="14"/>
      <c r="G453" s="14"/>
      <c r="H453" s="14"/>
      <c r="I453" s="14"/>
    </row>
    <row r="454" spans="1:9" ht="15.75" customHeight="1">
      <c r="A454" s="72"/>
      <c r="B454" s="71"/>
      <c r="C454" s="11" t="e">
        <f>VLOOKUP(B454,'Tabela Ref'!A:B,2,FALSE)</f>
        <v>#N/A</v>
      </c>
      <c r="D454" s="14"/>
      <c r="E454" s="14"/>
      <c r="F454" s="14"/>
      <c r="G454" s="14"/>
      <c r="H454" s="14"/>
      <c r="I454" s="14"/>
    </row>
    <row r="455" spans="1:9" ht="15.75" customHeight="1">
      <c r="A455" s="72"/>
      <c r="B455" s="71"/>
      <c r="C455" s="11" t="e">
        <f>VLOOKUP(B455,'Tabela Ref'!A:B,2,FALSE)</f>
        <v>#N/A</v>
      </c>
      <c r="D455" s="14"/>
      <c r="E455" s="14"/>
      <c r="F455" s="14"/>
      <c r="G455" s="14"/>
      <c r="H455" s="14"/>
      <c r="I455" s="14"/>
    </row>
    <row r="456" spans="1:9" ht="15.75" customHeight="1">
      <c r="A456" s="72"/>
      <c r="B456" s="71"/>
      <c r="C456" s="11" t="e">
        <f>VLOOKUP(B456,'Tabela Ref'!A:B,2,FALSE)</f>
        <v>#N/A</v>
      </c>
      <c r="D456" s="14"/>
      <c r="E456" s="14"/>
      <c r="F456" s="14"/>
      <c r="G456" s="14"/>
      <c r="H456" s="14"/>
      <c r="I456" s="14"/>
    </row>
    <row r="457" spans="1:9" ht="15.75" customHeight="1">
      <c r="A457" s="72"/>
      <c r="B457" s="71"/>
      <c r="C457" s="11" t="e">
        <f>VLOOKUP(B457,'Tabela Ref'!A:B,2,FALSE)</f>
        <v>#N/A</v>
      </c>
      <c r="D457" s="14"/>
      <c r="E457" s="14"/>
      <c r="F457" s="14"/>
      <c r="G457" s="14"/>
      <c r="H457" s="14"/>
      <c r="I457" s="14"/>
    </row>
    <row r="458" spans="1:9" ht="15.75" customHeight="1">
      <c r="A458" s="72"/>
      <c r="B458" s="71"/>
      <c r="C458" s="11" t="e">
        <f>VLOOKUP(B458,'Tabela Ref'!A:B,2,FALSE)</f>
        <v>#N/A</v>
      </c>
      <c r="D458" s="14"/>
      <c r="E458" s="14"/>
      <c r="F458" s="14"/>
      <c r="G458" s="14"/>
      <c r="H458" s="14"/>
      <c r="I458" s="14"/>
    </row>
    <row r="459" spans="1:9" ht="15.75" customHeight="1">
      <c r="A459" s="72"/>
      <c r="B459" s="71"/>
      <c r="C459" s="11" t="e">
        <f>VLOOKUP(B459,'Tabela Ref'!A:B,2,FALSE)</f>
        <v>#N/A</v>
      </c>
      <c r="D459" s="14"/>
      <c r="E459" s="14"/>
      <c r="F459" s="14"/>
      <c r="G459" s="14"/>
      <c r="H459" s="14"/>
      <c r="I459" s="14"/>
    </row>
    <row r="460" spans="1:9" ht="15.75" customHeight="1">
      <c r="A460" s="72"/>
      <c r="B460" s="71"/>
      <c r="C460" s="11" t="e">
        <f>VLOOKUP(B460,'Tabela Ref'!A:B,2,FALSE)</f>
        <v>#N/A</v>
      </c>
      <c r="D460" s="14"/>
      <c r="E460" s="14"/>
      <c r="F460" s="14"/>
      <c r="G460" s="14"/>
      <c r="H460" s="14"/>
      <c r="I460" s="14"/>
    </row>
    <row r="461" spans="1:9" ht="15.75" customHeight="1">
      <c r="A461" s="72"/>
      <c r="B461" s="71"/>
      <c r="C461" s="11" t="e">
        <f>VLOOKUP(B461,'Tabela Ref'!A:B,2,FALSE)</f>
        <v>#N/A</v>
      </c>
      <c r="D461" s="14"/>
      <c r="E461" s="14"/>
      <c r="F461" s="14"/>
      <c r="G461" s="14"/>
      <c r="H461" s="14"/>
      <c r="I461" s="14"/>
    </row>
    <row r="462" spans="1:9" ht="15.75" customHeight="1">
      <c r="A462" s="72"/>
      <c r="B462" s="71"/>
      <c r="C462" s="11" t="e">
        <f>VLOOKUP(B462,'Tabela Ref'!A:B,2,FALSE)</f>
        <v>#N/A</v>
      </c>
      <c r="D462" s="14"/>
      <c r="E462" s="14"/>
      <c r="F462" s="14"/>
      <c r="G462" s="14"/>
      <c r="H462" s="14"/>
      <c r="I462" s="14"/>
    </row>
    <row r="463" spans="1:9" ht="15.75" customHeight="1">
      <c r="A463" s="72"/>
      <c r="B463" s="71"/>
      <c r="C463" s="11" t="e">
        <f>VLOOKUP(B463,'Tabela Ref'!A:B,2,FALSE)</f>
        <v>#N/A</v>
      </c>
      <c r="D463" s="14"/>
      <c r="E463" s="14"/>
      <c r="F463" s="14"/>
      <c r="G463" s="14"/>
      <c r="H463" s="14"/>
      <c r="I463" s="14"/>
    </row>
    <row r="464" spans="1:9" ht="15.75" customHeight="1">
      <c r="A464" s="72"/>
      <c r="B464" s="71"/>
      <c r="C464" s="11" t="e">
        <f>VLOOKUP(B464,'Tabela Ref'!A:B,2,FALSE)</f>
        <v>#N/A</v>
      </c>
      <c r="D464" s="14"/>
      <c r="E464" s="14"/>
      <c r="F464" s="14"/>
      <c r="G464" s="14"/>
      <c r="H464" s="14"/>
      <c r="I464" s="14"/>
    </row>
    <row r="465" spans="1:9" ht="15.75" customHeight="1">
      <c r="A465" s="72"/>
      <c r="B465" s="71"/>
      <c r="C465" s="11" t="e">
        <f>VLOOKUP(B465,'Tabela Ref'!A:B,2,FALSE)</f>
        <v>#N/A</v>
      </c>
      <c r="D465" s="14"/>
      <c r="E465" s="14"/>
      <c r="F465" s="14"/>
      <c r="G465" s="14"/>
      <c r="H465" s="14"/>
      <c r="I465" s="14"/>
    </row>
    <row r="466" spans="1:9" ht="15.75" customHeight="1">
      <c r="A466" s="72"/>
      <c r="B466" s="71"/>
      <c r="C466" s="11" t="e">
        <f>VLOOKUP(B466,'Tabela Ref'!A:B,2,FALSE)</f>
        <v>#N/A</v>
      </c>
      <c r="D466" s="14"/>
      <c r="E466" s="14"/>
      <c r="F466" s="14"/>
      <c r="G466" s="14"/>
      <c r="H466" s="14"/>
      <c r="I466" s="14"/>
    </row>
    <row r="467" spans="1:9" ht="15.75" customHeight="1">
      <c r="A467" s="72"/>
      <c r="B467" s="71"/>
      <c r="C467" s="11" t="e">
        <f>VLOOKUP(B467,'Tabela Ref'!A:B,2,FALSE)</f>
        <v>#N/A</v>
      </c>
      <c r="D467" s="14"/>
      <c r="E467" s="14"/>
      <c r="F467" s="14"/>
      <c r="G467" s="14"/>
      <c r="H467" s="14"/>
      <c r="I467" s="14"/>
    </row>
    <row r="468" spans="1:9" ht="15.75" customHeight="1">
      <c r="A468" s="72"/>
      <c r="B468" s="71"/>
      <c r="C468" s="11" t="e">
        <f>VLOOKUP(B468,'Tabela Ref'!A:B,2,FALSE)</f>
        <v>#N/A</v>
      </c>
      <c r="D468" s="14"/>
      <c r="E468" s="14"/>
      <c r="F468" s="14"/>
      <c r="G468" s="14"/>
      <c r="H468" s="14"/>
      <c r="I468" s="14"/>
    </row>
    <row r="469" spans="1:9" ht="15.75" customHeight="1">
      <c r="A469" s="72"/>
      <c r="B469" s="71"/>
      <c r="C469" s="11" t="e">
        <f>VLOOKUP(B469,'Tabela Ref'!A:B,2,FALSE)</f>
        <v>#N/A</v>
      </c>
      <c r="D469" s="14"/>
      <c r="E469" s="14"/>
      <c r="F469" s="14"/>
      <c r="G469" s="14"/>
      <c r="H469" s="14"/>
      <c r="I469" s="14"/>
    </row>
    <row r="470" spans="1:9" ht="15.75" customHeight="1">
      <c r="A470" s="72"/>
      <c r="B470" s="71"/>
      <c r="C470" s="11" t="e">
        <f>VLOOKUP(B470,'Tabela Ref'!A:B,2,FALSE)</f>
        <v>#N/A</v>
      </c>
      <c r="D470" s="14"/>
      <c r="E470" s="14"/>
      <c r="F470" s="14"/>
      <c r="G470" s="14"/>
      <c r="H470" s="14"/>
      <c r="I470" s="14"/>
    </row>
    <row r="471" spans="1:9" ht="15.75" customHeight="1">
      <c r="A471" s="72"/>
      <c r="B471" s="71"/>
      <c r="C471" s="11" t="e">
        <f>VLOOKUP(B471,'Tabela Ref'!A:B,2,FALSE)</f>
        <v>#N/A</v>
      </c>
      <c r="D471" s="14"/>
      <c r="E471" s="14"/>
      <c r="F471" s="14"/>
      <c r="G471" s="14"/>
      <c r="H471" s="14"/>
      <c r="I471" s="14"/>
    </row>
    <row r="472" spans="1:9" ht="15.75" customHeight="1">
      <c r="A472" s="72"/>
      <c r="B472" s="71"/>
      <c r="C472" s="11" t="e">
        <f>VLOOKUP(B472,'Tabela Ref'!A:B,2,FALSE)</f>
        <v>#N/A</v>
      </c>
      <c r="D472" s="14"/>
      <c r="E472" s="14"/>
      <c r="F472" s="14"/>
      <c r="G472" s="14"/>
      <c r="H472" s="14"/>
      <c r="I472" s="14"/>
    </row>
    <row r="473" spans="1:9" ht="15.75" customHeight="1">
      <c r="A473" s="72"/>
      <c r="B473" s="71"/>
      <c r="C473" s="11" t="e">
        <f>VLOOKUP(B473,'Tabela Ref'!A:B,2,FALSE)</f>
        <v>#N/A</v>
      </c>
      <c r="D473" s="14"/>
      <c r="E473" s="14"/>
      <c r="F473" s="14"/>
      <c r="G473" s="14"/>
      <c r="H473" s="14"/>
      <c r="I473" s="14"/>
    </row>
    <row r="474" spans="1:9" ht="15.75" customHeight="1">
      <c r="A474" s="72"/>
      <c r="B474" s="71"/>
      <c r="C474" s="11" t="e">
        <f>VLOOKUP(B474,'Tabela Ref'!A:B,2,FALSE)</f>
        <v>#N/A</v>
      </c>
      <c r="D474" s="14"/>
      <c r="E474" s="14"/>
      <c r="F474" s="14"/>
      <c r="G474" s="14"/>
      <c r="H474" s="14"/>
      <c r="I474" s="14"/>
    </row>
    <row r="475" spans="1:9" ht="15.75" customHeight="1">
      <c r="A475" s="72"/>
      <c r="B475" s="71"/>
      <c r="C475" s="11" t="e">
        <f>VLOOKUP(B475,'Tabela Ref'!A:B,2,FALSE)</f>
        <v>#N/A</v>
      </c>
      <c r="D475" s="14"/>
      <c r="E475" s="14"/>
      <c r="F475" s="14"/>
      <c r="G475" s="14"/>
      <c r="H475" s="14"/>
      <c r="I475" s="14"/>
    </row>
    <row r="476" spans="1:9" ht="15.75" customHeight="1">
      <c r="A476" s="72"/>
      <c r="B476" s="71"/>
      <c r="C476" s="11" t="e">
        <f>VLOOKUP(B476,'Tabela Ref'!A:B,2,FALSE)</f>
        <v>#N/A</v>
      </c>
      <c r="D476" s="14"/>
      <c r="E476" s="14"/>
      <c r="F476" s="14"/>
      <c r="G476" s="14"/>
      <c r="H476" s="14"/>
      <c r="I476" s="14"/>
    </row>
    <row r="477" spans="1:9" ht="15.75" customHeight="1">
      <c r="A477" s="72"/>
      <c r="B477" s="71"/>
      <c r="C477" s="11" t="e">
        <f>VLOOKUP(B477,'Tabela Ref'!A:B,2,FALSE)</f>
        <v>#N/A</v>
      </c>
      <c r="D477" s="14"/>
      <c r="E477" s="14"/>
      <c r="F477" s="14"/>
      <c r="G477" s="14"/>
      <c r="H477" s="14"/>
      <c r="I477" s="14"/>
    </row>
    <row r="478" spans="1:9" ht="15.75" customHeight="1">
      <c r="A478" s="72"/>
      <c r="B478" s="71"/>
      <c r="C478" s="11" t="e">
        <f>VLOOKUP(B478,'Tabela Ref'!A:B,2,FALSE)</f>
        <v>#N/A</v>
      </c>
      <c r="D478" s="14"/>
      <c r="E478" s="14"/>
      <c r="F478" s="14"/>
      <c r="G478" s="14"/>
      <c r="H478" s="14"/>
      <c r="I478" s="14"/>
    </row>
    <row r="479" spans="1:9" ht="15.75" customHeight="1">
      <c r="A479" s="72"/>
      <c r="B479" s="71"/>
      <c r="C479" s="11" t="e">
        <f>VLOOKUP(B479,'Tabela Ref'!A:B,2,FALSE)</f>
        <v>#N/A</v>
      </c>
      <c r="D479" s="14"/>
      <c r="E479" s="14"/>
      <c r="F479" s="14"/>
      <c r="G479" s="14"/>
      <c r="H479" s="14"/>
      <c r="I479" s="14"/>
    </row>
    <row r="480" spans="1:9" ht="15.75" customHeight="1">
      <c r="A480" s="72"/>
      <c r="B480" s="71"/>
      <c r="C480" s="11" t="e">
        <f>VLOOKUP(B480,'Tabela Ref'!A:B,2,FALSE)</f>
        <v>#N/A</v>
      </c>
      <c r="D480" s="14"/>
      <c r="E480" s="14"/>
      <c r="F480" s="14"/>
      <c r="G480" s="14"/>
      <c r="H480" s="14"/>
      <c r="I480" s="14"/>
    </row>
    <row r="481" spans="1:9" ht="15.75" customHeight="1">
      <c r="A481" s="72"/>
      <c r="B481" s="71"/>
      <c r="C481" s="11" t="e">
        <f>VLOOKUP(B481,'Tabela Ref'!A:B,2,FALSE)</f>
        <v>#N/A</v>
      </c>
      <c r="D481" s="14"/>
      <c r="E481" s="14"/>
      <c r="F481" s="14"/>
      <c r="G481" s="14"/>
      <c r="H481" s="14"/>
      <c r="I481" s="14"/>
    </row>
    <row r="482" spans="1:9" ht="15.75" customHeight="1">
      <c r="A482" s="72"/>
      <c r="B482" s="71"/>
      <c r="C482" s="11" t="e">
        <f>VLOOKUP(B482,'Tabela Ref'!A:B,2,FALSE)</f>
        <v>#N/A</v>
      </c>
      <c r="D482" s="14"/>
      <c r="E482" s="14"/>
      <c r="F482" s="14"/>
      <c r="G482" s="14"/>
      <c r="H482" s="14"/>
      <c r="I482" s="14"/>
    </row>
    <row r="483" spans="1:9" ht="15.75" customHeight="1">
      <c r="A483" s="72"/>
      <c r="B483" s="71"/>
      <c r="C483" s="11" t="e">
        <f>VLOOKUP(B483,'Tabela Ref'!A:B,2,FALSE)</f>
        <v>#N/A</v>
      </c>
      <c r="D483" s="14"/>
      <c r="E483" s="14"/>
      <c r="F483" s="14"/>
      <c r="G483" s="14"/>
      <c r="H483" s="14"/>
      <c r="I483" s="14"/>
    </row>
    <row r="484" spans="1:9" ht="15.75" customHeight="1">
      <c r="A484" s="72"/>
      <c r="B484" s="71"/>
      <c r="C484" s="11" t="e">
        <f>VLOOKUP(B484,'Tabela Ref'!A:B,2,FALSE)</f>
        <v>#N/A</v>
      </c>
      <c r="D484" s="14"/>
      <c r="E484" s="14"/>
      <c r="F484" s="14"/>
      <c r="G484" s="14"/>
      <c r="H484" s="14"/>
      <c r="I484" s="14"/>
    </row>
    <row r="485" spans="1:9" ht="15.75" customHeight="1">
      <c r="A485" s="72"/>
      <c r="B485" s="71"/>
      <c r="C485" s="11" t="e">
        <f>VLOOKUP(B485,'Tabela Ref'!A:B,2,FALSE)</f>
        <v>#N/A</v>
      </c>
      <c r="D485" s="14"/>
      <c r="E485" s="14"/>
      <c r="F485" s="14"/>
      <c r="G485" s="14"/>
      <c r="H485" s="14"/>
      <c r="I485" s="14"/>
    </row>
    <row r="486" spans="1:9" ht="15.75" customHeight="1">
      <c r="A486" s="72"/>
      <c r="B486" s="71"/>
      <c r="C486" s="11" t="e">
        <f>VLOOKUP(B486,'Tabela Ref'!A:B,2,FALSE)</f>
        <v>#N/A</v>
      </c>
      <c r="D486" s="14"/>
      <c r="E486" s="14"/>
      <c r="F486" s="14"/>
      <c r="G486" s="14"/>
      <c r="H486" s="14"/>
      <c r="I486" s="14"/>
    </row>
    <row r="487" spans="1:9" ht="15.75" customHeight="1">
      <c r="A487" s="72"/>
      <c r="B487" s="71"/>
      <c r="C487" s="11" t="e">
        <f>VLOOKUP(B487,'Tabela Ref'!A:B,2,FALSE)</f>
        <v>#N/A</v>
      </c>
      <c r="D487" s="14"/>
      <c r="E487" s="14"/>
      <c r="F487" s="14"/>
      <c r="G487" s="14"/>
      <c r="H487" s="14"/>
      <c r="I487" s="14"/>
    </row>
    <row r="488" spans="1:9" ht="15.75" customHeight="1">
      <c r="A488" s="72"/>
      <c r="B488" s="71"/>
      <c r="C488" s="11" t="e">
        <f>VLOOKUP(B488,'Tabela Ref'!A:B,2,FALSE)</f>
        <v>#N/A</v>
      </c>
      <c r="D488" s="14"/>
      <c r="E488" s="14"/>
      <c r="F488" s="14"/>
      <c r="G488" s="14"/>
      <c r="H488" s="14"/>
      <c r="I488" s="14"/>
    </row>
    <row r="489" spans="1:9" ht="15.75" customHeight="1">
      <c r="A489" s="72"/>
      <c r="B489" s="71"/>
      <c r="C489" s="11" t="e">
        <f>VLOOKUP(B489,'Tabela Ref'!A:B,2,FALSE)</f>
        <v>#N/A</v>
      </c>
      <c r="D489" s="14"/>
      <c r="E489" s="14"/>
      <c r="F489" s="14"/>
      <c r="G489" s="14"/>
      <c r="H489" s="14"/>
      <c r="I489" s="14"/>
    </row>
    <row r="490" spans="1:9" ht="15.75" customHeight="1">
      <c r="A490" s="72"/>
      <c r="B490" s="71"/>
      <c r="C490" s="11" t="e">
        <f>VLOOKUP(B490,'Tabela Ref'!A:B,2,FALSE)</f>
        <v>#N/A</v>
      </c>
      <c r="D490" s="14"/>
      <c r="E490" s="14"/>
      <c r="F490" s="14"/>
      <c r="G490" s="14"/>
      <c r="H490" s="14"/>
      <c r="I490" s="14"/>
    </row>
    <row r="491" spans="1:9" ht="15.75" customHeight="1">
      <c r="A491" s="72"/>
      <c r="B491" s="71"/>
      <c r="C491" s="11" t="e">
        <f>VLOOKUP(B491,'Tabela Ref'!A:B,2,FALSE)</f>
        <v>#N/A</v>
      </c>
      <c r="D491" s="14"/>
      <c r="E491" s="14"/>
      <c r="F491" s="14"/>
      <c r="G491" s="14"/>
      <c r="H491" s="14"/>
      <c r="I491" s="14"/>
    </row>
    <row r="492" spans="1:9" ht="15.75" customHeight="1">
      <c r="A492" s="72"/>
      <c r="B492" s="71"/>
      <c r="C492" s="11" t="e">
        <f>VLOOKUP(B492,'Tabela Ref'!A:B,2,FALSE)</f>
        <v>#N/A</v>
      </c>
      <c r="D492" s="14"/>
      <c r="E492" s="14"/>
      <c r="F492" s="14"/>
      <c r="G492" s="14"/>
      <c r="H492" s="14"/>
      <c r="I492" s="14"/>
    </row>
    <row r="493" spans="1:9" ht="15.75" customHeight="1">
      <c r="A493" s="72"/>
      <c r="B493" s="71"/>
      <c r="C493" s="11" t="e">
        <f>VLOOKUP(B493,'Tabela Ref'!A:B,2,FALSE)</f>
        <v>#N/A</v>
      </c>
      <c r="D493" s="14"/>
      <c r="E493" s="14"/>
      <c r="F493" s="14"/>
      <c r="G493" s="14"/>
      <c r="H493" s="14"/>
      <c r="I493" s="14"/>
    </row>
    <row r="494" spans="1:9" ht="15.75" customHeight="1">
      <c r="A494" s="72"/>
      <c r="B494" s="71"/>
      <c r="C494" s="11" t="e">
        <f>VLOOKUP(B494,'Tabela Ref'!A:B,2,FALSE)</f>
        <v>#N/A</v>
      </c>
      <c r="D494" s="14"/>
      <c r="E494" s="14"/>
      <c r="F494" s="14"/>
      <c r="G494" s="14"/>
      <c r="H494" s="14"/>
      <c r="I494" s="14"/>
    </row>
    <row r="495" spans="1:9" ht="15.75" customHeight="1">
      <c r="A495" s="72"/>
      <c r="B495" s="71"/>
      <c r="C495" s="11" t="e">
        <f>VLOOKUP(B495,'Tabela Ref'!A:B,2,FALSE)</f>
        <v>#N/A</v>
      </c>
      <c r="D495" s="14"/>
      <c r="E495" s="14"/>
      <c r="F495" s="14"/>
      <c r="G495" s="14"/>
      <c r="H495" s="14"/>
      <c r="I495" s="14"/>
    </row>
    <row r="496" spans="1:9" ht="15.75" customHeight="1">
      <c r="A496" s="72"/>
      <c r="B496" s="71"/>
      <c r="C496" s="11" t="e">
        <f>VLOOKUP(B496,'Tabela Ref'!A:B,2,FALSE)</f>
        <v>#N/A</v>
      </c>
      <c r="D496" s="14"/>
      <c r="E496" s="14"/>
      <c r="F496" s="14"/>
      <c r="G496" s="14"/>
      <c r="H496" s="14"/>
      <c r="I496" s="14"/>
    </row>
    <row r="497" spans="1:9" ht="15.75" customHeight="1">
      <c r="A497" s="72"/>
      <c r="B497" s="71"/>
      <c r="C497" s="11" t="e">
        <f>VLOOKUP(B497,'Tabela Ref'!A:B,2,FALSE)</f>
        <v>#N/A</v>
      </c>
      <c r="D497" s="14"/>
      <c r="E497" s="14"/>
      <c r="F497" s="14"/>
      <c r="G497" s="14"/>
      <c r="H497" s="14"/>
      <c r="I497" s="14"/>
    </row>
    <row r="498" spans="1:9" ht="15.75" customHeight="1">
      <c r="A498" s="72"/>
      <c r="B498" s="71"/>
      <c r="C498" s="11" t="e">
        <f>VLOOKUP(B498,'Tabela Ref'!A:B,2,FALSE)</f>
        <v>#N/A</v>
      </c>
      <c r="D498" s="14"/>
      <c r="E498" s="14"/>
      <c r="F498" s="14"/>
      <c r="G498" s="14"/>
      <c r="H498" s="14"/>
      <c r="I498" s="14"/>
    </row>
    <row r="499" spans="1:9" ht="15.75" customHeight="1">
      <c r="A499" s="72"/>
      <c r="B499" s="71"/>
      <c r="C499" s="11" t="e">
        <f>VLOOKUP(B499,'Tabela Ref'!A:B,2,FALSE)</f>
        <v>#N/A</v>
      </c>
      <c r="D499" s="14"/>
      <c r="E499" s="14"/>
      <c r="F499" s="14"/>
      <c r="G499" s="14"/>
      <c r="H499" s="14"/>
      <c r="I499" s="14"/>
    </row>
    <row r="500" spans="1:9" ht="15.75" customHeight="1">
      <c r="A500" s="72"/>
      <c r="B500" s="71"/>
      <c r="C500" s="11" t="e">
        <f>VLOOKUP(B500,'Tabela Ref'!A:B,2,FALSE)</f>
        <v>#N/A</v>
      </c>
      <c r="D500" s="14"/>
      <c r="E500" s="14"/>
      <c r="F500" s="14"/>
      <c r="G500" s="14"/>
      <c r="H500" s="14"/>
      <c r="I500" s="14"/>
    </row>
    <row r="501" spans="1:9" ht="15.75" customHeight="1">
      <c r="A501" s="72"/>
      <c r="B501" s="71"/>
      <c r="C501" s="11" t="e">
        <f>VLOOKUP(B501,'Tabela Ref'!A:B,2,FALSE)</f>
        <v>#N/A</v>
      </c>
      <c r="D501" s="14"/>
      <c r="E501" s="14"/>
      <c r="F501" s="14"/>
      <c r="G501" s="14"/>
      <c r="H501" s="14"/>
      <c r="I501" s="14"/>
    </row>
    <row r="502" spans="1:9" ht="15.75" customHeight="1">
      <c r="A502" s="72"/>
      <c r="B502" s="71"/>
      <c r="C502" s="11" t="e">
        <f>VLOOKUP(B502,'Tabela Ref'!A:B,2,FALSE)</f>
        <v>#N/A</v>
      </c>
      <c r="D502" s="14"/>
      <c r="E502" s="14"/>
      <c r="F502" s="14"/>
      <c r="G502" s="14"/>
      <c r="H502" s="14"/>
      <c r="I502" s="14"/>
    </row>
    <row r="503" spans="1:9" ht="15.75" customHeight="1">
      <c r="A503" s="72"/>
      <c r="B503" s="71"/>
      <c r="C503" s="11" t="e">
        <f>VLOOKUP(B503,'Tabela Ref'!A:B,2,FALSE)</f>
        <v>#N/A</v>
      </c>
      <c r="D503" s="14"/>
      <c r="E503" s="14"/>
      <c r="F503" s="14"/>
      <c r="G503" s="14"/>
      <c r="H503" s="14"/>
      <c r="I503" s="14"/>
    </row>
    <row r="504" spans="1:9" ht="15.75" customHeight="1">
      <c r="A504" s="72"/>
      <c r="B504" s="71"/>
      <c r="C504" s="11" t="e">
        <f>VLOOKUP(B504,'Tabela Ref'!A:B,2,FALSE)</f>
        <v>#N/A</v>
      </c>
      <c r="D504" s="14"/>
      <c r="E504" s="14"/>
      <c r="F504" s="14"/>
      <c r="G504" s="14"/>
      <c r="H504" s="14"/>
      <c r="I504" s="14"/>
    </row>
    <row r="505" spans="1:9" ht="15.75" customHeight="1">
      <c r="A505" s="72"/>
      <c r="B505" s="71"/>
      <c r="C505" s="11" t="e">
        <f>VLOOKUP(B505,'Tabela Ref'!A:B,2,FALSE)</f>
        <v>#N/A</v>
      </c>
      <c r="D505" s="14"/>
      <c r="E505" s="14"/>
      <c r="F505" s="14"/>
      <c r="G505" s="14"/>
      <c r="H505" s="14"/>
      <c r="I505" s="14"/>
    </row>
    <row r="506" spans="1:9" ht="15.75" customHeight="1">
      <c r="A506" s="72"/>
      <c r="B506" s="71"/>
      <c r="C506" s="11" t="e">
        <f>VLOOKUP(B506,'Tabela Ref'!A:B,2,FALSE)</f>
        <v>#N/A</v>
      </c>
      <c r="D506" s="14"/>
      <c r="E506" s="14"/>
      <c r="F506" s="14"/>
      <c r="G506" s="14"/>
      <c r="H506" s="14"/>
      <c r="I506" s="14"/>
    </row>
    <row r="507" spans="1:9" ht="15.75" customHeight="1">
      <c r="A507" s="72"/>
      <c r="B507" s="71"/>
      <c r="C507" s="11" t="e">
        <f>VLOOKUP(B507,'Tabela Ref'!A:B,2,FALSE)</f>
        <v>#N/A</v>
      </c>
      <c r="D507" s="14"/>
      <c r="E507" s="14"/>
      <c r="F507" s="14"/>
      <c r="G507" s="14"/>
      <c r="H507" s="14"/>
      <c r="I507" s="14"/>
    </row>
    <row r="508" spans="1:9" ht="15.75" customHeight="1">
      <c r="A508" s="72"/>
      <c r="B508" s="71"/>
      <c r="C508" s="11" t="e">
        <f>VLOOKUP(B508,'Tabela Ref'!A:B,2,FALSE)</f>
        <v>#N/A</v>
      </c>
      <c r="D508" s="14"/>
      <c r="E508" s="14"/>
      <c r="F508" s="14"/>
      <c r="G508" s="14"/>
      <c r="H508" s="14"/>
      <c r="I508" s="14"/>
    </row>
    <row r="509" spans="1:9" ht="15.75" customHeight="1">
      <c r="A509" s="72"/>
      <c r="B509" s="71"/>
      <c r="C509" s="11" t="e">
        <f>VLOOKUP(B509,'Tabela Ref'!A:B,2,FALSE)</f>
        <v>#N/A</v>
      </c>
      <c r="D509" s="14"/>
      <c r="E509" s="14"/>
      <c r="F509" s="14"/>
      <c r="G509" s="14"/>
      <c r="H509" s="14"/>
      <c r="I509" s="14"/>
    </row>
    <row r="510" spans="1:9" ht="15.75" customHeight="1">
      <c r="A510" s="72"/>
      <c r="B510" s="71"/>
      <c r="C510" s="11" t="e">
        <f>VLOOKUP(B510,'Tabela Ref'!A:B,2,FALSE)</f>
        <v>#N/A</v>
      </c>
      <c r="D510" s="14"/>
      <c r="E510" s="14"/>
      <c r="F510" s="14"/>
      <c r="G510" s="14"/>
      <c r="H510" s="14"/>
      <c r="I510" s="14"/>
    </row>
    <row r="511" spans="1:9" ht="15.75" customHeight="1">
      <c r="A511" s="72"/>
      <c r="B511" s="71"/>
      <c r="C511" s="11" t="e">
        <f>VLOOKUP(B511,'Tabela Ref'!A:B,2,FALSE)</f>
        <v>#N/A</v>
      </c>
      <c r="D511" s="14"/>
      <c r="E511" s="14"/>
      <c r="F511" s="14"/>
      <c r="G511" s="14"/>
      <c r="H511" s="14"/>
      <c r="I511" s="14"/>
    </row>
    <row r="512" spans="1:9" ht="15.75" customHeight="1">
      <c r="A512" s="72"/>
      <c r="B512" s="71"/>
      <c r="C512" s="11" t="e">
        <f>VLOOKUP(B512,'Tabela Ref'!A:B,2,FALSE)</f>
        <v>#N/A</v>
      </c>
      <c r="D512" s="14"/>
      <c r="E512" s="14"/>
      <c r="F512" s="14"/>
      <c r="G512" s="14"/>
      <c r="H512" s="14"/>
      <c r="I512" s="14"/>
    </row>
    <row r="513" spans="1:9" ht="15.75" customHeight="1">
      <c r="A513" s="72"/>
      <c r="B513" s="71"/>
      <c r="C513" s="11" t="e">
        <f>VLOOKUP(B513,'Tabela Ref'!A:B,2,FALSE)</f>
        <v>#N/A</v>
      </c>
      <c r="D513" s="14"/>
      <c r="E513" s="14"/>
      <c r="F513" s="14"/>
      <c r="G513" s="14"/>
      <c r="H513" s="14"/>
      <c r="I513" s="14"/>
    </row>
    <row r="514" spans="1:9" ht="15.75" customHeight="1">
      <c r="A514" s="72"/>
      <c r="B514" s="71"/>
      <c r="C514" s="11" t="e">
        <f>VLOOKUP(B514,'Tabela Ref'!A:B,2,FALSE)</f>
        <v>#N/A</v>
      </c>
      <c r="D514" s="14"/>
      <c r="E514" s="14"/>
      <c r="F514" s="14"/>
      <c r="G514" s="14"/>
      <c r="H514" s="14"/>
      <c r="I514" s="14"/>
    </row>
    <row r="515" spans="1:9" ht="15.75" customHeight="1">
      <c r="A515" s="72"/>
      <c r="B515" s="71"/>
      <c r="C515" s="11" t="e">
        <f>VLOOKUP(B515,'Tabela Ref'!A:B,2,FALSE)</f>
        <v>#N/A</v>
      </c>
      <c r="D515" s="14"/>
      <c r="E515" s="14"/>
      <c r="F515" s="14"/>
      <c r="G515" s="14"/>
      <c r="H515" s="14"/>
      <c r="I515" s="14"/>
    </row>
    <row r="516" spans="1:9" ht="15.75" customHeight="1">
      <c r="A516" s="72"/>
      <c r="B516" s="71"/>
      <c r="C516" s="11" t="e">
        <f>VLOOKUP(B516,'Tabela Ref'!A:B,2,FALSE)</f>
        <v>#N/A</v>
      </c>
      <c r="D516" s="14"/>
      <c r="E516" s="14"/>
      <c r="F516" s="14"/>
      <c r="G516" s="14"/>
      <c r="H516" s="14"/>
      <c r="I516" s="14"/>
    </row>
    <row r="517" spans="1:9" ht="15.75" customHeight="1">
      <c r="A517" s="72"/>
      <c r="B517" s="71"/>
      <c r="C517" s="11" t="e">
        <f>VLOOKUP(B517,'Tabela Ref'!A:B,2,FALSE)</f>
        <v>#N/A</v>
      </c>
      <c r="D517" s="14"/>
      <c r="E517" s="14"/>
      <c r="F517" s="14"/>
      <c r="G517" s="14"/>
      <c r="H517" s="14"/>
      <c r="I517" s="14"/>
    </row>
    <row r="518" spans="1:9" ht="15.75" customHeight="1">
      <c r="A518" s="72"/>
      <c r="B518" s="71"/>
      <c r="C518" s="11" t="e">
        <f>VLOOKUP(B518,'Tabela Ref'!A:B,2,FALSE)</f>
        <v>#N/A</v>
      </c>
      <c r="D518" s="14"/>
      <c r="E518" s="14"/>
      <c r="F518" s="14"/>
      <c r="G518" s="14"/>
      <c r="H518" s="14"/>
      <c r="I518" s="14"/>
    </row>
    <row r="519" spans="1:9" ht="15.75" customHeight="1">
      <c r="A519" s="72"/>
      <c r="B519" s="71"/>
      <c r="C519" s="11" t="e">
        <f>VLOOKUP(B519,'Tabela Ref'!A:B,2,FALSE)</f>
        <v>#N/A</v>
      </c>
      <c r="D519" s="14"/>
      <c r="E519" s="14"/>
      <c r="F519" s="14"/>
      <c r="G519" s="14"/>
      <c r="H519" s="14"/>
      <c r="I519" s="14"/>
    </row>
    <row r="520" spans="1:9" ht="15.75" customHeight="1">
      <c r="A520" s="72"/>
      <c r="B520" s="71"/>
      <c r="C520" s="11" t="e">
        <f>VLOOKUP(B520,'Tabela Ref'!A:B,2,FALSE)</f>
        <v>#N/A</v>
      </c>
      <c r="D520" s="14"/>
      <c r="E520" s="14"/>
      <c r="F520" s="14"/>
      <c r="G520" s="14"/>
      <c r="H520" s="14"/>
      <c r="I520" s="14"/>
    </row>
    <row r="521" spans="1:9" ht="15.75" customHeight="1">
      <c r="A521" s="72"/>
      <c r="B521" s="71"/>
      <c r="C521" s="11" t="e">
        <f>VLOOKUP(B521,'Tabela Ref'!A:B,2,FALSE)</f>
        <v>#N/A</v>
      </c>
      <c r="D521" s="14"/>
      <c r="E521" s="14"/>
      <c r="F521" s="14"/>
      <c r="G521" s="14"/>
      <c r="H521" s="14"/>
      <c r="I521" s="14"/>
    </row>
    <row r="522" spans="1:9" ht="15.75" customHeight="1">
      <c r="A522" s="72"/>
      <c r="B522" s="71"/>
      <c r="C522" s="11" t="e">
        <f>VLOOKUP(B522,'Tabela Ref'!A:B,2,FALSE)</f>
        <v>#N/A</v>
      </c>
      <c r="D522" s="14"/>
      <c r="E522" s="14"/>
      <c r="F522" s="14"/>
      <c r="G522" s="14"/>
      <c r="H522" s="14"/>
      <c r="I522" s="14"/>
    </row>
    <row r="523" spans="1:9" ht="15.75" customHeight="1">
      <c r="A523" s="72"/>
      <c r="B523" s="71"/>
      <c r="C523" s="11" t="e">
        <f>VLOOKUP(B523,'Tabela Ref'!A:B,2,FALSE)</f>
        <v>#N/A</v>
      </c>
      <c r="D523" s="14"/>
      <c r="E523" s="14"/>
      <c r="F523" s="14"/>
      <c r="G523" s="14"/>
      <c r="H523" s="14"/>
      <c r="I523" s="14"/>
    </row>
    <row r="524" spans="1:9" ht="15.75" customHeight="1">
      <c r="A524" s="72"/>
      <c r="B524" s="71"/>
      <c r="C524" s="11" t="e">
        <f>VLOOKUP(B524,'Tabela Ref'!A:B,2,FALSE)</f>
        <v>#N/A</v>
      </c>
      <c r="D524" s="14"/>
      <c r="E524" s="14"/>
      <c r="F524" s="14"/>
      <c r="G524" s="14"/>
      <c r="H524" s="14"/>
      <c r="I524" s="14"/>
    </row>
    <row r="525" spans="1:9" ht="15.75" customHeight="1">
      <c r="A525" s="72"/>
      <c r="B525" s="71"/>
      <c r="C525" s="11" t="e">
        <f>VLOOKUP(B525,'Tabela Ref'!A:B,2,FALSE)</f>
        <v>#N/A</v>
      </c>
      <c r="D525" s="14"/>
      <c r="E525" s="14"/>
      <c r="F525" s="14"/>
      <c r="G525" s="14"/>
      <c r="H525" s="14"/>
      <c r="I525" s="14"/>
    </row>
    <row r="526" spans="1:9" ht="15.75" customHeight="1">
      <c r="A526" s="72"/>
      <c r="B526" s="71"/>
      <c r="C526" s="11" t="e">
        <f>VLOOKUP(B526,'Tabela Ref'!A:B,2,FALSE)</f>
        <v>#N/A</v>
      </c>
      <c r="D526" s="14"/>
      <c r="E526" s="14"/>
      <c r="F526" s="14"/>
      <c r="G526" s="14"/>
      <c r="H526" s="14"/>
      <c r="I526" s="14"/>
    </row>
    <row r="527" spans="1:9" ht="15.75" customHeight="1">
      <c r="A527" s="72"/>
      <c r="B527" s="71"/>
      <c r="C527" s="11" t="e">
        <f>VLOOKUP(B527,'Tabela Ref'!A:B,2,FALSE)</f>
        <v>#N/A</v>
      </c>
      <c r="D527" s="14"/>
      <c r="E527" s="14"/>
      <c r="F527" s="14"/>
      <c r="G527" s="14"/>
      <c r="H527" s="14"/>
      <c r="I527" s="14"/>
    </row>
    <row r="528" spans="1:9" ht="15.75" customHeight="1">
      <c r="A528" s="72"/>
      <c r="B528" s="71"/>
      <c r="C528" s="11" t="e">
        <f>VLOOKUP(B528,'Tabela Ref'!A:B,2,FALSE)</f>
        <v>#N/A</v>
      </c>
      <c r="D528" s="14"/>
      <c r="E528" s="14"/>
      <c r="F528" s="14"/>
      <c r="G528" s="14"/>
      <c r="H528" s="14"/>
      <c r="I528" s="14"/>
    </row>
    <row r="529" spans="1:9" ht="15.75" customHeight="1">
      <c r="A529" s="72"/>
      <c r="B529" s="71"/>
      <c r="C529" s="11" t="e">
        <f>VLOOKUP(B529,'Tabela Ref'!A:B,2,FALSE)</f>
        <v>#N/A</v>
      </c>
      <c r="D529" s="14"/>
      <c r="E529" s="14"/>
      <c r="F529" s="14"/>
      <c r="G529" s="14"/>
      <c r="H529" s="14"/>
      <c r="I529" s="14"/>
    </row>
    <row r="530" spans="1:9" ht="15.75" customHeight="1">
      <c r="A530" s="72"/>
      <c r="B530" s="71"/>
      <c r="C530" s="11" t="e">
        <f>VLOOKUP(B530,'Tabela Ref'!A:B,2,FALSE)</f>
        <v>#N/A</v>
      </c>
      <c r="D530" s="14"/>
      <c r="E530" s="14"/>
      <c r="F530" s="14"/>
      <c r="G530" s="14"/>
      <c r="H530" s="14"/>
      <c r="I530" s="14"/>
    </row>
    <row r="531" spans="1:9" ht="15.75" customHeight="1">
      <c r="A531" s="72"/>
      <c r="B531" s="71"/>
      <c r="C531" s="11" t="e">
        <f>VLOOKUP(B531,'Tabela Ref'!A:B,2,FALSE)</f>
        <v>#N/A</v>
      </c>
      <c r="D531" s="14"/>
      <c r="E531" s="14"/>
      <c r="F531" s="14"/>
      <c r="G531" s="14"/>
      <c r="H531" s="14"/>
      <c r="I531" s="14"/>
    </row>
    <row r="532" spans="1:9" ht="15.75" customHeight="1">
      <c r="A532" s="72"/>
      <c r="B532" s="71"/>
      <c r="C532" s="11" t="e">
        <f>VLOOKUP(B532,'Tabela Ref'!A:B,2,FALSE)</f>
        <v>#N/A</v>
      </c>
      <c r="D532" s="14"/>
      <c r="E532" s="14"/>
      <c r="F532" s="14"/>
      <c r="G532" s="14"/>
      <c r="H532" s="14"/>
      <c r="I532" s="14"/>
    </row>
    <row r="533" spans="1:9" ht="15.75" customHeight="1">
      <c r="A533" s="72"/>
      <c r="B533" s="71"/>
      <c r="C533" s="11" t="e">
        <f>VLOOKUP(B533,'Tabela Ref'!A:B,2,FALSE)</f>
        <v>#N/A</v>
      </c>
      <c r="D533" s="14"/>
      <c r="E533" s="14"/>
      <c r="F533" s="14"/>
      <c r="G533" s="14"/>
      <c r="H533" s="14"/>
      <c r="I533" s="14"/>
    </row>
    <row r="534" spans="1:9" ht="15.75" customHeight="1">
      <c r="A534" s="72"/>
      <c r="B534" s="71"/>
      <c r="C534" s="11" t="e">
        <f>VLOOKUP(B534,'Tabela Ref'!A:B,2,FALSE)</f>
        <v>#N/A</v>
      </c>
      <c r="D534" s="14"/>
      <c r="E534" s="14"/>
      <c r="F534" s="14"/>
      <c r="G534" s="14"/>
      <c r="H534" s="14"/>
      <c r="I534" s="14"/>
    </row>
    <row r="535" spans="1:9" ht="15.75" customHeight="1">
      <c r="A535" s="72"/>
      <c r="B535" s="71"/>
      <c r="C535" s="11" t="e">
        <f>VLOOKUP(B535,'Tabela Ref'!A:B,2,FALSE)</f>
        <v>#N/A</v>
      </c>
      <c r="D535" s="14"/>
      <c r="E535" s="14"/>
      <c r="F535" s="14"/>
      <c r="G535" s="14"/>
      <c r="H535" s="14"/>
      <c r="I535" s="14"/>
    </row>
    <row r="536" spans="1:9" ht="15.75" customHeight="1">
      <c r="A536" s="72"/>
      <c r="B536" s="71"/>
      <c r="C536" s="11" t="e">
        <f>VLOOKUP(B536,'Tabela Ref'!A:B,2,FALSE)</f>
        <v>#N/A</v>
      </c>
      <c r="D536" s="14"/>
      <c r="E536" s="14"/>
      <c r="F536" s="14"/>
      <c r="G536" s="14"/>
      <c r="H536" s="14"/>
      <c r="I536" s="14"/>
    </row>
    <row r="537" spans="1:9" ht="15.75" customHeight="1">
      <c r="A537" s="72"/>
      <c r="B537" s="71"/>
      <c r="C537" s="11" t="e">
        <f>VLOOKUP(B537,'Tabela Ref'!A:B,2,FALSE)</f>
        <v>#N/A</v>
      </c>
      <c r="D537" s="14"/>
      <c r="E537" s="14"/>
      <c r="F537" s="14"/>
      <c r="G537" s="14"/>
      <c r="H537" s="14"/>
      <c r="I537" s="14"/>
    </row>
    <row r="538" spans="1:9" ht="15.75" customHeight="1">
      <c r="A538" s="72"/>
      <c r="B538" s="71"/>
      <c r="C538" s="11" t="e">
        <f>VLOOKUP(B538,'Tabela Ref'!A:B,2,FALSE)</f>
        <v>#N/A</v>
      </c>
      <c r="D538" s="14"/>
      <c r="E538" s="14"/>
      <c r="F538" s="14"/>
      <c r="G538" s="14"/>
      <c r="H538" s="14"/>
      <c r="I538" s="14"/>
    </row>
    <row r="539" spans="1:9" ht="15.75" customHeight="1">
      <c r="A539" s="72"/>
      <c r="B539" s="71"/>
      <c r="C539" s="11" t="e">
        <f>VLOOKUP(B539,'Tabela Ref'!A:B,2,FALSE)</f>
        <v>#N/A</v>
      </c>
      <c r="D539" s="14"/>
      <c r="E539" s="14"/>
      <c r="F539" s="14"/>
      <c r="G539" s="14"/>
      <c r="H539" s="14"/>
      <c r="I539" s="14"/>
    </row>
    <row r="540" spans="1:9" ht="15.75" customHeight="1">
      <c r="A540" s="72"/>
      <c r="B540" s="71"/>
      <c r="C540" s="11" t="e">
        <f>VLOOKUP(B540,'Tabela Ref'!A:B,2,FALSE)</f>
        <v>#N/A</v>
      </c>
      <c r="D540" s="14"/>
      <c r="E540" s="14"/>
      <c r="F540" s="14"/>
      <c r="G540" s="14"/>
      <c r="H540" s="14"/>
      <c r="I540" s="14"/>
    </row>
    <row r="541" spans="1:9" ht="15.75" customHeight="1">
      <c r="A541" s="72"/>
      <c r="B541" s="71"/>
      <c r="C541" s="11" t="e">
        <f>VLOOKUP(B541,'Tabela Ref'!A:B,2,FALSE)</f>
        <v>#N/A</v>
      </c>
      <c r="D541" s="14"/>
      <c r="E541" s="14"/>
      <c r="F541" s="14"/>
      <c r="G541" s="14"/>
      <c r="H541" s="14"/>
      <c r="I541" s="14"/>
    </row>
    <row r="542" spans="1:9" ht="15.75" customHeight="1">
      <c r="A542" s="72"/>
      <c r="B542" s="71"/>
      <c r="C542" s="11" t="e">
        <f>VLOOKUP(B542,'Tabela Ref'!A:B,2,FALSE)</f>
        <v>#N/A</v>
      </c>
      <c r="D542" s="14"/>
      <c r="E542" s="14"/>
      <c r="F542" s="14"/>
      <c r="G542" s="14"/>
      <c r="H542" s="14"/>
      <c r="I542" s="14"/>
    </row>
    <row r="543" spans="1:9" ht="15.75" customHeight="1">
      <c r="A543" s="72"/>
      <c r="B543" s="71"/>
      <c r="C543" s="11" t="e">
        <f>VLOOKUP(B543,'Tabela Ref'!A:B,2,FALSE)</f>
        <v>#N/A</v>
      </c>
      <c r="D543" s="14"/>
      <c r="E543" s="14"/>
      <c r="F543" s="14"/>
      <c r="G543" s="14"/>
      <c r="H543" s="14"/>
      <c r="I543" s="14"/>
    </row>
    <row r="544" spans="1:9" ht="15.75" customHeight="1">
      <c r="A544" s="72"/>
      <c r="B544" s="71"/>
      <c r="C544" s="11" t="e">
        <f>VLOOKUP(B544,'Tabela Ref'!A:B,2,FALSE)</f>
        <v>#N/A</v>
      </c>
      <c r="D544" s="14"/>
      <c r="E544" s="14"/>
      <c r="F544" s="14"/>
      <c r="G544" s="14"/>
      <c r="H544" s="14"/>
      <c r="I544" s="14"/>
    </row>
    <row r="545" spans="1:9" ht="15.75" customHeight="1">
      <c r="A545" s="72"/>
      <c r="B545" s="71"/>
      <c r="C545" s="11" t="e">
        <f>VLOOKUP(B545,'Tabela Ref'!A:B,2,FALSE)</f>
        <v>#N/A</v>
      </c>
      <c r="D545" s="14"/>
      <c r="E545" s="14"/>
      <c r="F545" s="14"/>
      <c r="G545" s="14"/>
      <c r="H545" s="14"/>
      <c r="I545" s="14"/>
    </row>
    <row r="546" spans="1:9" ht="15.75" customHeight="1">
      <c r="A546" s="72"/>
      <c r="B546" s="71"/>
      <c r="C546" s="11" t="e">
        <f>VLOOKUP(B546,'Tabela Ref'!A:B,2,FALSE)</f>
        <v>#N/A</v>
      </c>
      <c r="D546" s="14"/>
      <c r="E546" s="14"/>
      <c r="F546" s="14"/>
      <c r="G546" s="14"/>
      <c r="H546" s="14"/>
      <c r="I546" s="14"/>
    </row>
    <row r="547" spans="1:9" ht="15.75" customHeight="1">
      <c r="A547" s="72"/>
      <c r="B547" s="71"/>
      <c r="C547" s="11" t="e">
        <f>VLOOKUP(B547,'Tabela Ref'!A:B,2,FALSE)</f>
        <v>#N/A</v>
      </c>
      <c r="D547" s="14"/>
      <c r="E547" s="14"/>
      <c r="F547" s="14"/>
      <c r="G547" s="14"/>
      <c r="H547" s="14"/>
      <c r="I547" s="14"/>
    </row>
    <row r="548" spans="1:9" ht="15.75" customHeight="1">
      <c r="A548" s="72"/>
      <c r="B548" s="71"/>
      <c r="C548" s="11" t="e">
        <f>VLOOKUP(B548,'Tabela Ref'!A:B,2,FALSE)</f>
        <v>#N/A</v>
      </c>
      <c r="D548" s="14"/>
      <c r="E548" s="14"/>
      <c r="F548" s="14"/>
      <c r="G548" s="14"/>
      <c r="H548" s="14"/>
      <c r="I548" s="14"/>
    </row>
    <row r="549" spans="1:9" ht="15.75" customHeight="1">
      <c r="A549" s="72"/>
      <c r="B549" s="71"/>
      <c r="C549" s="11" t="e">
        <f>VLOOKUP(B549,'Tabela Ref'!A:B,2,FALSE)</f>
        <v>#N/A</v>
      </c>
      <c r="D549" s="14"/>
      <c r="E549" s="14"/>
      <c r="F549" s="14"/>
      <c r="G549" s="14"/>
      <c r="H549" s="14"/>
      <c r="I549" s="14"/>
    </row>
    <row r="550" spans="1:9" ht="15.75" customHeight="1">
      <c r="A550" s="72"/>
      <c r="B550" s="71"/>
      <c r="C550" s="11" t="e">
        <f>VLOOKUP(B550,'Tabela Ref'!A:B,2,FALSE)</f>
        <v>#N/A</v>
      </c>
      <c r="D550" s="14"/>
      <c r="E550" s="14"/>
      <c r="F550" s="14"/>
      <c r="G550" s="14"/>
      <c r="H550" s="14"/>
      <c r="I550" s="14"/>
    </row>
    <row r="551" spans="1:9" ht="15.75" customHeight="1">
      <c r="A551" s="72"/>
      <c r="B551" s="71"/>
      <c r="C551" s="11" t="e">
        <f>VLOOKUP(B551,'Tabela Ref'!A:B,2,FALSE)</f>
        <v>#N/A</v>
      </c>
      <c r="D551" s="14"/>
      <c r="E551" s="14"/>
      <c r="F551" s="14"/>
      <c r="G551" s="14"/>
      <c r="H551" s="14"/>
      <c r="I551" s="14"/>
    </row>
    <row r="552" spans="1:9" ht="15.75" customHeight="1">
      <c r="A552" s="72"/>
      <c r="B552" s="71"/>
      <c r="C552" s="11" t="e">
        <f>VLOOKUP(B552,'Tabela Ref'!A:B,2,FALSE)</f>
        <v>#N/A</v>
      </c>
      <c r="D552" s="14"/>
      <c r="E552" s="14"/>
      <c r="F552" s="14"/>
      <c r="G552" s="14"/>
      <c r="H552" s="14"/>
      <c r="I552" s="14"/>
    </row>
    <row r="553" spans="1:9" ht="15.75" customHeight="1">
      <c r="A553" s="72"/>
      <c r="B553" s="71"/>
      <c r="C553" s="11" t="e">
        <f>VLOOKUP(B553,'Tabela Ref'!A:B,2,FALSE)</f>
        <v>#N/A</v>
      </c>
      <c r="D553" s="14"/>
      <c r="E553" s="14"/>
      <c r="F553" s="14"/>
      <c r="G553" s="14"/>
      <c r="H553" s="14"/>
      <c r="I553" s="14"/>
    </row>
    <row r="554" spans="1:9" ht="15.75" customHeight="1">
      <c r="A554" s="72"/>
      <c r="B554" s="71"/>
      <c r="C554" s="11" t="e">
        <f>VLOOKUP(B554,'Tabela Ref'!A:B,2,FALSE)</f>
        <v>#N/A</v>
      </c>
      <c r="D554" s="14"/>
      <c r="E554" s="14"/>
      <c r="F554" s="14"/>
      <c r="G554" s="14"/>
      <c r="H554" s="14"/>
      <c r="I554" s="14"/>
    </row>
    <row r="555" spans="1:9" ht="15.75" customHeight="1">
      <c r="A555" s="72"/>
      <c r="B555" s="71"/>
      <c r="C555" s="11" t="e">
        <f>VLOOKUP(B555,'Tabela Ref'!A:B,2,FALSE)</f>
        <v>#N/A</v>
      </c>
      <c r="D555" s="14"/>
      <c r="E555" s="14"/>
      <c r="F555" s="14"/>
      <c r="G555" s="14"/>
      <c r="H555" s="14"/>
      <c r="I555" s="14"/>
    </row>
    <row r="556" spans="1:9" ht="15.75" customHeight="1">
      <c r="A556" s="72"/>
      <c r="B556" s="71"/>
      <c r="C556" s="11" t="e">
        <f>VLOOKUP(B556,'Tabela Ref'!A:B,2,FALSE)</f>
        <v>#N/A</v>
      </c>
      <c r="D556" s="14"/>
      <c r="E556" s="14"/>
      <c r="F556" s="14"/>
      <c r="G556" s="14"/>
      <c r="H556" s="14"/>
      <c r="I556" s="14"/>
    </row>
    <row r="557" spans="1:9" ht="15.75" customHeight="1">
      <c r="A557" s="72"/>
      <c r="B557" s="71"/>
      <c r="C557" s="11" t="e">
        <f>VLOOKUP(B557,'Tabela Ref'!A:B,2,FALSE)</f>
        <v>#N/A</v>
      </c>
      <c r="D557" s="14"/>
      <c r="E557" s="14"/>
      <c r="F557" s="14"/>
      <c r="G557" s="14"/>
      <c r="H557" s="14"/>
      <c r="I557" s="14"/>
    </row>
    <row r="558" spans="1:9" ht="15.75" customHeight="1">
      <c r="A558" s="72"/>
      <c r="B558" s="71"/>
      <c r="C558" s="11" t="e">
        <f>VLOOKUP(B558,'Tabela Ref'!A:B,2,FALSE)</f>
        <v>#N/A</v>
      </c>
      <c r="D558" s="14"/>
      <c r="E558" s="14"/>
      <c r="F558" s="14"/>
      <c r="G558" s="14"/>
      <c r="H558" s="14"/>
      <c r="I558" s="14"/>
    </row>
    <row r="559" spans="1:9" ht="15.75" customHeight="1">
      <c r="A559" s="72"/>
      <c r="B559" s="71"/>
      <c r="C559" s="11" t="e">
        <f>VLOOKUP(B559,'Tabela Ref'!A:B,2,FALSE)</f>
        <v>#N/A</v>
      </c>
      <c r="D559" s="14"/>
      <c r="E559" s="14"/>
      <c r="F559" s="14"/>
      <c r="G559" s="14"/>
      <c r="H559" s="14"/>
      <c r="I559" s="14"/>
    </row>
    <row r="560" spans="1:9" ht="15.75" customHeight="1">
      <c r="A560" s="72"/>
      <c r="B560" s="71"/>
      <c r="C560" s="11" t="e">
        <f>VLOOKUP(B560,'Tabela Ref'!A:B,2,FALSE)</f>
        <v>#N/A</v>
      </c>
      <c r="D560" s="14"/>
      <c r="E560" s="14"/>
      <c r="F560" s="14"/>
      <c r="G560" s="14"/>
      <c r="H560" s="14"/>
      <c r="I560" s="14"/>
    </row>
    <row r="561" spans="1:9" ht="15.75" customHeight="1">
      <c r="A561" s="72"/>
      <c r="B561" s="71"/>
      <c r="C561" s="11" t="e">
        <f>VLOOKUP(B561,'Tabela Ref'!A:B,2,FALSE)</f>
        <v>#N/A</v>
      </c>
      <c r="D561" s="14"/>
      <c r="E561" s="14"/>
      <c r="F561" s="14"/>
      <c r="G561" s="14"/>
      <c r="H561" s="14"/>
      <c r="I561" s="14"/>
    </row>
    <row r="562" spans="1:9" ht="15.75" customHeight="1">
      <c r="A562" s="72"/>
      <c r="B562" s="71"/>
      <c r="C562" s="11" t="e">
        <f>VLOOKUP(B562,'Tabela Ref'!A:B,2,FALSE)</f>
        <v>#N/A</v>
      </c>
      <c r="D562" s="14"/>
      <c r="E562" s="14"/>
      <c r="F562" s="14"/>
      <c r="G562" s="14"/>
      <c r="H562" s="14"/>
      <c r="I562" s="14"/>
    </row>
    <row r="563" spans="1:9" ht="15.75" customHeight="1">
      <c r="A563" s="72"/>
      <c r="B563" s="71"/>
      <c r="C563" s="11" t="e">
        <f>VLOOKUP(B563,'Tabela Ref'!A:B,2,FALSE)</f>
        <v>#N/A</v>
      </c>
      <c r="D563" s="14"/>
      <c r="E563" s="14"/>
      <c r="F563" s="14"/>
      <c r="G563" s="14"/>
      <c r="H563" s="14"/>
      <c r="I563" s="14"/>
    </row>
    <row r="564" spans="1:9" ht="15.75" customHeight="1">
      <c r="A564" s="72"/>
      <c r="B564" s="71"/>
      <c r="C564" s="11" t="e">
        <f>VLOOKUP(B564,'Tabela Ref'!A:B,2,FALSE)</f>
        <v>#N/A</v>
      </c>
      <c r="D564" s="14"/>
      <c r="E564" s="14"/>
      <c r="F564" s="14"/>
      <c r="G564" s="14"/>
      <c r="H564" s="14"/>
      <c r="I564" s="14"/>
    </row>
    <row r="565" spans="1:9" ht="15.75" customHeight="1">
      <c r="A565" s="72"/>
      <c r="B565" s="71"/>
      <c r="C565" s="11" t="e">
        <f>VLOOKUP(B565,'Tabela Ref'!A:B,2,FALSE)</f>
        <v>#N/A</v>
      </c>
      <c r="D565" s="14"/>
      <c r="E565" s="14"/>
      <c r="F565" s="14"/>
      <c r="G565" s="14"/>
      <c r="H565" s="14"/>
      <c r="I565" s="14"/>
    </row>
    <row r="566" spans="1:9" ht="15.75" customHeight="1">
      <c r="A566" s="72"/>
      <c r="B566" s="71"/>
      <c r="C566" s="11" t="e">
        <f>VLOOKUP(B566,'Tabela Ref'!A:B,2,FALSE)</f>
        <v>#N/A</v>
      </c>
      <c r="D566" s="14"/>
      <c r="E566" s="14"/>
      <c r="F566" s="14"/>
      <c r="G566" s="14"/>
      <c r="H566" s="14"/>
      <c r="I566" s="14"/>
    </row>
    <row r="567" spans="1:9" ht="15.75" customHeight="1">
      <c r="A567" s="72"/>
      <c r="B567" s="71"/>
      <c r="C567" s="11" t="e">
        <f>VLOOKUP(B567,'Tabela Ref'!A:B,2,FALSE)</f>
        <v>#N/A</v>
      </c>
      <c r="D567" s="14"/>
      <c r="E567" s="14"/>
      <c r="F567" s="14"/>
      <c r="G567" s="14"/>
      <c r="H567" s="14"/>
      <c r="I567" s="14"/>
    </row>
    <row r="568" spans="1:9" ht="15.75" customHeight="1">
      <c r="A568" s="72"/>
      <c r="B568" s="71"/>
      <c r="C568" s="11" t="e">
        <f>VLOOKUP(B568,'Tabela Ref'!A:B,2,FALSE)</f>
        <v>#N/A</v>
      </c>
      <c r="D568" s="14"/>
      <c r="E568" s="14"/>
      <c r="F568" s="14"/>
      <c r="G568" s="14"/>
      <c r="H568" s="14"/>
      <c r="I568" s="14"/>
    </row>
    <row r="569" spans="1:9" ht="15.75" customHeight="1">
      <c r="A569" s="72"/>
      <c r="B569" s="71"/>
      <c r="C569" s="11" t="e">
        <f>VLOOKUP(B569,'Tabela Ref'!A:B,2,FALSE)</f>
        <v>#N/A</v>
      </c>
      <c r="D569" s="14"/>
      <c r="E569" s="14"/>
      <c r="F569" s="14"/>
      <c r="G569" s="14"/>
      <c r="H569" s="14"/>
      <c r="I569" s="14"/>
    </row>
    <row r="570" spans="1:9" ht="15.75" customHeight="1">
      <c r="A570" s="72"/>
      <c r="B570" s="71"/>
      <c r="C570" s="11" t="e">
        <f>VLOOKUP(B570,'Tabela Ref'!A:B,2,FALSE)</f>
        <v>#N/A</v>
      </c>
      <c r="D570" s="14"/>
      <c r="E570" s="14"/>
      <c r="F570" s="14"/>
      <c r="G570" s="14"/>
      <c r="H570" s="14"/>
      <c r="I570" s="14"/>
    </row>
    <row r="571" spans="1:9" ht="15.75" customHeight="1">
      <c r="A571" s="72"/>
      <c r="B571" s="71"/>
      <c r="C571" s="11" t="e">
        <f>VLOOKUP(B571,'Tabela Ref'!A:B,2,FALSE)</f>
        <v>#N/A</v>
      </c>
      <c r="D571" s="14"/>
      <c r="E571" s="14"/>
      <c r="F571" s="14"/>
      <c r="G571" s="14"/>
      <c r="H571" s="14"/>
      <c r="I571" s="14"/>
    </row>
    <row r="572" spans="1:9" ht="15.75" customHeight="1">
      <c r="A572" s="72"/>
      <c r="B572" s="71"/>
      <c r="C572" s="11" t="e">
        <f>VLOOKUP(B572,'Tabela Ref'!A:B,2,FALSE)</f>
        <v>#N/A</v>
      </c>
      <c r="D572" s="14"/>
      <c r="E572" s="14"/>
      <c r="F572" s="14"/>
      <c r="G572" s="14"/>
      <c r="H572" s="14"/>
      <c r="I572" s="14"/>
    </row>
    <row r="573" spans="1:9" ht="15.75" customHeight="1">
      <c r="A573" s="72"/>
      <c r="B573" s="71"/>
      <c r="C573" s="11" t="e">
        <f>VLOOKUP(B573,'Tabela Ref'!A:B,2,FALSE)</f>
        <v>#N/A</v>
      </c>
      <c r="D573" s="14"/>
      <c r="E573" s="14"/>
      <c r="F573" s="14"/>
      <c r="G573" s="14"/>
      <c r="H573" s="14"/>
      <c r="I573" s="14"/>
    </row>
    <row r="574" spans="1:9" ht="15.75" customHeight="1">
      <c r="A574" s="72"/>
      <c r="B574" s="71"/>
      <c r="C574" s="11" t="e">
        <f>VLOOKUP(B574,'Tabela Ref'!A:B,2,FALSE)</f>
        <v>#N/A</v>
      </c>
      <c r="D574" s="14"/>
      <c r="E574" s="14"/>
      <c r="F574" s="14"/>
      <c r="G574" s="14"/>
      <c r="H574" s="14"/>
      <c r="I574" s="14"/>
    </row>
    <row r="575" spans="1:9" ht="15.75" customHeight="1">
      <c r="A575" s="72"/>
      <c r="B575" s="71"/>
      <c r="C575" s="11" t="e">
        <f>VLOOKUP(B575,'Tabela Ref'!A:B,2,FALSE)</f>
        <v>#N/A</v>
      </c>
      <c r="D575" s="14"/>
      <c r="E575" s="14"/>
      <c r="F575" s="14"/>
      <c r="G575" s="14"/>
      <c r="H575" s="14"/>
      <c r="I575" s="14"/>
    </row>
    <row r="576" spans="1:9" ht="15.75" customHeight="1">
      <c r="A576" s="72"/>
      <c r="B576" s="71"/>
      <c r="C576" s="11" t="e">
        <f>VLOOKUP(B576,'Tabela Ref'!A:B,2,FALSE)</f>
        <v>#N/A</v>
      </c>
      <c r="D576" s="14"/>
      <c r="E576" s="14"/>
      <c r="F576" s="14"/>
      <c r="G576" s="14"/>
      <c r="H576" s="14"/>
      <c r="I576" s="14"/>
    </row>
    <row r="577" spans="1:9" ht="15.75" customHeight="1">
      <c r="A577" s="72"/>
      <c r="B577" s="71"/>
      <c r="C577" s="11" t="e">
        <f>VLOOKUP(B577,'Tabela Ref'!A:B,2,FALSE)</f>
        <v>#N/A</v>
      </c>
      <c r="D577" s="14"/>
      <c r="E577" s="14"/>
      <c r="F577" s="14"/>
      <c r="G577" s="14"/>
      <c r="H577" s="14"/>
      <c r="I577" s="14"/>
    </row>
    <row r="578" spans="1:9" ht="15.75" customHeight="1">
      <c r="A578" s="72"/>
      <c r="B578" s="71"/>
      <c r="C578" s="11" t="e">
        <f>VLOOKUP(B578,'Tabela Ref'!A:B,2,FALSE)</f>
        <v>#N/A</v>
      </c>
      <c r="D578" s="14"/>
      <c r="E578" s="14"/>
      <c r="F578" s="14"/>
      <c r="G578" s="14"/>
      <c r="H578" s="14"/>
      <c r="I578" s="14"/>
    </row>
    <row r="579" spans="1:9" ht="15.75" customHeight="1">
      <c r="A579" s="72"/>
      <c r="B579" s="71"/>
      <c r="C579" s="11" t="e">
        <f>VLOOKUP(B579,'Tabela Ref'!A:B,2,FALSE)</f>
        <v>#N/A</v>
      </c>
      <c r="D579" s="14"/>
      <c r="E579" s="14"/>
      <c r="F579" s="14"/>
      <c r="G579" s="14"/>
      <c r="H579" s="14"/>
      <c r="I579" s="14"/>
    </row>
    <row r="580" spans="1:9" ht="15.75" customHeight="1">
      <c r="A580" s="72"/>
      <c r="B580" s="71"/>
      <c r="C580" s="11" t="e">
        <f>VLOOKUP(B580,'Tabela Ref'!A:B,2,FALSE)</f>
        <v>#N/A</v>
      </c>
      <c r="D580" s="14"/>
      <c r="E580" s="14"/>
      <c r="F580" s="14"/>
      <c r="G580" s="14"/>
      <c r="H580" s="14"/>
      <c r="I580" s="14"/>
    </row>
    <row r="581" spans="1:9" ht="15.75" customHeight="1">
      <c r="A581" s="72"/>
      <c r="B581" s="71"/>
      <c r="C581" s="11" t="e">
        <f>VLOOKUP(B581,'Tabela Ref'!A:B,2,FALSE)</f>
        <v>#N/A</v>
      </c>
      <c r="D581" s="14"/>
      <c r="E581" s="14"/>
      <c r="F581" s="14"/>
      <c r="G581" s="14"/>
      <c r="H581" s="14"/>
      <c r="I581" s="14"/>
    </row>
    <row r="582" spans="1:9" ht="15.75" customHeight="1">
      <c r="A582" s="72"/>
      <c r="B582" s="71"/>
      <c r="C582" s="11" t="e">
        <f>VLOOKUP(B582,'Tabela Ref'!A:B,2,FALSE)</f>
        <v>#N/A</v>
      </c>
      <c r="D582" s="14"/>
      <c r="E582" s="14"/>
      <c r="F582" s="14"/>
      <c r="G582" s="14"/>
      <c r="H582" s="14"/>
      <c r="I582" s="14"/>
    </row>
    <row r="583" spans="1:9" ht="15.75" customHeight="1">
      <c r="A583" s="72"/>
      <c r="B583" s="71"/>
      <c r="C583" s="11" t="e">
        <f>VLOOKUP(B583,'Tabela Ref'!A:B,2,FALSE)</f>
        <v>#N/A</v>
      </c>
      <c r="D583" s="14"/>
      <c r="E583" s="14"/>
      <c r="F583" s="14"/>
      <c r="G583" s="14"/>
      <c r="H583" s="14"/>
      <c r="I583" s="14"/>
    </row>
    <row r="584" spans="1:9" ht="15.75" customHeight="1">
      <c r="A584" s="72"/>
      <c r="B584" s="71"/>
      <c r="C584" s="11" t="e">
        <f>VLOOKUP(B584,'Tabela Ref'!A:B,2,FALSE)</f>
        <v>#N/A</v>
      </c>
      <c r="D584" s="14"/>
      <c r="E584" s="14"/>
      <c r="F584" s="14"/>
      <c r="G584" s="14"/>
      <c r="H584" s="14"/>
      <c r="I584" s="14"/>
    </row>
    <row r="585" spans="1:9" ht="15.75" customHeight="1">
      <c r="A585" s="72"/>
      <c r="B585" s="71"/>
      <c r="C585" s="11" t="e">
        <f>VLOOKUP(B585,'Tabela Ref'!A:B,2,FALSE)</f>
        <v>#N/A</v>
      </c>
      <c r="D585" s="14"/>
      <c r="E585" s="14"/>
      <c r="F585" s="14"/>
      <c r="G585" s="14"/>
      <c r="H585" s="14"/>
      <c r="I585" s="14"/>
    </row>
    <row r="586" spans="1:9" ht="15.75" customHeight="1">
      <c r="A586" s="72"/>
      <c r="B586" s="71"/>
      <c r="C586" s="11" t="e">
        <f>VLOOKUP(B586,'Tabela Ref'!A:B,2,FALSE)</f>
        <v>#N/A</v>
      </c>
      <c r="D586" s="14"/>
      <c r="E586" s="14"/>
      <c r="F586" s="14"/>
      <c r="G586" s="14"/>
      <c r="H586" s="14"/>
      <c r="I586" s="14"/>
    </row>
    <row r="587" spans="1:9" ht="15.75" customHeight="1">
      <c r="A587" s="72"/>
      <c r="B587" s="71"/>
      <c r="C587" s="11" t="e">
        <f>VLOOKUP(B587,'Tabela Ref'!A:B,2,FALSE)</f>
        <v>#N/A</v>
      </c>
      <c r="D587" s="14"/>
      <c r="E587" s="14"/>
      <c r="F587" s="14"/>
      <c r="G587" s="14"/>
      <c r="H587" s="14"/>
      <c r="I587" s="14"/>
    </row>
    <row r="588" spans="1:9" ht="15.75" customHeight="1">
      <c r="A588" s="72"/>
      <c r="B588" s="71"/>
      <c r="C588" s="11" t="e">
        <f>VLOOKUP(B588,'Tabela Ref'!A:B,2,FALSE)</f>
        <v>#N/A</v>
      </c>
      <c r="D588" s="14"/>
      <c r="E588" s="14"/>
      <c r="F588" s="14"/>
      <c r="G588" s="14"/>
      <c r="H588" s="14"/>
      <c r="I588" s="14"/>
    </row>
    <row r="589" spans="1:9" ht="15.75" customHeight="1">
      <c r="A589" s="72"/>
      <c r="B589" s="71"/>
      <c r="C589" s="11" t="e">
        <f>VLOOKUP(B589,'Tabela Ref'!A:B,2,FALSE)</f>
        <v>#N/A</v>
      </c>
      <c r="D589" s="14"/>
      <c r="E589" s="14"/>
      <c r="F589" s="14"/>
      <c r="G589" s="14"/>
      <c r="H589" s="14"/>
      <c r="I589" s="14"/>
    </row>
    <row r="590" spans="1:9" ht="15.75" customHeight="1">
      <c r="A590" s="72"/>
      <c r="B590" s="71"/>
      <c r="C590" s="11" t="e">
        <f>VLOOKUP(B590,'Tabela Ref'!A:B,2,FALSE)</f>
        <v>#N/A</v>
      </c>
      <c r="D590" s="14"/>
      <c r="E590" s="14"/>
      <c r="F590" s="14"/>
      <c r="G590" s="14"/>
      <c r="H590" s="14"/>
      <c r="I590" s="14"/>
    </row>
    <row r="591" spans="1:9" ht="15.75" customHeight="1">
      <c r="A591" s="72"/>
      <c r="B591" s="71"/>
      <c r="C591" s="11" t="e">
        <f>VLOOKUP(B591,'Tabela Ref'!A:B,2,FALSE)</f>
        <v>#N/A</v>
      </c>
      <c r="D591" s="14"/>
      <c r="E591" s="14"/>
      <c r="F591" s="14"/>
      <c r="G591" s="14"/>
      <c r="H591" s="14"/>
      <c r="I591" s="14"/>
    </row>
    <row r="592" spans="1:9" ht="15.75" customHeight="1">
      <c r="A592" s="72"/>
      <c r="B592" s="71"/>
      <c r="C592" s="11" t="e">
        <f>VLOOKUP(B592,'Tabela Ref'!A:B,2,FALSE)</f>
        <v>#N/A</v>
      </c>
      <c r="D592" s="14"/>
      <c r="E592" s="14"/>
      <c r="F592" s="14"/>
      <c r="G592" s="14"/>
      <c r="H592" s="14"/>
      <c r="I592" s="14"/>
    </row>
    <row r="593" spans="1:9" ht="15.75" customHeight="1">
      <c r="A593" s="72"/>
      <c r="B593" s="71"/>
      <c r="C593" s="11" t="e">
        <f>VLOOKUP(B593,'Tabela Ref'!A:B,2,FALSE)</f>
        <v>#N/A</v>
      </c>
      <c r="D593" s="14"/>
      <c r="E593" s="14"/>
      <c r="F593" s="14"/>
      <c r="G593" s="14"/>
      <c r="H593" s="14"/>
      <c r="I593" s="14"/>
    </row>
    <row r="594" spans="1:9" ht="15.75" customHeight="1">
      <c r="A594" s="72"/>
      <c r="B594" s="71"/>
      <c r="C594" s="11" t="e">
        <f>VLOOKUP(B594,'Tabela Ref'!A:B,2,FALSE)</f>
        <v>#N/A</v>
      </c>
      <c r="D594" s="14"/>
      <c r="E594" s="14"/>
      <c r="F594" s="14"/>
      <c r="G594" s="14"/>
      <c r="H594" s="14"/>
      <c r="I594" s="14"/>
    </row>
    <row r="595" spans="1:9" ht="15.75" customHeight="1">
      <c r="A595" s="72"/>
      <c r="B595" s="71"/>
      <c r="C595" s="11" t="e">
        <f>VLOOKUP(B595,'Tabela Ref'!A:B,2,FALSE)</f>
        <v>#N/A</v>
      </c>
      <c r="D595" s="14"/>
      <c r="E595" s="14"/>
      <c r="F595" s="14"/>
      <c r="G595" s="14"/>
      <c r="H595" s="14"/>
      <c r="I595" s="14"/>
    </row>
    <row r="596" spans="1:9" ht="15.75" customHeight="1">
      <c r="A596" s="72"/>
      <c r="B596" s="71"/>
      <c r="C596" s="11" t="e">
        <f>VLOOKUP(B596,'Tabela Ref'!A:B,2,FALSE)</f>
        <v>#N/A</v>
      </c>
      <c r="D596" s="14"/>
      <c r="E596" s="14"/>
      <c r="F596" s="14"/>
      <c r="G596" s="14"/>
      <c r="H596" s="14"/>
      <c r="I596" s="14"/>
    </row>
    <row r="597" spans="1:9" ht="15.75" customHeight="1">
      <c r="A597" s="72"/>
      <c r="B597" s="71"/>
      <c r="C597" s="11" t="e">
        <f>VLOOKUP(B597,'Tabela Ref'!A:B,2,FALSE)</f>
        <v>#N/A</v>
      </c>
      <c r="D597" s="14"/>
      <c r="E597" s="14"/>
      <c r="F597" s="14"/>
      <c r="G597" s="14"/>
      <c r="H597" s="14"/>
      <c r="I597" s="14"/>
    </row>
    <row r="598" spans="1:9" ht="15.75" customHeight="1">
      <c r="A598" s="72"/>
      <c r="B598" s="71"/>
      <c r="C598" s="11" t="e">
        <f>VLOOKUP(B598,'Tabela Ref'!A:B,2,FALSE)</f>
        <v>#N/A</v>
      </c>
      <c r="D598" s="14"/>
      <c r="E598" s="14"/>
      <c r="F598" s="14"/>
      <c r="G598" s="14"/>
      <c r="H598" s="14"/>
      <c r="I598" s="14"/>
    </row>
    <row r="599" spans="1:9" ht="15.75" customHeight="1">
      <c r="A599" s="72"/>
      <c r="B599" s="71"/>
      <c r="C599" s="11" t="e">
        <f>VLOOKUP(B599,'Tabela Ref'!A:B,2,FALSE)</f>
        <v>#N/A</v>
      </c>
      <c r="D599" s="14"/>
      <c r="E599" s="14"/>
      <c r="F599" s="14"/>
      <c r="G599" s="14"/>
      <c r="H599" s="14"/>
      <c r="I599" s="14"/>
    </row>
    <row r="600" spans="1:9" ht="15.75" customHeight="1">
      <c r="A600" s="72"/>
      <c r="B600" s="71"/>
      <c r="C600" s="11" t="e">
        <f>VLOOKUP(B600,'Tabela Ref'!A:B,2,FALSE)</f>
        <v>#N/A</v>
      </c>
      <c r="D600" s="14"/>
      <c r="E600" s="14"/>
      <c r="F600" s="14"/>
      <c r="G600" s="14"/>
      <c r="H600" s="14"/>
      <c r="I600" s="14"/>
    </row>
    <row r="601" spans="1:9" ht="15.75" customHeight="1">
      <c r="A601" s="72"/>
      <c r="B601" s="71"/>
      <c r="C601" s="11" t="e">
        <f>VLOOKUP(B601,'Tabela Ref'!A:B,2,FALSE)</f>
        <v>#N/A</v>
      </c>
      <c r="D601" s="14"/>
      <c r="E601" s="14"/>
      <c r="F601" s="14"/>
      <c r="G601" s="14"/>
      <c r="H601" s="14"/>
      <c r="I601" s="14"/>
    </row>
    <row r="602" spans="1:9" ht="15.75" customHeight="1">
      <c r="A602" s="72"/>
      <c r="B602" s="71"/>
      <c r="C602" s="11" t="e">
        <f>VLOOKUP(B602,'Tabela Ref'!A:B,2,FALSE)</f>
        <v>#N/A</v>
      </c>
      <c r="D602" s="14"/>
      <c r="E602" s="14"/>
      <c r="F602" s="14"/>
      <c r="G602" s="14"/>
      <c r="H602" s="14"/>
      <c r="I602" s="14"/>
    </row>
    <row r="603" spans="1:9" ht="15.75" customHeight="1">
      <c r="A603" s="72"/>
      <c r="B603" s="71"/>
      <c r="C603" s="11" t="e">
        <f>VLOOKUP(B603,'Tabela Ref'!A:B,2,FALSE)</f>
        <v>#N/A</v>
      </c>
      <c r="D603" s="14"/>
      <c r="E603" s="14"/>
      <c r="F603" s="14"/>
      <c r="G603" s="14"/>
      <c r="H603" s="14"/>
      <c r="I603" s="14"/>
    </row>
    <row r="604" spans="1:9" ht="15.75" customHeight="1">
      <c r="A604" s="72"/>
      <c r="B604" s="71"/>
      <c r="C604" s="11" t="e">
        <f>VLOOKUP(B604,'Tabela Ref'!A:B,2,FALSE)</f>
        <v>#N/A</v>
      </c>
      <c r="D604" s="14"/>
      <c r="E604" s="14"/>
      <c r="F604" s="14"/>
      <c r="G604" s="14"/>
      <c r="H604" s="14"/>
      <c r="I604" s="14"/>
    </row>
    <row r="605" spans="1:9" ht="15.75" customHeight="1">
      <c r="A605" s="72"/>
      <c r="B605" s="71"/>
      <c r="C605" s="11" t="e">
        <f>VLOOKUP(B605,'Tabela Ref'!A:B,2,FALSE)</f>
        <v>#N/A</v>
      </c>
      <c r="D605" s="14"/>
      <c r="E605" s="14"/>
      <c r="F605" s="14"/>
      <c r="G605" s="14"/>
      <c r="H605" s="14"/>
      <c r="I605" s="14"/>
    </row>
    <row r="606" spans="1:9" ht="15.75" customHeight="1">
      <c r="A606" s="72"/>
      <c r="B606" s="71"/>
      <c r="C606" s="11" t="e">
        <f>VLOOKUP(B606,'Tabela Ref'!A:B,2,FALSE)</f>
        <v>#N/A</v>
      </c>
      <c r="D606" s="14"/>
      <c r="E606" s="14"/>
      <c r="F606" s="14"/>
      <c r="G606" s="14"/>
      <c r="H606" s="14"/>
      <c r="I606" s="14"/>
    </row>
    <row r="607" spans="1:9" ht="15.75" customHeight="1">
      <c r="A607" s="72"/>
      <c r="B607" s="71"/>
      <c r="C607" s="11" t="e">
        <f>VLOOKUP(B607,'Tabela Ref'!A:B,2,FALSE)</f>
        <v>#N/A</v>
      </c>
      <c r="D607" s="14"/>
      <c r="E607" s="14"/>
      <c r="F607" s="14"/>
      <c r="G607" s="14"/>
      <c r="H607" s="14"/>
      <c r="I607" s="14"/>
    </row>
    <row r="608" spans="1:9" ht="15.75" customHeight="1">
      <c r="A608" s="72"/>
      <c r="B608" s="71"/>
      <c r="C608" s="11" t="e">
        <f>VLOOKUP(B608,'Tabela Ref'!A:B,2,FALSE)</f>
        <v>#N/A</v>
      </c>
      <c r="D608" s="14"/>
      <c r="E608" s="14"/>
      <c r="F608" s="14"/>
      <c r="G608" s="14"/>
      <c r="H608" s="14"/>
      <c r="I608" s="14"/>
    </row>
    <row r="609" spans="1:9" ht="15.75" customHeight="1">
      <c r="A609" s="72"/>
      <c r="B609" s="71"/>
      <c r="C609" s="11" t="e">
        <f>VLOOKUP(B609,'Tabela Ref'!A:B,2,FALSE)</f>
        <v>#N/A</v>
      </c>
      <c r="D609" s="14"/>
      <c r="E609" s="14"/>
      <c r="F609" s="14"/>
      <c r="G609" s="14"/>
      <c r="H609" s="14"/>
      <c r="I609" s="14"/>
    </row>
    <row r="610" spans="1:9" ht="15.75" customHeight="1">
      <c r="A610" s="72"/>
      <c r="B610" s="71"/>
      <c r="C610" s="11" t="e">
        <f>VLOOKUP(B610,'Tabela Ref'!A:B,2,FALSE)</f>
        <v>#N/A</v>
      </c>
      <c r="D610" s="14"/>
      <c r="E610" s="14"/>
      <c r="F610" s="14"/>
      <c r="G610" s="14"/>
      <c r="H610" s="14"/>
      <c r="I610" s="14"/>
    </row>
    <row r="611" spans="1:9" ht="15.75" customHeight="1">
      <c r="A611" s="72"/>
      <c r="B611" s="71"/>
      <c r="C611" s="11" t="e">
        <f>VLOOKUP(B611,'Tabela Ref'!A:B,2,FALSE)</f>
        <v>#N/A</v>
      </c>
      <c r="D611" s="14"/>
      <c r="E611" s="14"/>
      <c r="F611" s="14"/>
      <c r="G611" s="14"/>
      <c r="H611" s="14"/>
      <c r="I611" s="14"/>
    </row>
    <row r="612" spans="1:9" ht="15.75" customHeight="1">
      <c r="A612" s="72"/>
      <c r="B612" s="71"/>
      <c r="C612" s="11" t="e">
        <f>VLOOKUP(B612,'Tabela Ref'!A:B,2,FALSE)</f>
        <v>#N/A</v>
      </c>
      <c r="D612" s="14"/>
      <c r="E612" s="14"/>
      <c r="F612" s="14"/>
      <c r="G612" s="14"/>
      <c r="H612" s="14"/>
      <c r="I612" s="14"/>
    </row>
    <row r="613" spans="1:9" ht="15.75" customHeight="1">
      <c r="A613" s="72"/>
      <c r="B613" s="71"/>
      <c r="C613" s="11" t="e">
        <f>VLOOKUP(B613,'Tabela Ref'!A:B,2,FALSE)</f>
        <v>#N/A</v>
      </c>
      <c r="D613" s="14"/>
      <c r="E613" s="14"/>
      <c r="F613" s="14"/>
      <c r="G613" s="14"/>
      <c r="H613" s="14"/>
      <c r="I613" s="14"/>
    </row>
    <row r="614" spans="1:9" ht="15.75" customHeight="1">
      <c r="A614" s="72"/>
      <c r="B614" s="71"/>
      <c r="C614" s="11" t="e">
        <f>VLOOKUP(B614,'Tabela Ref'!A:B,2,FALSE)</f>
        <v>#N/A</v>
      </c>
      <c r="D614" s="14"/>
      <c r="E614" s="14"/>
      <c r="F614" s="14"/>
      <c r="G614" s="14"/>
      <c r="H614" s="14"/>
      <c r="I614" s="14"/>
    </row>
    <row r="615" spans="1:9" ht="15.75" customHeight="1">
      <c r="A615" s="72"/>
      <c r="B615" s="71"/>
      <c r="C615" s="11" t="e">
        <f>VLOOKUP(B615,'Tabela Ref'!A:B,2,FALSE)</f>
        <v>#N/A</v>
      </c>
      <c r="D615" s="14"/>
      <c r="E615" s="14"/>
      <c r="F615" s="14"/>
      <c r="G615" s="14"/>
      <c r="H615" s="14"/>
      <c r="I615" s="14"/>
    </row>
    <row r="616" spans="1:9" ht="15.75" customHeight="1">
      <c r="A616" s="72"/>
      <c r="B616" s="71"/>
      <c r="C616" s="11" t="e">
        <f>VLOOKUP(B616,'Tabela Ref'!A:B,2,FALSE)</f>
        <v>#N/A</v>
      </c>
      <c r="D616" s="14"/>
      <c r="E616" s="14"/>
      <c r="F616" s="14"/>
      <c r="G616" s="14"/>
      <c r="H616" s="14"/>
      <c r="I616" s="14"/>
    </row>
    <row r="617" spans="1:9" ht="15.75" customHeight="1">
      <c r="A617" s="72"/>
      <c r="B617" s="71"/>
      <c r="C617" s="11" t="e">
        <f>VLOOKUP(B617,'Tabela Ref'!A:B,2,FALSE)</f>
        <v>#N/A</v>
      </c>
      <c r="D617" s="14"/>
      <c r="E617" s="14"/>
      <c r="F617" s="14"/>
      <c r="G617" s="14"/>
      <c r="H617" s="14"/>
      <c r="I617" s="14"/>
    </row>
    <row r="618" spans="1:9" ht="15.75" customHeight="1">
      <c r="A618" s="72"/>
      <c r="B618" s="71"/>
      <c r="C618" s="11" t="e">
        <f>VLOOKUP(B618,'Tabela Ref'!A:B,2,FALSE)</f>
        <v>#N/A</v>
      </c>
      <c r="D618" s="14"/>
      <c r="E618" s="14"/>
      <c r="F618" s="14"/>
      <c r="G618" s="14"/>
      <c r="H618" s="14"/>
      <c r="I618" s="14"/>
    </row>
    <row r="619" spans="1:9" ht="15.75" customHeight="1">
      <c r="A619" s="72"/>
      <c r="B619" s="71"/>
      <c r="C619" s="11" t="e">
        <f>VLOOKUP(B619,'Tabela Ref'!A:B,2,FALSE)</f>
        <v>#N/A</v>
      </c>
      <c r="D619" s="14"/>
      <c r="E619" s="14"/>
      <c r="F619" s="14"/>
      <c r="G619" s="14"/>
      <c r="H619" s="14"/>
      <c r="I619" s="14"/>
    </row>
    <row r="620" spans="1:9" ht="15.75" customHeight="1">
      <c r="A620" s="72"/>
      <c r="B620" s="71"/>
      <c r="C620" s="11" t="e">
        <f>VLOOKUP(B620,'Tabela Ref'!A:B,2,FALSE)</f>
        <v>#N/A</v>
      </c>
      <c r="D620" s="14"/>
      <c r="E620" s="14"/>
      <c r="F620" s="14"/>
      <c r="G620" s="14"/>
      <c r="H620" s="14"/>
      <c r="I620" s="14"/>
    </row>
    <row r="621" spans="1:9" ht="15.75" customHeight="1">
      <c r="A621" s="72"/>
      <c r="B621" s="71"/>
      <c r="C621" s="11" t="e">
        <f>VLOOKUP(B621,'Tabela Ref'!A:B,2,FALSE)</f>
        <v>#N/A</v>
      </c>
      <c r="D621" s="14"/>
      <c r="E621" s="14"/>
      <c r="F621" s="14"/>
      <c r="G621" s="14"/>
      <c r="H621" s="14"/>
      <c r="I621" s="14"/>
    </row>
    <row r="622" spans="1:9" ht="15.75" customHeight="1">
      <c r="A622" s="72"/>
      <c r="B622" s="71"/>
      <c r="C622" s="11" t="e">
        <f>VLOOKUP(B622,'Tabela Ref'!A:B,2,FALSE)</f>
        <v>#N/A</v>
      </c>
      <c r="D622" s="14"/>
      <c r="E622" s="14"/>
      <c r="F622" s="14"/>
      <c r="G622" s="14"/>
      <c r="H622" s="14"/>
      <c r="I622" s="14"/>
    </row>
    <row r="623" spans="1:9" ht="15.75" customHeight="1">
      <c r="A623" s="72"/>
      <c r="B623" s="71"/>
      <c r="C623" s="11" t="e">
        <f>VLOOKUP(B623,'Tabela Ref'!A:B,2,FALSE)</f>
        <v>#N/A</v>
      </c>
      <c r="D623" s="14"/>
      <c r="E623" s="14"/>
      <c r="F623" s="14"/>
      <c r="G623" s="14"/>
      <c r="H623" s="14"/>
      <c r="I623" s="14"/>
    </row>
    <row r="624" spans="1:9" ht="15.75" customHeight="1">
      <c r="A624" s="72"/>
      <c r="B624" s="71"/>
      <c r="C624" s="11" t="e">
        <f>VLOOKUP(B624,'Tabela Ref'!A:B,2,FALSE)</f>
        <v>#N/A</v>
      </c>
      <c r="D624" s="14"/>
      <c r="E624" s="14"/>
      <c r="F624" s="14"/>
      <c r="G624" s="14"/>
      <c r="H624" s="14"/>
      <c r="I624" s="14"/>
    </row>
    <row r="625" spans="1:9" ht="15.75" customHeight="1">
      <c r="A625" s="72"/>
      <c r="B625" s="71"/>
      <c r="C625" s="11" t="e">
        <f>VLOOKUP(B625,'Tabela Ref'!A:B,2,FALSE)</f>
        <v>#N/A</v>
      </c>
      <c r="D625" s="14"/>
      <c r="E625" s="14"/>
      <c r="F625" s="14"/>
      <c r="G625" s="14"/>
      <c r="H625" s="14"/>
      <c r="I625" s="14"/>
    </row>
    <row r="626" spans="1:9" ht="15.75" customHeight="1">
      <c r="A626" s="72"/>
      <c r="B626" s="71"/>
      <c r="C626" s="11" t="e">
        <f>VLOOKUP(B626,'Tabela Ref'!A:B,2,FALSE)</f>
        <v>#N/A</v>
      </c>
      <c r="D626" s="14"/>
      <c r="E626" s="14"/>
      <c r="F626" s="14"/>
      <c r="G626" s="14"/>
      <c r="H626" s="14"/>
      <c r="I626" s="14"/>
    </row>
    <row r="627" spans="1:9" ht="15.75" customHeight="1">
      <c r="A627" s="72"/>
      <c r="B627" s="71"/>
      <c r="C627" s="11" t="e">
        <f>VLOOKUP(B627,'Tabela Ref'!A:B,2,FALSE)</f>
        <v>#N/A</v>
      </c>
      <c r="D627" s="14"/>
      <c r="E627" s="14"/>
      <c r="F627" s="14"/>
      <c r="G627" s="14"/>
      <c r="H627" s="14"/>
      <c r="I627" s="14"/>
    </row>
    <row r="628" spans="1:9" ht="15.75" customHeight="1">
      <c r="A628" s="72"/>
      <c r="B628" s="71"/>
      <c r="C628" s="11" t="e">
        <f>VLOOKUP(B628,'Tabela Ref'!A:B,2,FALSE)</f>
        <v>#N/A</v>
      </c>
      <c r="D628" s="14"/>
      <c r="E628" s="14"/>
      <c r="F628" s="14"/>
      <c r="G628" s="14"/>
      <c r="H628" s="14"/>
      <c r="I628" s="14"/>
    </row>
    <row r="629" spans="1:9" ht="15.75" customHeight="1">
      <c r="A629" s="72"/>
      <c r="B629" s="71"/>
      <c r="C629" s="11" t="e">
        <f>VLOOKUP(B629,'Tabela Ref'!A:B,2,FALSE)</f>
        <v>#N/A</v>
      </c>
      <c r="D629" s="14"/>
      <c r="E629" s="14"/>
      <c r="F629" s="14"/>
      <c r="G629" s="14"/>
      <c r="H629" s="14"/>
      <c r="I629" s="14"/>
    </row>
    <row r="630" spans="1:9" ht="15.75" customHeight="1">
      <c r="A630" s="72"/>
      <c r="B630" s="71"/>
      <c r="C630" s="11" t="e">
        <f>VLOOKUP(B630,'Tabela Ref'!A:B,2,FALSE)</f>
        <v>#N/A</v>
      </c>
      <c r="D630" s="14"/>
      <c r="E630" s="14"/>
      <c r="F630" s="14"/>
      <c r="G630" s="14"/>
      <c r="H630" s="14"/>
      <c r="I630" s="14"/>
    </row>
    <row r="631" spans="1:9" ht="15.75" customHeight="1">
      <c r="A631" s="72"/>
      <c r="B631" s="71"/>
      <c r="C631" s="11" t="e">
        <f>VLOOKUP(B631,'Tabela Ref'!A:B,2,FALSE)</f>
        <v>#N/A</v>
      </c>
      <c r="D631" s="14"/>
      <c r="E631" s="14"/>
      <c r="F631" s="14"/>
      <c r="G631" s="14"/>
      <c r="H631" s="14"/>
      <c r="I631" s="14"/>
    </row>
    <row r="632" spans="1:9" ht="15.75" customHeight="1">
      <c r="A632" s="72"/>
      <c r="B632" s="71"/>
      <c r="C632" s="11" t="e">
        <f>VLOOKUP(B632,'Tabela Ref'!A:B,2,FALSE)</f>
        <v>#N/A</v>
      </c>
      <c r="D632" s="14"/>
      <c r="E632" s="14"/>
      <c r="F632" s="14"/>
      <c r="G632" s="14"/>
      <c r="H632" s="14"/>
      <c r="I632" s="14"/>
    </row>
    <row r="633" spans="1:9" ht="15.75" customHeight="1">
      <c r="A633" s="72"/>
      <c r="B633" s="71"/>
      <c r="C633" s="11" t="e">
        <f>VLOOKUP(B633,'Tabela Ref'!A:B,2,FALSE)</f>
        <v>#N/A</v>
      </c>
      <c r="D633" s="14"/>
      <c r="E633" s="14"/>
      <c r="F633" s="14"/>
      <c r="G633" s="14"/>
      <c r="H633" s="14"/>
      <c r="I633" s="14"/>
    </row>
    <row r="634" spans="1:9" ht="15.75" customHeight="1">
      <c r="A634" s="72"/>
      <c r="B634" s="71"/>
      <c r="C634" s="11" t="e">
        <f>VLOOKUP(B634,'Tabela Ref'!A:B,2,FALSE)</f>
        <v>#N/A</v>
      </c>
      <c r="D634" s="14"/>
      <c r="E634" s="14"/>
      <c r="F634" s="14"/>
      <c r="G634" s="14"/>
      <c r="H634" s="14"/>
      <c r="I634" s="14"/>
    </row>
    <row r="635" spans="1:9" ht="15.75" customHeight="1">
      <c r="A635" s="72"/>
      <c r="B635" s="71"/>
      <c r="C635" s="11" t="e">
        <f>VLOOKUP(B635,'Tabela Ref'!A:B,2,FALSE)</f>
        <v>#N/A</v>
      </c>
      <c r="D635" s="14"/>
      <c r="E635" s="14"/>
      <c r="F635" s="14"/>
      <c r="G635" s="14"/>
      <c r="H635" s="14"/>
      <c r="I635" s="14"/>
    </row>
    <row r="636" spans="1:9" ht="15.75" customHeight="1">
      <c r="A636" s="72"/>
      <c r="B636" s="71"/>
      <c r="C636" s="11" t="e">
        <f>VLOOKUP(B636,'Tabela Ref'!A:B,2,FALSE)</f>
        <v>#N/A</v>
      </c>
      <c r="D636" s="14"/>
      <c r="E636" s="14"/>
      <c r="F636" s="14"/>
      <c r="G636" s="14"/>
      <c r="H636" s="14"/>
      <c r="I636" s="14"/>
    </row>
    <row r="637" spans="1:9" ht="15.75" customHeight="1">
      <c r="A637" s="72"/>
      <c r="B637" s="71"/>
      <c r="C637" s="11" t="e">
        <f>VLOOKUP(B637,'Tabela Ref'!A:B,2,FALSE)</f>
        <v>#N/A</v>
      </c>
      <c r="D637" s="14"/>
      <c r="E637" s="14"/>
      <c r="F637" s="14"/>
      <c r="G637" s="14"/>
      <c r="H637" s="14"/>
      <c r="I637" s="14"/>
    </row>
    <row r="638" spans="1:9" ht="15.75" customHeight="1">
      <c r="A638" s="72"/>
      <c r="B638" s="71"/>
      <c r="C638" s="11" t="e">
        <f>VLOOKUP(B638,'Tabela Ref'!A:B,2,FALSE)</f>
        <v>#N/A</v>
      </c>
      <c r="D638" s="14"/>
      <c r="E638" s="14"/>
      <c r="F638" s="14"/>
      <c r="G638" s="14"/>
      <c r="H638" s="14"/>
      <c r="I638" s="14"/>
    </row>
    <row r="639" spans="1:9" ht="15.75" customHeight="1">
      <c r="A639" s="72"/>
      <c r="B639" s="71"/>
      <c r="C639" s="11" t="e">
        <f>VLOOKUP(B639,'Tabela Ref'!A:B,2,FALSE)</f>
        <v>#N/A</v>
      </c>
      <c r="D639" s="14"/>
      <c r="E639" s="14"/>
      <c r="F639" s="14"/>
      <c r="G639" s="14"/>
      <c r="H639" s="14"/>
      <c r="I639" s="14"/>
    </row>
    <row r="640" spans="1:9" ht="15.75" customHeight="1">
      <c r="A640" s="72"/>
      <c r="B640" s="71"/>
      <c r="C640" s="11" t="e">
        <f>VLOOKUP(B640,'Tabela Ref'!A:B,2,FALSE)</f>
        <v>#N/A</v>
      </c>
      <c r="D640" s="14"/>
      <c r="E640" s="14"/>
      <c r="F640" s="14"/>
      <c r="G640" s="14"/>
      <c r="H640" s="14"/>
      <c r="I640" s="14"/>
    </row>
    <row r="641" spans="1:9" ht="15.75" customHeight="1">
      <c r="A641" s="72"/>
      <c r="B641" s="71"/>
      <c r="C641" s="11" t="e">
        <f>VLOOKUP(B641,'Tabela Ref'!A:B,2,FALSE)</f>
        <v>#N/A</v>
      </c>
      <c r="D641" s="14"/>
      <c r="E641" s="14"/>
      <c r="F641" s="14"/>
      <c r="G641" s="14"/>
      <c r="H641" s="14"/>
      <c r="I641" s="14"/>
    </row>
    <row r="642" spans="1:9" ht="15.75" customHeight="1">
      <c r="A642" s="72"/>
      <c r="B642" s="71"/>
      <c r="C642" s="11" t="e">
        <f>VLOOKUP(B642,'Tabela Ref'!A:B,2,FALSE)</f>
        <v>#N/A</v>
      </c>
      <c r="D642" s="14"/>
      <c r="E642" s="14"/>
      <c r="F642" s="14"/>
      <c r="G642" s="14"/>
      <c r="H642" s="14"/>
      <c r="I642" s="14"/>
    </row>
    <row r="643" spans="1:9" ht="15.75" customHeight="1">
      <c r="A643" s="72"/>
      <c r="B643" s="71"/>
      <c r="C643" s="11" t="e">
        <f>VLOOKUP(B643,'Tabela Ref'!A:B,2,FALSE)</f>
        <v>#N/A</v>
      </c>
      <c r="D643" s="14"/>
      <c r="E643" s="14"/>
      <c r="F643" s="14"/>
      <c r="G643" s="14"/>
      <c r="H643" s="14"/>
      <c r="I643" s="14"/>
    </row>
    <row r="644" spans="1:9" ht="15.75" customHeight="1">
      <c r="A644" s="72"/>
      <c r="B644" s="71"/>
      <c r="C644" s="11" t="e">
        <f>VLOOKUP(B644,'Tabela Ref'!A:B,2,FALSE)</f>
        <v>#N/A</v>
      </c>
      <c r="D644" s="14"/>
      <c r="E644" s="14"/>
      <c r="F644" s="14"/>
      <c r="G644" s="14"/>
      <c r="H644" s="14"/>
      <c r="I644" s="14"/>
    </row>
    <row r="645" spans="1:9" ht="15.75" customHeight="1">
      <c r="A645" s="72"/>
      <c r="B645" s="71"/>
      <c r="C645" s="11" t="e">
        <f>VLOOKUP(B645,'Tabela Ref'!A:B,2,FALSE)</f>
        <v>#N/A</v>
      </c>
      <c r="D645" s="14"/>
      <c r="E645" s="14"/>
      <c r="F645" s="14"/>
      <c r="G645" s="14"/>
      <c r="H645" s="14"/>
      <c r="I645" s="14"/>
    </row>
    <row r="646" spans="1:9" ht="15.75" customHeight="1">
      <c r="A646" s="72"/>
      <c r="B646" s="71"/>
      <c r="C646" s="11" t="e">
        <f>VLOOKUP(B646,'Tabela Ref'!A:B,2,FALSE)</f>
        <v>#N/A</v>
      </c>
      <c r="D646" s="14"/>
      <c r="E646" s="14"/>
      <c r="F646" s="14"/>
      <c r="G646" s="14"/>
      <c r="H646" s="14"/>
      <c r="I646" s="14"/>
    </row>
    <row r="647" spans="1:9" ht="15.75" customHeight="1">
      <c r="A647" s="72"/>
      <c r="B647" s="71"/>
      <c r="C647" s="11" t="e">
        <f>VLOOKUP(B647,'Tabela Ref'!A:B,2,FALSE)</f>
        <v>#N/A</v>
      </c>
      <c r="D647" s="14"/>
      <c r="E647" s="14"/>
      <c r="F647" s="14"/>
      <c r="G647" s="14"/>
      <c r="H647" s="14"/>
      <c r="I647" s="14"/>
    </row>
    <row r="648" spans="1:9" ht="15.75" customHeight="1">
      <c r="A648" s="72"/>
      <c r="B648" s="71"/>
      <c r="C648" s="11" t="e">
        <f>VLOOKUP(B648,'Tabela Ref'!A:B,2,FALSE)</f>
        <v>#N/A</v>
      </c>
      <c r="D648" s="14"/>
      <c r="E648" s="14"/>
      <c r="F648" s="14"/>
      <c r="G648" s="14"/>
      <c r="H648" s="14"/>
      <c r="I648" s="14"/>
    </row>
    <row r="649" spans="1:9" ht="15.75" customHeight="1">
      <c r="A649" s="72"/>
      <c r="B649" s="71"/>
      <c r="C649" s="11" t="e">
        <f>VLOOKUP(B649,'Tabela Ref'!A:B,2,FALSE)</f>
        <v>#N/A</v>
      </c>
      <c r="D649" s="14"/>
      <c r="E649" s="14"/>
      <c r="F649" s="14"/>
      <c r="G649" s="14"/>
      <c r="H649" s="14"/>
      <c r="I649" s="14"/>
    </row>
    <row r="650" spans="1:9" ht="15.75" customHeight="1">
      <c r="A650" s="72"/>
      <c r="B650" s="71"/>
      <c r="C650" s="11" t="e">
        <f>VLOOKUP(B650,'Tabela Ref'!A:B,2,FALSE)</f>
        <v>#N/A</v>
      </c>
      <c r="D650" s="14"/>
      <c r="E650" s="14"/>
      <c r="F650" s="14"/>
      <c r="G650" s="14"/>
      <c r="H650" s="14"/>
      <c r="I650" s="14"/>
    </row>
    <row r="651" spans="1:9" ht="15.75" customHeight="1">
      <c r="A651" s="72"/>
      <c r="B651" s="71"/>
      <c r="C651" s="11" t="e">
        <f>VLOOKUP(B651,'Tabela Ref'!A:B,2,FALSE)</f>
        <v>#N/A</v>
      </c>
      <c r="D651" s="14"/>
      <c r="E651" s="14"/>
      <c r="F651" s="14"/>
      <c r="G651" s="14"/>
      <c r="H651" s="14"/>
      <c r="I651" s="14"/>
    </row>
    <row r="652" spans="1:9" ht="15.75" customHeight="1">
      <c r="A652" s="72"/>
      <c r="B652" s="71"/>
      <c r="C652" s="11" t="e">
        <f>VLOOKUP(B652,'Tabela Ref'!A:B,2,FALSE)</f>
        <v>#N/A</v>
      </c>
      <c r="D652" s="14"/>
      <c r="E652" s="14"/>
      <c r="F652" s="14"/>
      <c r="G652" s="14"/>
      <c r="H652" s="14"/>
      <c r="I652" s="14"/>
    </row>
    <row r="653" spans="1:9" ht="15.75" customHeight="1">
      <c r="A653" s="72"/>
      <c r="B653" s="71"/>
      <c r="C653" s="11" t="e">
        <f>VLOOKUP(B653,'Tabela Ref'!A:B,2,FALSE)</f>
        <v>#N/A</v>
      </c>
      <c r="D653" s="14"/>
      <c r="E653" s="14"/>
      <c r="F653" s="14"/>
      <c r="G653" s="14"/>
      <c r="H653" s="14"/>
      <c r="I653" s="14"/>
    </row>
    <row r="654" spans="1:9" ht="15.75" customHeight="1">
      <c r="A654" s="72"/>
      <c r="B654" s="71"/>
      <c r="C654" s="11" t="e">
        <f>VLOOKUP(B654,'Tabela Ref'!A:B,2,FALSE)</f>
        <v>#N/A</v>
      </c>
      <c r="D654" s="14"/>
      <c r="E654" s="14"/>
      <c r="F654" s="14"/>
      <c r="G654" s="14"/>
      <c r="H654" s="14"/>
      <c r="I654" s="14"/>
    </row>
    <row r="655" spans="1:9" ht="15.75" customHeight="1">
      <c r="A655" s="72"/>
      <c r="B655" s="71"/>
      <c r="C655" s="11" t="e">
        <f>VLOOKUP(B655,'Tabela Ref'!A:B,2,FALSE)</f>
        <v>#N/A</v>
      </c>
      <c r="D655" s="14"/>
      <c r="E655" s="14"/>
      <c r="F655" s="14"/>
      <c r="G655" s="14"/>
      <c r="H655" s="14"/>
      <c r="I655" s="14"/>
    </row>
    <row r="656" spans="1:9" ht="15.75" customHeight="1">
      <c r="A656" s="72"/>
      <c r="B656" s="71"/>
      <c r="C656" s="11" t="e">
        <f>VLOOKUP(B656,'Tabela Ref'!A:B,2,FALSE)</f>
        <v>#N/A</v>
      </c>
      <c r="D656" s="14"/>
      <c r="E656" s="14"/>
      <c r="F656" s="14"/>
      <c r="G656" s="14"/>
      <c r="H656" s="14"/>
      <c r="I656" s="14"/>
    </row>
    <row r="657" spans="1:9" ht="15.75" customHeight="1">
      <c r="A657" s="72"/>
      <c r="B657" s="71"/>
      <c r="C657" s="11" t="e">
        <f>VLOOKUP(B657,'Tabela Ref'!A:B,2,FALSE)</f>
        <v>#N/A</v>
      </c>
      <c r="D657" s="14"/>
      <c r="E657" s="14"/>
      <c r="F657" s="14"/>
      <c r="G657" s="14"/>
      <c r="H657" s="14"/>
      <c r="I657" s="14"/>
    </row>
    <row r="658" spans="1:9" ht="15.75" customHeight="1">
      <c r="A658" s="72"/>
      <c r="B658" s="71"/>
      <c r="C658" s="11" t="e">
        <f>VLOOKUP(B658,'Tabela Ref'!A:B,2,FALSE)</f>
        <v>#N/A</v>
      </c>
      <c r="D658" s="14"/>
      <c r="E658" s="14"/>
      <c r="F658" s="14"/>
      <c r="G658" s="14"/>
      <c r="H658" s="14"/>
      <c r="I658" s="14"/>
    </row>
    <row r="659" spans="1:9" ht="15.75" customHeight="1">
      <c r="A659" s="72"/>
      <c r="B659" s="71"/>
      <c r="C659" s="11" t="e">
        <f>VLOOKUP(B659,'Tabela Ref'!A:B,2,FALSE)</f>
        <v>#N/A</v>
      </c>
      <c r="D659" s="14"/>
      <c r="E659" s="14"/>
      <c r="F659" s="14"/>
      <c r="G659" s="14"/>
      <c r="H659" s="14"/>
      <c r="I659" s="14"/>
    </row>
    <row r="660" spans="1:9" ht="15.75" customHeight="1">
      <c r="A660" s="72"/>
      <c r="B660" s="71"/>
      <c r="C660" s="11" t="e">
        <f>VLOOKUP(B660,'Tabela Ref'!A:B,2,FALSE)</f>
        <v>#N/A</v>
      </c>
      <c r="D660" s="14"/>
      <c r="E660" s="14"/>
      <c r="F660" s="14"/>
      <c r="G660" s="14"/>
      <c r="H660" s="14"/>
      <c r="I660" s="14"/>
    </row>
    <row r="661" spans="1:9" ht="15.75" customHeight="1">
      <c r="A661" s="72"/>
      <c r="B661" s="71"/>
      <c r="C661" s="11" t="e">
        <f>VLOOKUP(B661,'Tabela Ref'!A:B,2,FALSE)</f>
        <v>#N/A</v>
      </c>
      <c r="D661" s="14"/>
      <c r="E661" s="14"/>
      <c r="F661" s="14"/>
      <c r="G661" s="14"/>
      <c r="H661" s="14"/>
      <c r="I661" s="14"/>
    </row>
    <row r="662" spans="1:9" ht="15.75" customHeight="1">
      <c r="A662" s="72"/>
      <c r="B662" s="71"/>
      <c r="C662" s="11" t="e">
        <f>VLOOKUP(B662,'Tabela Ref'!A:B,2,FALSE)</f>
        <v>#N/A</v>
      </c>
      <c r="D662" s="14"/>
      <c r="E662" s="14"/>
      <c r="F662" s="14"/>
      <c r="G662" s="14"/>
      <c r="H662" s="14"/>
      <c r="I662" s="14"/>
    </row>
    <row r="663" spans="1:9" ht="15.75" customHeight="1">
      <c r="A663" s="72"/>
      <c r="B663" s="71"/>
      <c r="C663" s="11" t="e">
        <f>VLOOKUP(B663,'Tabela Ref'!A:B,2,FALSE)</f>
        <v>#N/A</v>
      </c>
      <c r="D663" s="14"/>
      <c r="E663" s="14"/>
      <c r="F663" s="14"/>
      <c r="G663" s="14"/>
      <c r="H663" s="14"/>
      <c r="I663" s="14"/>
    </row>
    <row r="664" spans="1:9" ht="15.75" customHeight="1">
      <c r="A664" s="72"/>
      <c r="B664" s="71"/>
      <c r="C664" s="11" t="e">
        <f>VLOOKUP(B664,'Tabela Ref'!A:B,2,FALSE)</f>
        <v>#N/A</v>
      </c>
      <c r="D664" s="14"/>
      <c r="E664" s="14"/>
      <c r="F664" s="14"/>
      <c r="G664" s="14"/>
      <c r="H664" s="14"/>
      <c r="I664" s="14"/>
    </row>
    <row r="665" spans="1:9" ht="15.75" customHeight="1">
      <c r="A665" s="72"/>
      <c r="B665" s="71"/>
      <c r="C665" s="11" t="e">
        <f>VLOOKUP(B665,'Tabela Ref'!A:B,2,FALSE)</f>
        <v>#N/A</v>
      </c>
      <c r="D665" s="14"/>
      <c r="E665" s="14"/>
      <c r="F665" s="14"/>
      <c r="G665" s="14"/>
      <c r="H665" s="14"/>
      <c r="I665" s="14"/>
    </row>
    <row r="666" spans="1:9" ht="15.75" customHeight="1">
      <c r="A666" s="72"/>
      <c r="B666" s="71"/>
      <c r="C666" s="11" t="e">
        <f>VLOOKUP(B666,'Tabela Ref'!A:B,2,FALSE)</f>
        <v>#N/A</v>
      </c>
      <c r="D666" s="14"/>
      <c r="E666" s="14"/>
      <c r="F666" s="14"/>
      <c r="G666" s="14"/>
      <c r="H666" s="14"/>
      <c r="I666" s="14"/>
    </row>
    <row r="667" spans="1:9" ht="15.75" customHeight="1">
      <c r="A667" s="72"/>
      <c r="B667" s="71"/>
      <c r="C667" s="11" t="e">
        <f>VLOOKUP(B667,'Tabela Ref'!A:B,2,FALSE)</f>
        <v>#N/A</v>
      </c>
      <c r="D667" s="14"/>
      <c r="E667" s="14"/>
      <c r="F667" s="14"/>
      <c r="G667" s="14"/>
      <c r="H667" s="14"/>
      <c r="I667" s="14"/>
    </row>
    <row r="668" spans="1:9" ht="15.75" customHeight="1">
      <c r="A668" s="72"/>
      <c r="B668" s="71"/>
      <c r="C668" s="11" t="e">
        <f>VLOOKUP(B668,'Tabela Ref'!A:B,2,FALSE)</f>
        <v>#N/A</v>
      </c>
      <c r="D668" s="14"/>
      <c r="E668" s="14"/>
      <c r="F668" s="14"/>
      <c r="G668" s="14"/>
      <c r="H668" s="14"/>
      <c r="I668" s="14"/>
    </row>
    <row r="669" spans="1:9" ht="15.75" customHeight="1">
      <c r="A669" s="72"/>
      <c r="B669" s="71"/>
      <c r="C669" s="11" t="e">
        <f>VLOOKUP(B669,'Tabela Ref'!A:B,2,FALSE)</f>
        <v>#N/A</v>
      </c>
      <c r="D669" s="14"/>
      <c r="E669" s="14"/>
      <c r="F669" s="14"/>
      <c r="G669" s="14"/>
      <c r="H669" s="14"/>
      <c r="I669" s="14"/>
    </row>
    <row r="670" spans="1:9" ht="15.75" customHeight="1">
      <c r="A670" s="72"/>
      <c r="B670" s="71"/>
      <c r="C670" s="11" t="e">
        <f>VLOOKUP(B670,'Tabela Ref'!A:B,2,FALSE)</f>
        <v>#N/A</v>
      </c>
      <c r="D670" s="14"/>
      <c r="E670" s="14"/>
      <c r="F670" s="14"/>
      <c r="G670" s="14"/>
      <c r="H670" s="14"/>
      <c r="I670" s="14"/>
    </row>
    <row r="671" spans="1:9" ht="15.75" customHeight="1">
      <c r="A671" s="72"/>
      <c r="B671" s="71"/>
      <c r="C671" s="11" t="e">
        <f>VLOOKUP(B671,'Tabela Ref'!A:B,2,FALSE)</f>
        <v>#N/A</v>
      </c>
      <c r="D671" s="14"/>
      <c r="E671" s="14"/>
      <c r="F671" s="14"/>
      <c r="G671" s="14"/>
      <c r="H671" s="14"/>
      <c r="I671" s="14"/>
    </row>
    <row r="672" spans="1:9" ht="15.75" customHeight="1">
      <c r="A672" s="72"/>
      <c r="B672" s="71"/>
      <c r="C672" s="11" t="e">
        <f>VLOOKUP(B672,'Tabela Ref'!A:B,2,FALSE)</f>
        <v>#N/A</v>
      </c>
      <c r="D672" s="14"/>
      <c r="E672" s="14"/>
      <c r="F672" s="14"/>
      <c r="G672" s="14"/>
      <c r="H672" s="14"/>
      <c r="I672" s="14"/>
    </row>
    <row r="673" spans="1:9" ht="15.75" customHeight="1">
      <c r="A673" s="72"/>
      <c r="B673" s="71"/>
      <c r="C673" s="11" t="e">
        <f>VLOOKUP(B673,'Tabela Ref'!A:B,2,FALSE)</f>
        <v>#N/A</v>
      </c>
      <c r="D673" s="14"/>
      <c r="E673" s="14"/>
      <c r="F673" s="14"/>
      <c r="G673" s="14"/>
      <c r="H673" s="14"/>
      <c r="I673" s="14"/>
    </row>
    <row r="674" spans="1:9" ht="15.75" customHeight="1">
      <c r="A674" s="72"/>
      <c r="B674" s="71"/>
      <c r="C674" s="11" t="e">
        <f>VLOOKUP(B674,'Tabela Ref'!A:B,2,FALSE)</f>
        <v>#N/A</v>
      </c>
      <c r="D674" s="14"/>
      <c r="E674" s="14"/>
      <c r="F674" s="14"/>
      <c r="G674" s="14"/>
      <c r="H674" s="14"/>
      <c r="I674" s="14"/>
    </row>
    <row r="675" spans="1:9" ht="15.75" customHeight="1">
      <c r="A675" s="72"/>
      <c r="B675" s="71"/>
      <c r="C675" s="11" t="e">
        <f>VLOOKUP(B675,'Tabela Ref'!A:B,2,FALSE)</f>
        <v>#N/A</v>
      </c>
      <c r="D675" s="14"/>
      <c r="E675" s="14"/>
      <c r="F675" s="14"/>
      <c r="G675" s="14"/>
      <c r="H675" s="14"/>
      <c r="I675" s="14"/>
    </row>
    <row r="676" spans="1:9" ht="15.75" customHeight="1">
      <c r="A676" s="72"/>
      <c r="B676" s="71"/>
      <c r="C676" s="11" t="e">
        <f>VLOOKUP(B676,'Tabela Ref'!A:B,2,FALSE)</f>
        <v>#N/A</v>
      </c>
      <c r="D676" s="14"/>
      <c r="E676" s="14"/>
      <c r="F676" s="14"/>
      <c r="G676" s="14"/>
      <c r="H676" s="14"/>
      <c r="I676" s="14"/>
    </row>
    <row r="677" spans="1:9" ht="15.75" customHeight="1">
      <c r="A677" s="72"/>
      <c r="B677" s="71"/>
      <c r="C677" s="11" t="e">
        <f>VLOOKUP(B677,'Tabela Ref'!A:B,2,FALSE)</f>
        <v>#N/A</v>
      </c>
      <c r="D677" s="14"/>
      <c r="E677" s="14"/>
      <c r="F677" s="14"/>
      <c r="G677" s="14"/>
      <c r="H677" s="14"/>
      <c r="I677" s="14"/>
    </row>
    <row r="678" spans="1:9" ht="15.75" customHeight="1">
      <c r="A678" s="72"/>
      <c r="B678" s="71"/>
      <c r="C678" s="11" t="e">
        <f>VLOOKUP(B678,'Tabela Ref'!A:B,2,FALSE)</f>
        <v>#N/A</v>
      </c>
      <c r="D678" s="14"/>
      <c r="E678" s="14"/>
      <c r="F678" s="14"/>
      <c r="G678" s="14"/>
      <c r="H678" s="14"/>
      <c r="I678" s="14"/>
    </row>
    <row r="679" spans="1:9" ht="15.75" customHeight="1">
      <c r="A679" s="72"/>
      <c r="B679" s="71"/>
      <c r="C679" s="11" t="e">
        <f>VLOOKUP(B679,'Tabela Ref'!A:B,2,FALSE)</f>
        <v>#N/A</v>
      </c>
      <c r="D679" s="14"/>
      <c r="E679" s="14"/>
      <c r="F679" s="14"/>
      <c r="G679" s="14"/>
      <c r="H679" s="14"/>
      <c r="I679" s="14"/>
    </row>
    <row r="680" spans="1:9" ht="15.75" customHeight="1">
      <c r="A680" s="72"/>
      <c r="B680" s="71"/>
      <c r="C680" s="11" t="e">
        <f>VLOOKUP(B680,'Tabela Ref'!A:B,2,FALSE)</f>
        <v>#N/A</v>
      </c>
      <c r="D680" s="14"/>
      <c r="E680" s="14"/>
      <c r="F680" s="14"/>
      <c r="G680" s="14"/>
      <c r="H680" s="14"/>
      <c r="I680" s="14"/>
    </row>
    <row r="681" spans="1:9" ht="15.75" customHeight="1">
      <c r="A681" s="72"/>
      <c r="B681" s="71"/>
      <c r="C681" s="11" t="e">
        <f>VLOOKUP(B681,'Tabela Ref'!A:B,2,FALSE)</f>
        <v>#N/A</v>
      </c>
      <c r="D681" s="14"/>
      <c r="E681" s="14"/>
      <c r="F681" s="14"/>
      <c r="G681" s="14"/>
      <c r="H681" s="14"/>
      <c r="I681" s="14"/>
    </row>
    <row r="682" spans="1:9" ht="15.75" customHeight="1">
      <c r="A682" s="72"/>
      <c r="B682" s="71"/>
      <c r="C682" s="11" t="e">
        <f>VLOOKUP(B682,'Tabela Ref'!A:B,2,FALSE)</f>
        <v>#N/A</v>
      </c>
      <c r="D682" s="14"/>
      <c r="E682" s="14"/>
      <c r="F682" s="14"/>
      <c r="G682" s="14"/>
      <c r="H682" s="14"/>
      <c r="I682" s="14"/>
    </row>
    <row r="683" spans="1:9" ht="15.75" customHeight="1">
      <c r="A683" s="72"/>
      <c r="B683" s="71"/>
      <c r="C683" s="11" t="e">
        <f>VLOOKUP(B683,'Tabela Ref'!A:B,2,FALSE)</f>
        <v>#N/A</v>
      </c>
      <c r="D683" s="14"/>
      <c r="E683" s="14"/>
      <c r="F683" s="14"/>
      <c r="G683" s="14"/>
      <c r="H683" s="14"/>
      <c r="I683" s="14"/>
    </row>
    <row r="684" spans="1:9" ht="15.75" customHeight="1">
      <c r="A684" s="72"/>
      <c r="B684" s="71"/>
      <c r="C684" s="11" t="e">
        <f>VLOOKUP(B684,'Tabela Ref'!A:B,2,FALSE)</f>
        <v>#N/A</v>
      </c>
      <c r="D684" s="14"/>
      <c r="E684" s="14"/>
      <c r="F684" s="14"/>
      <c r="G684" s="14"/>
      <c r="H684" s="14"/>
      <c r="I684" s="14"/>
    </row>
    <row r="685" spans="1:9" ht="15.75" customHeight="1">
      <c r="A685" s="72"/>
      <c r="B685" s="71"/>
      <c r="C685" s="11" t="e">
        <f>VLOOKUP(B685,'Tabela Ref'!A:B,2,FALSE)</f>
        <v>#N/A</v>
      </c>
      <c r="D685" s="14"/>
      <c r="E685" s="14"/>
      <c r="F685" s="14"/>
      <c r="G685" s="14"/>
      <c r="H685" s="14"/>
      <c r="I685" s="14"/>
    </row>
    <row r="686" spans="1:9" ht="15.75" customHeight="1">
      <c r="A686" s="72"/>
      <c r="B686" s="71"/>
      <c r="C686" s="11" t="e">
        <f>VLOOKUP(B686,'Tabela Ref'!A:B,2,FALSE)</f>
        <v>#N/A</v>
      </c>
      <c r="D686" s="14"/>
      <c r="E686" s="14"/>
      <c r="F686" s="14"/>
      <c r="G686" s="14"/>
      <c r="H686" s="14"/>
      <c r="I686" s="14"/>
    </row>
    <row r="687" spans="1:9" ht="15.75" customHeight="1">
      <c r="A687" s="72"/>
      <c r="B687" s="71"/>
      <c r="C687" s="11" t="e">
        <f>VLOOKUP(B687,'Tabela Ref'!A:B,2,FALSE)</f>
        <v>#N/A</v>
      </c>
      <c r="D687" s="14"/>
      <c r="E687" s="14"/>
      <c r="F687" s="14"/>
      <c r="G687" s="14"/>
      <c r="H687" s="14"/>
      <c r="I687" s="14"/>
    </row>
    <row r="688" spans="1:9" ht="15.75" customHeight="1">
      <c r="A688" s="72"/>
      <c r="B688" s="71"/>
      <c r="C688" s="11" t="e">
        <f>VLOOKUP(B688,'Tabela Ref'!A:B,2,FALSE)</f>
        <v>#N/A</v>
      </c>
      <c r="D688" s="14"/>
      <c r="E688" s="14"/>
      <c r="F688" s="14"/>
      <c r="G688" s="14"/>
      <c r="H688" s="14"/>
      <c r="I688" s="14"/>
    </row>
    <row r="689" spans="1:9" ht="15.75" customHeight="1">
      <c r="A689" s="72"/>
      <c r="B689" s="71"/>
      <c r="C689" s="11" t="e">
        <f>VLOOKUP(B689,'Tabela Ref'!A:B,2,FALSE)</f>
        <v>#N/A</v>
      </c>
      <c r="D689" s="14"/>
      <c r="E689" s="14"/>
      <c r="F689" s="14"/>
      <c r="G689" s="14"/>
      <c r="H689" s="14"/>
      <c r="I689" s="14"/>
    </row>
    <row r="690" spans="1:9" ht="15.75" customHeight="1">
      <c r="A690" s="72"/>
      <c r="B690" s="71"/>
      <c r="C690" s="11" t="e">
        <f>VLOOKUP(B690,'Tabela Ref'!A:B,2,FALSE)</f>
        <v>#N/A</v>
      </c>
      <c r="D690" s="14"/>
      <c r="E690" s="14"/>
      <c r="F690" s="14"/>
      <c r="G690" s="14"/>
      <c r="H690" s="14"/>
      <c r="I690" s="14"/>
    </row>
    <row r="691" spans="1:9" ht="15.75" customHeight="1">
      <c r="A691" s="72"/>
      <c r="B691" s="71"/>
      <c r="C691" s="11" t="e">
        <f>VLOOKUP(B691,'Tabela Ref'!A:B,2,FALSE)</f>
        <v>#N/A</v>
      </c>
      <c r="D691" s="14"/>
      <c r="E691" s="14"/>
      <c r="F691" s="14"/>
      <c r="G691" s="14"/>
      <c r="H691" s="14"/>
      <c r="I691" s="14"/>
    </row>
    <row r="692" spans="1:9" ht="15.75" customHeight="1">
      <c r="A692" s="72"/>
      <c r="B692" s="71"/>
      <c r="C692" s="11" t="e">
        <f>VLOOKUP(B692,'Tabela Ref'!A:B,2,FALSE)</f>
        <v>#N/A</v>
      </c>
      <c r="D692" s="14"/>
      <c r="E692" s="14"/>
      <c r="F692" s="14"/>
      <c r="G692" s="14"/>
      <c r="H692" s="14"/>
      <c r="I692" s="14"/>
    </row>
    <row r="693" spans="1:9" ht="15.75" customHeight="1">
      <c r="A693" s="72"/>
      <c r="B693" s="71"/>
      <c r="C693" s="11" t="e">
        <f>VLOOKUP(B693,'Tabela Ref'!A:B,2,FALSE)</f>
        <v>#N/A</v>
      </c>
      <c r="D693" s="14"/>
      <c r="E693" s="14"/>
      <c r="F693" s="14"/>
      <c r="G693" s="14"/>
      <c r="H693" s="14"/>
      <c r="I693" s="14"/>
    </row>
    <row r="694" spans="1:9" ht="15.75" customHeight="1">
      <c r="A694" s="72"/>
      <c r="B694" s="71"/>
      <c r="C694" s="11" t="e">
        <f>VLOOKUP(B694,'Tabela Ref'!A:B,2,FALSE)</f>
        <v>#N/A</v>
      </c>
      <c r="D694" s="14"/>
      <c r="E694" s="14"/>
      <c r="F694" s="14"/>
      <c r="G694" s="14"/>
      <c r="H694" s="14"/>
      <c r="I694" s="14"/>
    </row>
    <row r="695" spans="1:9" ht="15.75" customHeight="1">
      <c r="A695" s="72"/>
      <c r="B695" s="71"/>
      <c r="C695" s="11" t="e">
        <f>VLOOKUP(B695,'Tabela Ref'!A:B,2,FALSE)</f>
        <v>#N/A</v>
      </c>
      <c r="D695" s="14"/>
      <c r="E695" s="14"/>
      <c r="F695" s="14"/>
      <c r="G695" s="14"/>
      <c r="H695" s="14"/>
      <c r="I695" s="14"/>
    </row>
    <row r="696" spans="1:9" ht="15.75" customHeight="1">
      <c r="A696" s="72"/>
      <c r="B696" s="71"/>
      <c r="C696" s="11" t="e">
        <f>VLOOKUP(B696,'Tabela Ref'!A:B,2,FALSE)</f>
        <v>#N/A</v>
      </c>
      <c r="D696" s="14"/>
      <c r="E696" s="14"/>
      <c r="F696" s="14"/>
      <c r="G696" s="14"/>
      <c r="H696" s="14"/>
      <c r="I696" s="14"/>
    </row>
    <row r="697" spans="1:9" ht="15.75" customHeight="1">
      <c r="A697" s="72"/>
      <c r="B697" s="71"/>
      <c r="C697" s="11" t="e">
        <f>VLOOKUP(B697,'Tabela Ref'!A:B,2,FALSE)</f>
        <v>#N/A</v>
      </c>
      <c r="D697" s="14"/>
      <c r="E697" s="14"/>
      <c r="F697" s="14"/>
      <c r="G697" s="14"/>
      <c r="H697" s="14"/>
      <c r="I697" s="14"/>
    </row>
    <row r="698" spans="1:9" ht="15.75" customHeight="1">
      <c r="A698" s="72"/>
      <c r="B698" s="71"/>
      <c r="C698" s="11" t="e">
        <f>VLOOKUP(B698,'Tabela Ref'!A:B,2,FALSE)</f>
        <v>#N/A</v>
      </c>
      <c r="D698" s="14"/>
      <c r="E698" s="14"/>
      <c r="F698" s="14"/>
      <c r="G698" s="14"/>
      <c r="H698" s="14"/>
      <c r="I698" s="14"/>
    </row>
    <row r="699" spans="1:9" ht="15.75" customHeight="1">
      <c r="A699" s="72"/>
      <c r="B699" s="71"/>
      <c r="C699" s="11" t="e">
        <f>VLOOKUP(B699,'Tabela Ref'!A:B,2,FALSE)</f>
        <v>#N/A</v>
      </c>
      <c r="D699" s="14"/>
      <c r="E699" s="14"/>
      <c r="F699" s="14"/>
      <c r="G699" s="14"/>
      <c r="H699" s="14"/>
      <c r="I699" s="14"/>
    </row>
    <row r="700" spans="1:9" ht="15.75" customHeight="1">
      <c r="A700" s="72"/>
      <c r="B700" s="71"/>
      <c r="C700" s="11" t="e">
        <f>VLOOKUP(B700,'Tabela Ref'!A:B,2,FALSE)</f>
        <v>#N/A</v>
      </c>
      <c r="D700" s="14"/>
      <c r="E700" s="14"/>
      <c r="F700" s="14"/>
      <c r="G700" s="14"/>
      <c r="H700" s="14"/>
      <c r="I700" s="14"/>
    </row>
    <row r="701" spans="1:9" ht="15.75" customHeight="1">
      <c r="A701" s="72"/>
      <c r="B701" s="71"/>
      <c r="C701" s="11" t="e">
        <f>VLOOKUP(B701,'Tabela Ref'!A:B,2,FALSE)</f>
        <v>#N/A</v>
      </c>
      <c r="D701" s="14"/>
      <c r="E701" s="14"/>
      <c r="F701" s="14"/>
      <c r="G701" s="14"/>
      <c r="H701" s="14"/>
      <c r="I701" s="14"/>
    </row>
    <row r="702" spans="1:9" ht="15.75" customHeight="1">
      <c r="A702" s="72"/>
      <c r="B702" s="71"/>
      <c r="C702" s="11" t="e">
        <f>VLOOKUP(B702,'Tabela Ref'!A:B,2,FALSE)</f>
        <v>#N/A</v>
      </c>
      <c r="D702" s="14"/>
      <c r="E702" s="14"/>
      <c r="F702" s="14"/>
      <c r="G702" s="14"/>
      <c r="H702" s="14"/>
      <c r="I702" s="14"/>
    </row>
    <row r="703" spans="1:9" ht="15.75" customHeight="1">
      <c r="A703" s="72"/>
      <c r="B703" s="71"/>
      <c r="C703" s="11" t="e">
        <f>VLOOKUP(B703,'Tabela Ref'!A:B,2,FALSE)</f>
        <v>#N/A</v>
      </c>
      <c r="D703" s="14"/>
      <c r="E703" s="14"/>
      <c r="F703" s="14"/>
      <c r="G703" s="14"/>
      <c r="H703" s="14"/>
      <c r="I703" s="14"/>
    </row>
    <row r="704" spans="1:9" ht="15.75" customHeight="1">
      <c r="A704" s="72"/>
      <c r="B704" s="71"/>
      <c r="C704" s="11" t="e">
        <f>VLOOKUP(B704,'Tabela Ref'!A:B,2,FALSE)</f>
        <v>#N/A</v>
      </c>
      <c r="D704" s="14"/>
      <c r="E704" s="14"/>
      <c r="F704" s="14"/>
      <c r="G704" s="14"/>
      <c r="H704" s="14"/>
      <c r="I704" s="14"/>
    </row>
    <row r="705" spans="1:9" ht="15.75" customHeight="1">
      <c r="A705" s="72"/>
      <c r="B705" s="71"/>
      <c r="C705" s="11" t="e">
        <f>VLOOKUP(B705,'Tabela Ref'!A:B,2,FALSE)</f>
        <v>#N/A</v>
      </c>
      <c r="D705" s="14"/>
      <c r="E705" s="14"/>
      <c r="F705" s="14"/>
      <c r="G705" s="14"/>
      <c r="H705" s="14"/>
      <c r="I705" s="14"/>
    </row>
    <row r="706" spans="1:9" ht="15.75" customHeight="1">
      <c r="A706" s="72"/>
      <c r="B706" s="71"/>
      <c r="C706" s="11" t="e">
        <f>VLOOKUP(B706,'Tabela Ref'!A:B,2,FALSE)</f>
        <v>#N/A</v>
      </c>
      <c r="D706" s="14"/>
      <c r="E706" s="14"/>
      <c r="F706" s="14"/>
      <c r="G706" s="14"/>
      <c r="H706" s="14"/>
      <c r="I706" s="14"/>
    </row>
    <row r="707" spans="1:9" ht="15.75" customHeight="1">
      <c r="A707" s="72"/>
      <c r="B707" s="71"/>
      <c r="C707" s="11" t="e">
        <f>VLOOKUP(B707,'Tabela Ref'!A:B,2,FALSE)</f>
        <v>#N/A</v>
      </c>
      <c r="D707" s="14"/>
      <c r="E707" s="14"/>
      <c r="F707" s="14"/>
      <c r="G707" s="14"/>
      <c r="H707" s="14"/>
      <c r="I707" s="14"/>
    </row>
    <row r="708" spans="1:9" ht="15.75" customHeight="1">
      <c r="A708" s="72"/>
      <c r="B708" s="71"/>
      <c r="C708" s="11" t="e">
        <f>VLOOKUP(B708,'Tabela Ref'!A:B,2,FALSE)</f>
        <v>#N/A</v>
      </c>
      <c r="D708" s="14"/>
      <c r="E708" s="14"/>
      <c r="F708" s="14"/>
      <c r="G708" s="14"/>
      <c r="H708" s="14"/>
      <c r="I708" s="14"/>
    </row>
    <row r="709" spans="1:9" ht="15.75" customHeight="1">
      <c r="A709" s="72"/>
      <c r="B709" s="71"/>
      <c r="C709" s="11" t="e">
        <f>VLOOKUP(B709,'Tabela Ref'!A:B,2,FALSE)</f>
        <v>#N/A</v>
      </c>
      <c r="D709" s="14"/>
      <c r="E709" s="14"/>
      <c r="F709" s="14"/>
      <c r="G709" s="14"/>
      <c r="H709" s="14"/>
      <c r="I709" s="14"/>
    </row>
    <row r="710" spans="1:9" ht="15.75" customHeight="1">
      <c r="A710" s="72"/>
      <c r="B710" s="71"/>
      <c r="C710" s="11" t="e">
        <f>VLOOKUP(B710,'Tabela Ref'!A:B,2,FALSE)</f>
        <v>#N/A</v>
      </c>
      <c r="D710" s="14"/>
      <c r="E710" s="14"/>
      <c r="F710" s="14"/>
      <c r="G710" s="14"/>
      <c r="H710" s="14"/>
      <c r="I710" s="14"/>
    </row>
    <row r="711" spans="1:9" ht="15.75" customHeight="1">
      <c r="A711" s="72"/>
      <c r="B711" s="71"/>
      <c r="C711" s="11" t="e">
        <f>VLOOKUP(B711,'Tabela Ref'!A:B,2,FALSE)</f>
        <v>#N/A</v>
      </c>
      <c r="D711" s="14"/>
      <c r="E711" s="14"/>
      <c r="F711" s="14"/>
      <c r="G711" s="14"/>
      <c r="H711" s="14"/>
      <c r="I711" s="14"/>
    </row>
    <row r="712" spans="1:9" ht="15.75" customHeight="1">
      <c r="A712" s="72"/>
      <c r="B712" s="71"/>
      <c r="C712" s="11" t="e">
        <f>VLOOKUP(B712,'Tabela Ref'!A:B,2,FALSE)</f>
        <v>#N/A</v>
      </c>
      <c r="D712" s="14"/>
      <c r="E712" s="14"/>
      <c r="F712" s="14"/>
      <c r="G712" s="14"/>
      <c r="H712" s="14"/>
      <c r="I712" s="14"/>
    </row>
    <row r="713" spans="1:9" ht="15.75" customHeight="1">
      <c r="A713" s="72"/>
      <c r="B713" s="71"/>
      <c r="C713" s="11" t="e">
        <f>VLOOKUP(B713,'Tabela Ref'!A:B,2,FALSE)</f>
        <v>#N/A</v>
      </c>
      <c r="D713" s="14"/>
      <c r="E713" s="14"/>
      <c r="F713" s="14"/>
      <c r="G713" s="14"/>
      <c r="H713" s="14"/>
      <c r="I713" s="14"/>
    </row>
    <row r="714" spans="1:9" ht="15.75" customHeight="1">
      <c r="A714" s="72"/>
      <c r="B714" s="71"/>
      <c r="C714" s="11" t="e">
        <f>VLOOKUP(B714,'Tabela Ref'!A:B,2,FALSE)</f>
        <v>#N/A</v>
      </c>
      <c r="D714" s="14"/>
      <c r="E714" s="14"/>
      <c r="F714" s="14"/>
      <c r="G714" s="14"/>
      <c r="H714" s="14"/>
      <c r="I714" s="14"/>
    </row>
    <row r="715" spans="1:9" ht="15.75" customHeight="1">
      <c r="A715" s="72"/>
      <c r="B715" s="71"/>
      <c r="C715" s="11" t="e">
        <f>VLOOKUP(B715,'Tabela Ref'!A:B,2,FALSE)</f>
        <v>#N/A</v>
      </c>
      <c r="D715" s="14"/>
      <c r="E715" s="14"/>
      <c r="F715" s="14"/>
      <c r="G715" s="14"/>
      <c r="H715" s="14"/>
      <c r="I715" s="14"/>
    </row>
    <row r="716" spans="1:9" ht="15.75" customHeight="1">
      <c r="A716" s="72"/>
      <c r="B716" s="71"/>
      <c r="C716" s="11" t="e">
        <f>VLOOKUP(B716,'Tabela Ref'!A:B,2,FALSE)</f>
        <v>#N/A</v>
      </c>
      <c r="D716" s="14"/>
      <c r="E716" s="14"/>
      <c r="F716" s="14"/>
      <c r="G716" s="14"/>
      <c r="H716" s="14"/>
      <c r="I716" s="14"/>
    </row>
    <row r="717" spans="1:9" ht="15.75" customHeight="1">
      <c r="A717" s="72"/>
      <c r="B717" s="71"/>
      <c r="C717" s="11" t="e">
        <f>VLOOKUP(B717,'Tabela Ref'!A:B,2,FALSE)</f>
        <v>#N/A</v>
      </c>
      <c r="D717" s="14"/>
      <c r="E717" s="14"/>
      <c r="F717" s="14"/>
      <c r="G717" s="14"/>
      <c r="H717" s="14"/>
      <c r="I717" s="14"/>
    </row>
    <row r="718" spans="1:9" ht="15.75" customHeight="1">
      <c r="A718" s="72"/>
      <c r="B718" s="71"/>
      <c r="C718" s="11" t="e">
        <f>VLOOKUP(B718,'Tabela Ref'!A:B,2,FALSE)</f>
        <v>#N/A</v>
      </c>
      <c r="D718" s="14"/>
      <c r="E718" s="14"/>
      <c r="F718" s="14"/>
      <c r="G718" s="14"/>
      <c r="H718" s="14"/>
      <c r="I718" s="14"/>
    </row>
    <row r="719" spans="1:9" ht="15.75" customHeight="1">
      <c r="A719" s="72"/>
      <c r="B719" s="71"/>
      <c r="C719" s="11" t="e">
        <f>VLOOKUP(B719,'Tabela Ref'!A:B,2,FALSE)</f>
        <v>#N/A</v>
      </c>
      <c r="D719" s="14"/>
      <c r="E719" s="14"/>
      <c r="F719" s="14"/>
      <c r="G719" s="14"/>
      <c r="H719" s="14"/>
      <c r="I719" s="14"/>
    </row>
    <row r="720" spans="1:9" ht="15.75" customHeight="1">
      <c r="A720" s="72"/>
      <c r="B720" s="71"/>
      <c r="C720" s="11" t="e">
        <f>VLOOKUP(B720,'Tabela Ref'!A:B,2,FALSE)</f>
        <v>#N/A</v>
      </c>
      <c r="D720" s="14"/>
      <c r="E720" s="14"/>
      <c r="F720" s="14"/>
      <c r="G720" s="14"/>
      <c r="H720" s="14"/>
      <c r="I720" s="14"/>
    </row>
    <row r="721" spans="1:9" ht="15.75" customHeight="1">
      <c r="A721" s="72"/>
      <c r="B721" s="71"/>
      <c r="C721" s="11" t="e">
        <f>VLOOKUP(B721,'Tabela Ref'!A:B,2,FALSE)</f>
        <v>#N/A</v>
      </c>
      <c r="D721" s="14"/>
      <c r="E721" s="14"/>
      <c r="F721" s="14"/>
      <c r="G721" s="14"/>
      <c r="H721" s="14"/>
      <c r="I721" s="14"/>
    </row>
    <row r="722" spans="1:9" ht="15.75" customHeight="1">
      <c r="A722" s="72"/>
      <c r="B722" s="71"/>
      <c r="C722" s="11" t="e">
        <f>VLOOKUP(B722,'Tabela Ref'!A:B,2,FALSE)</f>
        <v>#N/A</v>
      </c>
      <c r="D722" s="14"/>
      <c r="E722" s="14"/>
      <c r="F722" s="14"/>
      <c r="G722" s="14"/>
      <c r="H722" s="14"/>
      <c r="I722" s="14"/>
    </row>
    <row r="723" spans="1:9" ht="15.75" customHeight="1">
      <c r="A723" s="72"/>
      <c r="B723" s="71"/>
      <c r="C723" s="11" t="e">
        <f>VLOOKUP(B723,'Tabela Ref'!A:B,2,FALSE)</f>
        <v>#N/A</v>
      </c>
      <c r="D723" s="14"/>
      <c r="E723" s="14"/>
      <c r="F723" s="14"/>
      <c r="G723" s="14"/>
      <c r="H723" s="14"/>
      <c r="I723" s="14"/>
    </row>
    <row r="724" spans="1:9" ht="15.75" customHeight="1">
      <c r="A724" s="72"/>
      <c r="B724" s="71"/>
      <c r="C724" s="11" t="e">
        <f>VLOOKUP(B724,'Tabela Ref'!A:B,2,FALSE)</f>
        <v>#N/A</v>
      </c>
      <c r="D724" s="14"/>
      <c r="E724" s="14"/>
      <c r="F724" s="14"/>
      <c r="G724" s="14"/>
      <c r="H724" s="14"/>
      <c r="I724" s="14"/>
    </row>
    <row r="725" spans="1:9" ht="15.75" customHeight="1">
      <c r="A725" s="72"/>
      <c r="B725" s="71"/>
      <c r="C725" s="11" t="e">
        <f>VLOOKUP(B725,'Tabela Ref'!A:B,2,FALSE)</f>
        <v>#N/A</v>
      </c>
      <c r="D725" s="14"/>
      <c r="E725" s="14"/>
      <c r="F725" s="14"/>
      <c r="G725" s="14"/>
      <c r="H725" s="14"/>
      <c r="I725" s="14"/>
    </row>
    <row r="726" spans="1:9" ht="15.75" customHeight="1">
      <c r="A726" s="72"/>
      <c r="B726" s="71"/>
      <c r="C726" s="11" t="e">
        <f>VLOOKUP(B726,'Tabela Ref'!A:B,2,FALSE)</f>
        <v>#N/A</v>
      </c>
      <c r="D726" s="14"/>
      <c r="E726" s="14"/>
      <c r="F726" s="14"/>
      <c r="G726" s="14"/>
      <c r="H726" s="14"/>
      <c r="I726" s="14"/>
    </row>
    <row r="727" spans="1:9" ht="15.75" customHeight="1">
      <c r="A727" s="72"/>
      <c r="B727" s="71"/>
      <c r="C727" s="11" t="e">
        <f>VLOOKUP(B727,'Tabela Ref'!A:B,2,FALSE)</f>
        <v>#N/A</v>
      </c>
      <c r="D727" s="14"/>
      <c r="E727" s="14"/>
      <c r="F727" s="14"/>
      <c r="G727" s="14"/>
      <c r="H727" s="14"/>
      <c r="I727" s="14"/>
    </row>
    <row r="728" spans="1:9" ht="15.75" customHeight="1">
      <c r="A728" s="72"/>
      <c r="B728" s="71"/>
      <c r="C728" s="11" t="e">
        <f>VLOOKUP(B728,'Tabela Ref'!A:B,2,FALSE)</f>
        <v>#N/A</v>
      </c>
      <c r="D728" s="14"/>
      <c r="E728" s="14"/>
      <c r="F728" s="14"/>
      <c r="G728" s="14"/>
      <c r="H728" s="14"/>
      <c r="I728" s="14"/>
    </row>
    <row r="729" spans="1:9" ht="15.75" customHeight="1">
      <c r="A729" s="72"/>
      <c r="B729" s="71"/>
      <c r="C729" s="11" t="e">
        <f>VLOOKUP(B729,'Tabela Ref'!A:B,2,FALSE)</f>
        <v>#N/A</v>
      </c>
      <c r="D729" s="14"/>
      <c r="E729" s="14"/>
      <c r="F729" s="14"/>
      <c r="G729" s="14"/>
      <c r="H729" s="14"/>
      <c r="I729" s="14"/>
    </row>
    <row r="730" spans="1:9" ht="15.75" customHeight="1">
      <c r="A730" s="72"/>
      <c r="B730" s="71"/>
      <c r="C730" s="11" t="e">
        <f>VLOOKUP(B730,'Tabela Ref'!A:B,2,FALSE)</f>
        <v>#N/A</v>
      </c>
      <c r="D730" s="14"/>
      <c r="E730" s="14"/>
      <c r="F730" s="14"/>
      <c r="G730" s="14"/>
      <c r="H730" s="14"/>
      <c r="I730" s="14"/>
    </row>
    <row r="731" spans="1:9" ht="15.75" customHeight="1">
      <c r="A731" s="72"/>
      <c r="B731" s="71"/>
      <c r="C731" s="11" t="e">
        <f>VLOOKUP(B731,'Tabela Ref'!A:B,2,FALSE)</f>
        <v>#N/A</v>
      </c>
      <c r="D731" s="14"/>
      <c r="E731" s="14"/>
      <c r="F731" s="14"/>
      <c r="G731" s="14"/>
      <c r="H731" s="14"/>
      <c r="I731" s="14"/>
    </row>
    <row r="732" spans="1:9" ht="15.75" customHeight="1">
      <c r="A732" s="72"/>
      <c r="B732" s="71"/>
      <c r="C732" s="11" t="e">
        <f>VLOOKUP(B732,'Tabela Ref'!A:B,2,FALSE)</f>
        <v>#N/A</v>
      </c>
      <c r="D732" s="14"/>
      <c r="E732" s="14"/>
      <c r="F732" s="14"/>
      <c r="G732" s="14"/>
      <c r="H732" s="14"/>
      <c r="I732" s="14"/>
    </row>
    <row r="733" spans="1:9" ht="15.75" customHeight="1">
      <c r="A733" s="72"/>
      <c r="B733" s="71"/>
      <c r="C733" s="11" t="e">
        <f>VLOOKUP(B733,'Tabela Ref'!A:B,2,FALSE)</f>
        <v>#N/A</v>
      </c>
      <c r="D733" s="14"/>
      <c r="E733" s="14"/>
      <c r="F733" s="14"/>
      <c r="G733" s="14"/>
      <c r="H733" s="14"/>
      <c r="I733" s="14"/>
    </row>
    <row r="734" spans="1:9" ht="15.75" customHeight="1">
      <c r="A734" s="72"/>
      <c r="B734" s="71"/>
      <c r="C734" s="11" t="e">
        <f>VLOOKUP(B734,'Tabela Ref'!A:B,2,FALSE)</f>
        <v>#N/A</v>
      </c>
      <c r="D734" s="14"/>
      <c r="E734" s="14"/>
      <c r="F734" s="14"/>
      <c r="G734" s="14"/>
      <c r="H734" s="14"/>
      <c r="I734" s="14"/>
    </row>
    <row r="735" spans="1:9" ht="15.75" customHeight="1">
      <c r="A735" s="72"/>
      <c r="B735" s="71"/>
      <c r="C735" s="11" t="e">
        <f>VLOOKUP(B735,'Tabela Ref'!A:B,2,FALSE)</f>
        <v>#N/A</v>
      </c>
      <c r="D735" s="14"/>
      <c r="E735" s="14"/>
      <c r="F735" s="14"/>
      <c r="G735" s="14"/>
      <c r="H735" s="14"/>
      <c r="I735" s="14"/>
    </row>
    <row r="736" spans="1:9" ht="15.75" customHeight="1">
      <c r="A736" s="72"/>
      <c r="B736" s="71"/>
      <c r="C736" s="11" t="e">
        <f>VLOOKUP(B736,'Tabela Ref'!A:B,2,FALSE)</f>
        <v>#N/A</v>
      </c>
      <c r="D736" s="14"/>
      <c r="E736" s="14"/>
      <c r="F736" s="14"/>
      <c r="G736" s="14"/>
      <c r="H736" s="14"/>
      <c r="I736" s="14"/>
    </row>
    <row r="737" spans="1:9" ht="15.75" customHeight="1">
      <c r="A737" s="72"/>
      <c r="B737" s="71"/>
      <c r="C737" s="11" t="e">
        <f>VLOOKUP(B737,'Tabela Ref'!A:B,2,FALSE)</f>
        <v>#N/A</v>
      </c>
      <c r="D737" s="14"/>
      <c r="E737" s="14"/>
      <c r="F737" s="14"/>
      <c r="G737" s="14"/>
      <c r="H737" s="14"/>
      <c r="I737" s="14"/>
    </row>
    <row r="738" spans="1:9" ht="15.75" customHeight="1">
      <c r="A738" s="72"/>
      <c r="B738" s="71"/>
      <c r="C738" s="11" t="e">
        <f>VLOOKUP(B738,'Tabela Ref'!A:B,2,FALSE)</f>
        <v>#N/A</v>
      </c>
      <c r="D738" s="14"/>
      <c r="E738" s="14"/>
      <c r="F738" s="14"/>
      <c r="G738" s="14"/>
      <c r="H738" s="14"/>
      <c r="I738" s="14"/>
    </row>
    <row r="739" spans="1:9" ht="15.75" customHeight="1">
      <c r="A739" s="72"/>
      <c r="B739" s="71"/>
      <c r="C739" s="11" t="e">
        <f>VLOOKUP(B739,'Tabela Ref'!A:B,2,FALSE)</f>
        <v>#N/A</v>
      </c>
      <c r="D739" s="14"/>
      <c r="E739" s="14"/>
      <c r="F739" s="14"/>
      <c r="G739" s="14"/>
      <c r="H739" s="14"/>
      <c r="I739" s="14"/>
    </row>
    <row r="740" spans="1:9" ht="15.75" customHeight="1">
      <c r="A740" s="72"/>
      <c r="B740" s="71"/>
      <c r="C740" s="11" t="e">
        <f>VLOOKUP(B740,'Tabela Ref'!A:B,2,FALSE)</f>
        <v>#N/A</v>
      </c>
      <c r="D740" s="14"/>
      <c r="E740" s="14"/>
      <c r="F740" s="14"/>
      <c r="G740" s="14"/>
      <c r="H740" s="14"/>
      <c r="I740" s="14"/>
    </row>
    <row r="741" spans="1:9" ht="15.75" customHeight="1">
      <c r="A741" s="72"/>
      <c r="B741" s="71"/>
      <c r="C741" s="11" t="e">
        <f>VLOOKUP(B741,'Tabela Ref'!A:B,2,FALSE)</f>
        <v>#N/A</v>
      </c>
      <c r="D741" s="14"/>
      <c r="E741" s="14"/>
      <c r="F741" s="14"/>
      <c r="G741" s="14"/>
      <c r="H741" s="14"/>
      <c r="I741" s="14"/>
    </row>
    <row r="742" spans="1:9" ht="15.75" customHeight="1">
      <c r="A742" s="72"/>
      <c r="B742" s="71"/>
      <c r="C742" s="11" t="e">
        <f>VLOOKUP(B742,'Tabela Ref'!A:B,2,FALSE)</f>
        <v>#N/A</v>
      </c>
      <c r="D742" s="14"/>
      <c r="E742" s="14"/>
      <c r="F742" s="14"/>
      <c r="G742" s="14"/>
      <c r="H742" s="14"/>
      <c r="I742" s="14"/>
    </row>
    <row r="743" spans="1:9" ht="15.75" customHeight="1">
      <c r="A743" s="72"/>
      <c r="B743" s="71"/>
      <c r="C743" s="11" t="e">
        <f>VLOOKUP(B743,'Tabela Ref'!A:B,2,FALSE)</f>
        <v>#N/A</v>
      </c>
      <c r="D743" s="14"/>
      <c r="E743" s="14"/>
      <c r="F743" s="14"/>
      <c r="G743" s="14"/>
      <c r="H743" s="14"/>
      <c r="I743" s="14"/>
    </row>
    <row r="744" spans="1:9" ht="15.75" customHeight="1">
      <c r="A744" s="72"/>
      <c r="B744" s="71"/>
      <c r="C744" s="11" t="e">
        <f>VLOOKUP(B744,'Tabela Ref'!A:B,2,FALSE)</f>
        <v>#N/A</v>
      </c>
      <c r="D744" s="14"/>
      <c r="E744" s="14"/>
      <c r="F744" s="14"/>
      <c r="G744" s="14"/>
      <c r="H744" s="14"/>
      <c r="I744" s="14"/>
    </row>
    <row r="745" spans="1:9" ht="15.75" customHeight="1">
      <c r="A745" s="72"/>
      <c r="B745" s="71"/>
      <c r="C745" s="11" t="e">
        <f>VLOOKUP(B745,'Tabela Ref'!A:B,2,FALSE)</f>
        <v>#N/A</v>
      </c>
      <c r="D745" s="14"/>
      <c r="E745" s="14"/>
      <c r="F745" s="14"/>
      <c r="G745" s="14"/>
      <c r="H745" s="14"/>
      <c r="I745" s="14"/>
    </row>
    <row r="746" spans="1:9" ht="15.75" customHeight="1">
      <c r="A746" s="72"/>
      <c r="B746" s="71"/>
      <c r="C746" s="11" t="e">
        <f>VLOOKUP(B746,'Tabela Ref'!A:B,2,FALSE)</f>
        <v>#N/A</v>
      </c>
      <c r="D746" s="14"/>
      <c r="E746" s="14"/>
      <c r="F746" s="14"/>
      <c r="G746" s="14"/>
      <c r="H746" s="14"/>
      <c r="I746" s="14"/>
    </row>
    <row r="747" spans="1:9" ht="15.75" customHeight="1">
      <c r="A747" s="72"/>
      <c r="B747" s="71"/>
      <c r="C747" s="11" t="e">
        <f>VLOOKUP(B747,'Tabela Ref'!A:B,2,FALSE)</f>
        <v>#N/A</v>
      </c>
      <c r="D747" s="14"/>
      <c r="E747" s="14"/>
      <c r="F747" s="14"/>
      <c r="G747" s="14"/>
      <c r="H747" s="14"/>
      <c r="I747" s="14"/>
    </row>
    <row r="748" spans="1:9" ht="15.75" customHeight="1">
      <c r="A748" s="72"/>
      <c r="B748" s="71"/>
      <c r="C748" s="11" t="e">
        <f>VLOOKUP(B748,'Tabela Ref'!A:B,2,FALSE)</f>
        <v>#N/A</v>
      </c>
      <c r="D748" s="14"/>
      <c r="E748" s="14"/>
      <c r="F748" s="14"/>
      <c r="G748" s="14"/>
      <c r="H748" s="14"/>
      <c r="I748" s="14"/>
    </row>
    <row r="749" spans="1:9" ht="15.75" customHeight="1">
      <c r="A749" s="72"/>
      <c r="B749" s="71"/>
      <c r="C749" s="11" t="e">
        <f>VLOOKUP(B749,'Tabela Ref'!A:B,2,FALSE)</f>
        <v>#N/A</v>
      </c>
      <c r="D749" s="14"/>
      <c r="E749" s="14"/>
      <c r="F749" s="14"/>
      <c r="G749" s="14"/>
      <c r="H749" s="14"/>
      <c r="I749" s="14"/>
    </row>
    <row r="750" spans="1:9" ht="15.75" customHeight="1">
      <c r="A750" s="72"/>
      <c r="B750" s="71"/>
      <c r="C750" s="11" t="e">
        <f>VLOOKUP(B750,'Tabela Ref'!A:B,2,FALSE)</f>
        <v>#N/A</v>
      </c>
      <c r="D750" s="14"/>
      <c r="E750" s="14"/>
      <c r="F750" s="14"/>
      <c r="G750" s="14"/>
      <c r="H750" s="14"/>
      <c r="I750" s="14"/>
    </row>
    <row r="751" spans="1:9" ht="15.75" customHeight="1">
      <c r="A751" s="72"/>
      <c r="B751" s="71"/>
      <c r="C751" s="11" t="e">
        <f>VLOOKUP(B751,'Tabela Ref'!A:B,2,FALSE)</f>
        <v>#N/A</v>
      </c>
      <c r="D751" s="14"/>
      <c r="E751" s="14"/>
      <c r="F751" s="14"/>
      <c r="G751" s="14"/>
      <c r="H751" s="14"/>
      <c r="I751" s="14"/>
    </row>
    <row r="752" spans="1:9" ht="15.75" customHeight="1">
      <c r="A752" s="72"/>
      <c r="B752" s="71"/>
      <c r="C752" s="11" t="e">
        <f>VLOOKUP(B752,'Tabela Ref'!A:B,2,FALSE)</f>
        <v>#N/A</v>
      </c>
      <c r="D752" s="14"/>
      <c r="E752" s="14"/>
      <c r="F752" s="14"/>
      <c r="G752" s="14"/>
      <c r="H752" s="14"/>
      <c r="I752" s="14"/>
    </row>
    <row r="753" spans="1:9" ht="15.75" customHeight="1">
      <c r="A753" s="72"/>
      <c r="B753" s="71"/>
      <c r="C753" s="11" t="e">
        <f>VLOOKUP(B753,'Tabela Ref'!A:B,2,FALSE)</f>
        <v>#N/A</v>
      </c>
      <c r="D753" s="14"/>
      <c r="E753" s="14"/>
      <c r="F753" s="14"/>
      <c r="G753" s="14"/>
      <c r="H753" s="14"/>
      <c r="I753" s="14"/>
    </row>
    <row r="754" spans="1:9" ht="15.75" customHeight="1">
      <c r="A754" s="72"/>
      <c r="B754" s="71"/>
      <c r="C754" s="11" t="e">
        <f>VLOOKUP(B754,'Tabela Ref'!A:B,2,FALSE)</f>
        <v>#N/A</v>
      </c>
      <c r="D754" s="14"/>
      <c r="E754" s="14"/>
      <c r="F754" s="14"/>
      <c r="G754" s="14"/>
      <c r="H754" s="14"/>
      <c r="I754" s="14"/>
    </row>
    <row r="755" spans="1:9" ht="15.75" customHeight="1">
      <c r="A755" s="72"/>
      <c r="B755" s="71"/>
      <c r="C755" s="11" t="e">
        <f>VLOOKUP(B755,'Tabela Ref'!A:B,2,FALSE)</f>
        <v>#N/A</v>
      </c>
      <c r="D755" s="14"/>
      <c r="E755" s="14"/>
      <c r="F755" s="14"/>
      <c r="G755" s="14"/>
      <c r="H755" s="14"/>
      <c r="I755" s="14"/>
    </row>
    <row r="756" spans="1:9" ht="15.75" customHeight="1">
      <c r="A756" s="72"/>
      <c r="B756" s="71"/>
      <c r="C756" s="11" t="e">
        <f>VLOOKUP(B756,'Tabela Ref'!A:B,2,FALSE)</f>
        <v>#N/A</v>
      </c>
      <c r="D756" s="14"/>
      <c r="E756" s="14"/>
      <c r="F756" s="14"/>
      <c r="G756" s="14"/>
      <c r="H756" s="14"/>
      <c r="I756" s="14"/>
    </row>
    <row r="757" spans="1:9" ht="15.75" customHeight="1">
      <c r="A757" s="72"/>
      <c r="B757" s="71"/>
      <c r="C757" s="11" t="e">
        <f>VLOOKUP(B757,'Tabela Ref'!A:B,2,FALSE)</f>
        <v>#N/A</v>
      </c>
      <c r="D757" s="14"/>
      <c r="E757" s="14"/>
      <c r="F757" s="14"/>
      <c r="G757" s="14"/>
      <c r="H757" s="14"/>
      <c r="I757" s="14"/>
    </row>
    <row r="758" spans="1:9" ht="15.75" customHeight="1">
      <c r="A758" s="72"/>
      <c r="B758" s="71"/>
      <c r="C758" s="11" t="e">
        <f>VLOOKUP(B758,'Tabela Ref'!A:B,2,FALSE)</f>
        <v>#N/A</v>
      </c>
      <c r="D758" s="14"/>
      <c r="E758" s="14"/>
      <c r="F758" s="14"/>
      <c r="G758" s="14"/>
      <c r="H758" s="14"/>
      <c r="I758" s="14"/>
    </row>
    <row r="759" spans="1:9" ht="15.75" customHeight="1">
      <c r="A759" s="72"/>
      <c r="B759" s="71"/>
      <c r="C759" s="11" t="e">
        <f>VLOOKUP(B759,'Tabela Ref'!A:B,2,FALSE)</f>
        <v>#N/A</v>
      </c>
      <c r="D759" s="14"/>
      <c r="E759" s="14"/>
      <c r="F759" s="14"/>
      <c r="G759" s="14"/>
      <c r="H759" s="14"/>
      <c r="I759" s="14"/>
    </row>
    <row r="760" spans="1:9" ht="15.75" customHeight="1">
      <c r="A760" s="72"/>
      <c r="B760" s="71"/>
      <c r="C760" s="11" t="e">
        <f>VLOOKUP(B760,'Tabela Ref'!A:B,2,FALSE)</f>
        <v>#N/A</v>
      </c>
      <c r="D760" s="14"/>
      <c r="E760" s="14"/>
      <c r="F760" s="14"/>
      <c r="G760" s="14"/>
      <c r="H760" s="14"/>
      <c r="I760" s="14"/>
    </row>
    <row r="761" spans="1:9" ht="15.75" customHeight="1">
      <c r="A761" s="72"/>
      <c r="B761" s="71"/>
      <c r="C761" s="11" t="e">
        <f>VLOOKUP(B761,'Tabela Ref'!A:B,2,FALSE)</f>
        <v>#N/A</v>
      </c>
      <c r="D761" s="14"/>
      <c r="E761" s="14"/>
      <c r="F761" s="14"/>
      <c r="G761" s="14"/>
      <c r="H761" s="14"/>
      <c r="I761" s="14"/>
    </row>
    <row r="762" spans="1:9" ht="15.75" customHeight="1">
      <c r="A762" s="72"/>
      <c r="B762" s="71"/>
      <c r="C762" s="11" t="e">
        <f>VLOOKUP(B762,'Tabela Ref'!A:B,2,FALSE)</f>
        <v>#N/A</v>
      </c>
      <c r="D762" s="14"/>
      <c r="E762" s="14"/>
      <c r="F762" s="14"/>
      <c r="G762" s="14"/>
      <c r="H762" s="14"/>
      <c r="I762" s="14"/>
    </row>
    <row r="763" spans="1:9" ht="15.75" customHeight="1">
      <c r="A763" s="72"/>
      <c r="B763" s="71"/>
      <c r="C763" s="11" t="e">
        <f>VLOOKUP(B763,'Tabela Ref'!A:B,2,FALSE)</f>
        <v>#N/A</v>
      </c>
      <c r="D763" s="14"/>
      <c r="E763" s="14"/>
      <c r="F763" s="14"/>
      <c r="G763" s="14"/>
      <c r="H763" s="14"/>
      <c r="I763" s="14"/>
    </row>
    <row r="764" spans="1:9" ht="15.75" customHeight="1">
      <c r="A764" s="72"/>
      <c r="B764" s="71"/>
      <c r="C764" s="11" t="e">
        <f>VLOOKUP(B764,'Tabela Ref'!A:B,2,FALSE)</f>
        <v>#N/A</v>
      </c>
      <c r="D764" s="14"/>
      <c r="E764" s="14"/>
      <c r="F764" s="14"/>
      <c r="G764" s="14"/>
      <c r="H764" s="14"/>
      <c r="I764" s="14"/>
    </row>
    <row r="765" spans="1:9" ht="15.75" customHeight="1">
      <c r="A765" s="72"/>
      <c r="B765" s="71"/>
      <c r="C765" s="11" t="e">
        <f>VLOOKUP(B765,'Tabela Ref'!A:B,2,FALSE)</f>
        <v>#N/A</v>
      </c>
      <c r="D765" s="14"/>
      <c r="E765" s="14"/>
      <c r="F765" s="14"/>
      <c r="G765" s="14"/>
      <c r="H765" s="14"/>
      <c r="I765" s="14"/>
    </row>
    <row r="766" spans="1:9" ht="15.75" customHeight="1">
      <c r="A766" s="72"/>
      <c r="B766" s="71"/>
      <c r="C766" s="11" t="e">
        <f>VLOOKUP(B766,'Tabela Ref'!A:B,2,FALSE)</f>
        <v>#N/A</v>
      </c>
      <c r="D766" s="14"/>
      <c r="E766" s="14"/>
      <c r="F766" s="14"/>
      <c r="G766" s="14"/>
      <c r="H766" s="14"/>
      <c r="I766" s="14"/>
    </row>
    <row r="767" spans="1:9" ht="15.75" customHeight="1">
      <c r="A767" s="72"/>
      <c r="B767" s="71"/>
      <c r="C767" s="11" t="e">
        <f>VLOOKUP(B767,'Tabela Ref'!A:B,2,FALSE)</f>
        <v>#N/A</v>
      </c>
      <c r="D767" s="14"/>
      <c r="E767" s="14"/>
      <c r="F767" s="14"/>
      <c r="G767" s="14"/>
      <c r="H767" s="14"/>
      <c r="I767" s="14"/>
    </row>
    <row r="768" spans="1:9" ht="15.75" customHeight="1">
      <c r="A768" s="72"/>
      <c r="B768" s="71"/>
      <c r="C768" s="11" t="e">
        <f>VLOOKUP(B768,'Tabela Ref'!A:B,2,FALSE)</f>
        <v>#N/A</v>
      </c>
      <c r="D768" s="14"/>
      <c r="E768" s="14"/>
      <c r="F768" s="14"/>
      <c r="G768" s="14"/>
      <c r="H768" s="14"/>
      <c r="I768" s="14"/>
    </row>
    <row r="769" spans="1:9" ht="15.75" customHeight="1">
      <c r="A769" s="72"/>
      <c r="B769" s="71"/>
      <c r="C769" s="11" t="e">
        <f>VLOOKUP(B769,'Tabela Ref'!A:B,2,FALSE)</f>
        <v>#N/A</v>
      </c>
      <c r="D769" s="14"/>
      <c r="E769" s="14"/>
      <c r="F769" s="14"/>
      <c r="G769" s="14"/>
      <c r="H769" s="14"/>
      <c r="I769" s="14"/>
    </row>
    <row r="770" spans="1:9" ht="15.75" customHeight="1">
      <c r="A770" s="72"/>
      <c r="B770" s="71"/>
      <c r="C770" s="11" t="e">
        <f>VLOOKUP(B770,'Tabela Ref'!A:B,2,FALSE)</f>
        <v>#N/A</v>
      </c>
      <c r="D770" s="14"/>
      <c r="E770" s="14"/>
      <c r="F770" s="14"/>
      <c r="G770" s="14"/>
      <c r="H770" s="14"/>
      <c r="I770" s="14"/>
    </row>
    <row r="771" spans="1:9" ht="15.75" customHeight="1">
      <c r="A771" s="72"/>
      <c r="B771" s="71"/>
      <c r="C771" s="11" t="e">
        <f>VLOOKUP(B771,'Tabela Ref'!A:B,2,FALSE)</f>
        <v>#N/A</v>
      </c>
      <c r="D771" s="14"/>
      <c r="E771" s="14"/>
      <c r="F771" s="14"/>
      <c r="G771" s="14"/>
      <c r="H771" s="14"/>
      <c r="I771" s="14"/>
    </row>
    <row r="772" spans="1:9" ht="15.75" customHeight="1">
      <c r="A772" s="72"/>
      <c r="B772" s="71"/>
      <c r="C772" s="11" t="e">
        <f>VLOOKUP(B772,'Tabela Ref'!A:B,2,FALSE)</f>
        <v>#N/A</v>
      </c>
      <c r="D772" s="14"/>
      <c r="E772" s="14"/>
      <c r="F772" s="14"/>
      <c r="G772" s="14"/>
      <c r="H772" s="14"/>
      <c r="I772" s="14"/>
    </row>
    <row r="773" spans="1:9" ht="15.75" customHeight="1">
      <c r="A773" s="72"/>
      <c r="B773" s="71"/>
      <c r="C773" s="11" t="e">
        <f>VLOOKUP(B773,'Tabela Ref'!A:B,2,FALSE)</f>
        <v>#N/A</v>
      </c>
      <c r="D773" s="14"/>
      <c r="E773" s="14"/>
      <c r="F773" s="14"/>
      <c r="G773" s="14"/>
      <c r="H773" s="14"/>
      <c r="I773" s="14"/>
    </row>
    <row r="774" spans="1:9" ht="15.75" customHeight="1">
      <c r="A774" s="72"/>
      <c r="B774" s="71"/>
      <c r="C774" s="11" t="e">
        <f>VLOOKUP(B774,'Tabela Ref'!A:B,2,FALSE)</f>
        <v>#N/A</v>
      </c>
      <c r="D774" s="14"/>
      <c r="E774" s="14"/>
      <c r="F774" s="14"/>
      <c r="G774" s="14"/>
      <c r="H774" s="14"/>
      <c r="I774" s="14"/>
    </row>
    <row r="775" spans="1:9" ht="15.75" customHeight="1">
      <c r="A775" s="72"/>
      <c r="B775" s="71"/>
      <c r="C775" s="11" t="e">
        <f>VLOOKUP(B775,'Tabela Ref'!A:B,2,FALSE)</f>
        <v>#N/A</v>
      </c>
      <c r="D775" s="14"/>
      <c r="E775" s="14"/>
      <c r="F775" s="14"/>
      <c r="G775" s="14"/>
      <c r="H775" s="14"/>
      <c r="I775" s="14"/>
    </row>
    <row r="776" spans="1:9" ht="15.75" customHeight="1">
      <c r="A776" s="72"/>
      <c r="B776" s="71"/>
      <c r="C776" s="11" t="e">
        <f>VLOOKUP(B776,'Tabela Ref'!A:B,2,FALSE)</f>
        <v>#N/A</v>
      </c>
      <c r="D776" s="14"/>
      <c r="E776" s="14"/>
      <c r="F776" s="14"/>
      <c r="G776" s="14"/>
      <c r="H776" s="14"/>
      <c r="I776" s="14"/>
    </row>
    <row r="777" spans="1:9" ht="15.75" customHeight="1">
      <c r="A777" s="72"/>
      <c r="B777" s="71"/>
      <c r="C777" s="11" t="e">
        <f>VLOOKUP(B777,'Tabela Ref'!A:B,2,FALSE)</f>
        <v>#N/A</v>
      </c>
      <c r="D777" s="14"/>
      <c r="E777" s="14"/>
      <c r="F777" s="14"/>
      <c r="G777" s="14"/>
      <c r="H777" s="14"/>
      <c r="I777" s="14"/>
    </row>
    <row r="778" spans="1:9" ht="15.75" customHeight="1">
      <c r="A778" s="72"/>
      <c r="B778" s="71"/>
      <c r="C778" s="11" t="e">
        <f>VLOOKUP(B778,'Tabela Ref'!A:B,2,FALSE)</f>
        <v>#N/A</v>
      </c>
      <c r="D778" s="14"/>
      <c r="E778" s="14"/>
      <c r="F778" s="14"/>
      <c r="G778" s="14"/>
      <c r="H778" s="14"/>
      <c r="I778" s="14"/>
    </row>
    <row r="779" spans="1:9" ht="15.75" customHeight="1">
      <c r="A779" s="72"/>
      <c r="B779" s="71"/>
      <c r="C779" s="11" t="e">
        <f>VLOOKUP(B779,'Tabela Ref'!A:B,2,FALSE)</f>
        <v>#N/A</v>
      </c>
      <c r="D779" s="14"/>
      <c r="E779" s="14"/>
      <c r="F779" s="14"/>
      <c r="G779" s="14"/>
      <c r="H779" s="14"/>
      <c r="I779" s="14"/>
    </row>
    <row r="780" spans="1:9" ht="15.75" customHeight="1">
      <c r="A780" s="72"/>
      <c r="B780" s="71"/>
      <c r="C780" s="11" t="e">
        <f>VLOOKUP(B780,'Tabela Ref'!A:B,2,FALSE)</f>
        <v>#N/A</v>
      </c>
      <c r="D780" s="14"/>
      <c r="E780" s="14"/>
      <c r="F780" s="14"/>
      <c r="G780" s="14"/>
      <c r="H780" s="14"/>
      <c r="I780" s="14"/>
    </row>
    <row r="781" spans="1:9" ht="15.75" customHeight="1">
      <c r="A781" s="72"/>
      <c r="B781" s="71"/>
      <c r="C781" s="11" t="e">
        <f>VLOOKUP(B781,'Tabela Ref'!A:B,2,FALSE)</f>
        <v>#N/A</v>
      </c>
      <c r="D781" s="14"/>
      <c r="E781" s="14"/>
      <c r="F781" s="14"/>
      <c r="G781" s="14"/>
      <c r="H781" s="14"/>
      <c r="I781" s="14"/>
    </row>
    <row r="782" spans="1:9" ht="15.75" customHeight="1">
      <c r="A782" s="72"/>
      <c r="B782" s="71"/>
      <c r="C782" s="11" t="e">
        <f>VLOOKUP(B782,'Tabela Ref'!A:B,2,FALSE)</f>
        <v>#N/A</v>
      </c>
      <c r="D782" s="14"/>
      <c r="E782" s="14"/>
      <c r="F782" s="14"/>
      <c r="G782" s="14"/>
      <c r="H782" s="14"/>
      <c r="I782" s="14"/>
    </row>
    <row r="783" spans="1:9" ht="15.75" customHeight="1">
      <c r="A783" s="72"/>
      <c r="B783" s="71"/>
      <c r="C783" s="11" t="e">
        <f>VLOOKUP(B783,'Tabela Ref'!A:B,2,FALSE)</f>
        <v>#N/A</v>
      </c>
      <c r="D783" s="14"/>
      <c r="E783" s="14"/>
      <c r="F783" s="14"/>
      <c r="G783" s="14"/>
      <c r="H783" s="14"/>
      <c r="I783" s="14"/>
    </row>
    <row r="784" spans="1:9" ht="15.75" customHeight="1">
      <c r="A784" s="72"/>
      <c r="B784" s="71"/>
      <c r="C784" s="11" t="e">
        <f>VLOOKUP(B784,'Tabela Ref'!A:B,2,FALSE)</f>
        <v>#N/A</v>
      </c>
      <c r="D784" s="14"/>
      <c r="E784" s="14"/>
      <c r="F784" s="14"/>
      <c r="G784" s="14"/>
      <c r="H784" s="14"/>
      <c r="I784" s="14"/>
    </row>
    <row r="785" spans="1:9" ht="15.75" customHeight="1">
      <c r="A785" s="72"/>
      <c r="B785" s="71"/>
      <c r="C785" s="11" t="e">
        <f>VLOOKUP(B785,'Tabela Ref'!A:B,2,FALSE)</f>
        <v>#N/A</v>
      </c>
      <c r="D785" s="14"/>
      <c r="E785" s="14"/>
      <c r="F785" s="14"/>
      <c r="G785" s="14"/>
      <c r="H785" s="14"/>
      <c r="I785" s="14"/>
    </row>
    <row r="786" spans="1:9" ht="15.75" customHeight="1">
      <c r="A786" s="72"/>
      <c r="B786" s="71"/>
      <c r="C786" s="11" t="e">
        <f>VLOOKUP(B786,'Tabela Ref'!A:B,2,FALSE)</f>
        <v>#N/A</v>
      </c>
      <c r="D786" s="14"/>
      <c r="E786" s="14"/>
      <c r="F786" s="14"/>
      <c r="G786" s="14"/>
      <c r="H786" s="14"/>
      <c r="I786" s="14"/>
    </row>
    <row r="787" spans="1:9" ht="15.75" customHeight="1">
      <c r="A787" s="72"/>
      <c r="B787" s="71"/>
      <c r="C787" s="11" t="e">
        <f>VLOOKUP(B787,'Tabela Ref'!A:B,2,FALSE)</f>
        <v>#N/A</v>
      </c>
      <c r="D787" s="14"/>
      <c r="E787" s="14"/>
      <c r="F787" s="14"/>
      <c r="G787" s="14"/>
      <c r="H787" s="14"/>
      <c r="I787" s="14"/>
    </row>
    <row r="788" spans="1:9" ht="15.75" customHeight="1">
      <c r="A788" s="72"/>
      <c r="B788" s="71"/>
      <c r="C788" s="11" t="e">
        <f>VLOOKUP(B788,'Tabela Ref'!A:B,2,FALSE)</f>
        <v>#N/A</v>
      </c>
      <c r="D788" s="14"/>
      <c r="E788" s="14"/>
      <c r="F788" s="14"/>
      <c r="G788" s="14"/>
      <c r="H788" s="14"/>
      <c r="I788" s="14"/>
    </row>
    <row r="789" spans="1:9" ht="15.75" customHeight="1">
      <c r="A789" s="72"/>
      <c r="B789" s="71"/>
      <c r="C789" s="11" t="e">
        <f>VLOOKUP(B789,'Tabela Ref'!A:B,2,FALSE)</f>
        <v>#N/A</v>
      </c>
      <c r="D789" s="14"/>
      <c r="E789" s="14"/>
      <c r="F789" s="14"/>
      <c r="G789" s="14"/>
      <c r="H789" s="14"/>
      <c r="I789" s="14"/>
    </row>
    <row r="790" spans="1:9" ht="15.75" customHeight="1">
      <c r="A790" s="72"/>
      <c r="B790" s="71"/>
      <c r="C790" s="11" t="e">
        <f>VLOOKUP(B790,'Tabela Ref'!A:B,2,FALSE)</f>
        <v>#N/A</v>
      </c>
      <c r="D790" s="14"/>
      <c r="E790" s="14"/>
      <c r="F790" s="14"/>
      <c r="G790" s="14"/>
      <c r="H790" s="14"/>
      <c r="I790" s="14"/>
    </row>
    <row r="791" spans="1:9" ht="15.75" customHeight="1">
      <c r="A791" s="72"/>
      <c r="B791" s="71"/>
      <c r="C791" s="11" t="e">
        <f>VLOOKUP(B791,'Tabela Ref'!A:B,2,FALSE)</f>
        <v>#N/A</v>
      </c>
      <c r="D791" s="14"/>
      <c r="E791" s="14"/>
      <c r="F791" s="14"/>
      <c r="G791" s="14"/>
      <c r="H791" s="14"/>
      <c r="I791" s="14"/>
    </row>
    <row r="792" spans="1:9" ht="15.75" customHeight="1">
      <c r="A792" s="72"/>
      <c r="B792" s="71"/>
      <c r="C792" s="11" t="e">
        <f>VLOOKUP(B792,'Tabela Ref'!A:B,2,FALSE)</f>
        <v>#N/A</v>
      </c>
      <c r="D792" s="14"/>
      <c r="E792" s="14"/>
      <c r="F792" s="14"/>
      <c r="G792" s="14"/>
      <c r="H792" s="14"/>
      <c r="I792" s="14"/>
    </row>
    <row r="793" spans="1:9" ht="15.75" customHeight="1">
      <c r="A793" s="72"/>
      <c r="B793" s="71"/>
      <c r="C793" s="11" t="e">
        <f>VLOOKUP(B793,'Tabela Ref'!A:B,2,FALSE)</f>
        <v>#N/A</v>
      </c>
      <c r="D793" s="14"/>
      <c r="E793" s="14"/>
      <c r="F793" s="14"/>
      <c r="G793" s="14"/>
      <c r="H793" s="14"/>
      <c r="I793" s="14"/>
    </row>
    <row r="794" spans="1:9" ht="15.75" customHeight="1">
      <c r="A794" s="72"/>
      <c r="B794" s="71"/>
      <c r="C794" s="11" t="e">
        <f>VLOOKUP(B794,'Tabela Ref'!A:B,2,FALSE)</f>
        <v>#N/A</v>
      </c>
      <c r="D794" s="14"/>
      <c r="E794" s="14"/>
      <c r="F794" s="14"/>
      <c r="G794" s="14"/>
      <c r="H794" s="14"/>
      <c r="I794" s="14"/>
    </row>
    <row r="795" spans="1:9" ht="15.75" customHeight="1">
      <c r="A795" s="72"/>
      <c r="B795" s="71"/>
      <c r="C795" s="11" t="e">
        <f>VLOOKUP(B795,'Tabela Ref'!A:B,2,FALSE)</f>
        <v>#N/A</v>
      </c>
      <c r="D795" s="14"/>
      <c r="E795" s="14"/>
      <c r="F795" s="14"/>
      <c r="G795" s="14"/>
      <c r="H795" s="14"/>
      <c r="I795" s="14"/>
    </row>
    <row r="796" spans="1:9" ht="15.75" customHeight="1">
      <c r="A796" s="72"/>
      <c r="B796" s="71"/>
      <c r="C796" s="11" t="e">
        <f>VLOOKUP(B796,'Tabela Ref'!A:B,2,FALSE)</f>
        <v>#N/A</v>
      </c>
      <c r="D796" s="14"/>
      <c r="E796" s="14"/>
      <c r="F796" s="14"/>
      <c r="G796" s="14"/>
      <c r="H796" s="14"/>
      <c r="I796" s="14"/>
    </row>
    <row r="797" spans="1:9" ht="15.75" customHeight="1">
      <c r="A797" s="72"/>
      <c r="B797" s="71"/>
      <c r="C797" s="11" t="e">
        <f>VLOOKUP(B797,'Tabela Ref'!A:B,2,FALSE)</f>
        <v>#N/A</v>
      </c>
      <c r="D797" s="14"/>
      <c r="E797" s="14"/>
      <c r="F797" s="14"/>
      <c r="G797" s="14"/>
      <c r="H797" s="14"/>
      <c r="I797" s="14"/>
    </row>
    <row r="798" spans="1:9" ht="15.75" customHeight="1">
      <c r="A798" s="72"/>
      <c r="B798" s="71"/>
      <c r="C798" s="11" t="e">
        <f>VLOOKUP(B798,'Tabela Ref'!A:B,2,FALSE)</f>
        <v>#N/A</v>
      </c>
      <c r="D798" s="14"/>
      <c r="E798" s="14"/>
      <c r="F798" s="14"/>
      <c r="G798" s="14"/>
      <c r="H798" s="14"/>
      <c r="I798" s="14"/>
    </row>
    <row r="799" spans="1:9" ht="15.75" customHeight="1">
      <c r="A799" s="72"/>
      <c r="B799" s="71"/>
      <c r="C799" s="11" t="e">
        <f>VLOOKUP(B799,'Tabela Ref'!A:B,2,FALSE)</f>
        <v>#N/A</v>
      </c>
      <c r="D799" s="14"/>
      <c r="E799" s="14"/>
      <c r="F799" s="14"/>
      <c r="G799" s="14"/>
      <c r="H799" s="14"/>
      <c r="I799" s="14"/>
    </row>
    <row r="800" spans="1:9" ht="15.75" customHeight="1">
      <c r="A800" s="72"/>
      <c r="B800" s="71"/>
      <c r="C800" s="11" t="e">
        <f>VLOOKUP(B800,'Tabela Ref'!A:B,2,FALSE)</f>
        <v>#N/A</v>
      </c>
      <c r="D800" s="14"/>
      <c r="E800" s="14"/>
      <c r="F800" s="14"/>
      <c r="G800" s="14"/>
      <c r="H800" s="14"/>
      <c r="I800" s="14"/>
    </row>
    <row r="801" spans="1:9" ht="15.75" customHeight="1">
      <c r="A801" s="72"/>
      <c r="B801" s="71"/>
      <c r="C801" s="11" t="e">
        <f>VLOOKUP(B801,'Tabela Ref'!A:B,2,FALSE)</f>
        <v>#N/A</v>
      </c>
      <c r="D801" s="14"/>
      <c r="E801" s="14"/>
      <c r="F801" s="14"/>
      <c r="G801" s="14"/>
      <c r="H801" s="14"/>
      <c r="I801" s="14"/>
    </row>
    <row r="802" spans="1:9" ht="15.75" customHeight="1">
      <c r="A802" s="72"/>
      <c r="B802" s="71"/>
      <c r="C802" s="11" t="e">
        <f>VLOOKUP(B802,'Tabela Ref'!A:B,2,FALSE)</f>
        <v>#N/A</v>
      </c>
      <c r="D802" s="14"/>
      <c r="E802" s="14"/>
      <c r="F802" s="14"/>
      <c r="G802" s="14"/>
      <c r="H802" s="14"/>
      <c r="I802" s="14"/>
    </row>
    <row r="803" spans="1:9" ht="15.75" customHeight="1">
      <c r="A803" s="72"/>
      <c r="B803" s="71"/>
      <c r="C803" s="11" t="e">
        <f>VLOOKUP(B803,'Tabela Ref'!A:B,2,FALSE)</f>
        <v>#N/A</v>
      </c>
      <c r="D803" s="14"/>
      <c r="E803" s="14"/>
      <c r="F803" s="14"/>
      <c r="G803" s="14"/>
      <c r="H803" s="14"/>
      <c r="I803" s="14"/>
    </row>
    <row r="804" spans="1:9" ht="15.75" customHeight="1">
      <c r="A804" s="72"/>
      <c r="B804" s="71"/>
      <c r="C804" s="11" t="e">
        <f>VLOOKUP(B804,'Tabela Ref'!A:B,2,FALSE)</f>
        <v>#N/A</v>
      </c>
      <c r="D804" s="14"/>
      <c r="E804" s="14"/>
      <c r="F804" s="14"/>
      <c r="G804" s="14"/>
      <c r="H804" s="14"/>
      <c r="I804" s="14"/>
    </row>
    <row r="805" spans="1:9" ht="15.75" customHeight="1">
      <c r="A805" s="72"/>
      <c r="B805" s="71"/>
      <c r="C805" s="11" t="e">
        <f>VLOOKUP(B805,'Tabela Ref'!A:B,2,FALSE)</f>
        <v>#N/A</v>
      </c>
      <c r="D805" s="14"/>
      <c r="E805" s="14"/>
      <c r="F805" s="14"/>
      <c r="G805" s="14"/>
      <c r="H805" s="14"/>
      <c r="I805" s="14"/>
    </row>
    <row r="806" spans="1:9" ht="15.75" customHeight="1">
      <c r="A806" s="72"/>
      <c r="B806" s="71"/>
      <c r="C806" s="11" t="e">
        <f>VLOOKUP(B806,'Tabela Ref'!A:B,2,FALSE)</f>
        <v>#N/A</v>
      </c>
      <c r="D806" s="14"/>
      <c r="E806" s="14"/>
      <c r="F806" s="14"/>
      <c r="G806" s="14"/>
      <c r="H806" s="14"/>
      <c r="I806" s="14"/>
    </row>
    <row r="807" spans="1:9" ht="15.75" customHeight="1">
      <c r="A807" s="72"/>
      <c r="B807" s="71"/>
      <c r="C807" s="11" t="e">
        <f>VLOOKUP(B807,'Tabela Ref'!A:B,2,FALSE)</f>
        <v>#N/A</v>
      </c>
      <c r="D807" s="14"/>
      <c r="E807" s="14"/>
      <c r="F807" s="14"/>
      <c r="G807" s="14"/>
      <c r="H807" s="14"/>
      <c r="I807" s="14"/>
    </row>
    <row r="808" spans="1:9" ht="15.75" customHeight="1">
      <c r="A808" s="72"/>
      <c r="B808" s="71"/>
      <c r="C808" s="11" t="e">
        <f>VLOOKUP(B808,'Tabela Ref'!A:B,2,FALSE)</f>
        <v>#N/A</v>
      </c>
      <c r="D808" s="14"/>
      <c r="E808" s="14"/>
      <c r="F808" s="14"/>
      <c r="G808" s="14"/>
      <c r="H808" s="14"/>
      <c r="I808" s="14"/>
    </row>
    <row r="809" spans="1:9" ht="15.75" customHeight="1">
      <c r="A809" s="72"/>
      <c r="B809" s="71"/>
      <c r="C809" s="11" t="e">
        <f>VLOOKUP(B809,'Tabela Ref'!A:B,2,FALSE)</f>
        <v>#N/A</v>
      </c>
      <c r="D809" s="14"/>
      <c r="E809" s="14"/>
      <c r="F809" s="14"/>
      <c r="G809" s="14"/>
      <c r="H809" s="14"/>
      <c r="I809" s="14"/>
    </row>
    <row r="810" spans="1:9" ht="15.75" customHeight="1">
      <c r="A810" s="72"/>
      <c r="B810" s="71"/>
      <c r="C810" s="11" t="e">
        <f>VLOOKUP(B810,'Tabela Ref'!A:B,2,FALSE)</f>
        <v>#N/A</v>
      </c>
      <c r="D810" s="14"/>
      <c r="E810" s="14"/>
      <c r="F810" s="14"/>
      <c r="G810" s="14"/>
      <c r="H810" s="14"/>
      <c r="I810" s="14"/>
    </row>
    <row r="811" spans="1:9" ht="15.75" customHeight="1">
      <c r="A811" s="72"/>
      <c r="B811" s="71"/>
      <c r="C811" s="11" t="e">
        <f>VLOOKUP(B811,'Tabela Ref'!A:B,2,FALSE)</f>
        <v>#N/A</v>
      </c>
      <c r="D811" s="14"/>
      <c r="E811" s="14"/>
      <c r="F811" s="14"/>
      <c r="G811" s="14"/>
      <c r="H811" s="14"/>
      <c r="I811" s="14"/>
    </row>
    <row r="812" spans="1:9" ht="15.75" customHeight="1">
      <c r="A812" s="72"/>
      <c r="B812" s="71"/>
      <c r="C812" s="11" t="e">
        <f>VLOOKUP(B812,'Tabela Ref'!A:B,2,FALSE)</f>
        <v>#N/A</v>
      </c>
      <c r="D812" s="14"/>
      <c r="E812" s="14"/>
      <c r="F812" s="14"/>
      <c r="G812" s="14"/>
      <c r="H812" s="14"/>
      <c r="I812" s="14"/>
    </row>
    <row r="813" spans="1:9" ht="15.75" customHeight="1">
      <c r="A813" s="72"/>
      <c r="B813" s="71"/>
      <c r="C813" s="11" t="e">
        <f>VLOOKUP(B813,'Tabela Ref'!A:B,2,FALSE)</f>
        <v>#N/A</v>
      </c>
      <c r="D813" s="14"/>
      <c r="E813" s="14"/>
      <c r="F813" s="14"/>
      <c r="G813" s="14"/>
      <c r="H813" s="14"/>
      <c r="I813" s="14"/>
    </row>
    <row r="814" spans="1:9" ht="15.75" customHeight="1">
      <c r="A814" s="72"/>
      <c r="B814" s="71"/>
      <c r="C814" s="11" t="e">
        <f>VLOOKUP(B814,'Tabela Ref'!A:B,2,FALSE)</f>
        <v>#N/A</v>
      </c>
      <c r="D814" s="14"/>
      <c r="E814" s="14"/>
      <c r="F814" s="14"/>
      <c r="G814" s="14"/>
      <c r="H814" s="14"/>
      <c r="I814" s="14"/>
    </row>
    <row r="815" spans="1:9" ht="15.75" customHeight="1">
      <c r="A815" s="72"/>
      <c r="B815" s="71"/>
      <c r="C815" s="11" t="e">
        <f>VLOOKUP(B815,'Tabela Ref'!A:B,2,FALSE)</f>
        <v>#N/A</v>
      </c>
      <c r="D815" s="14"/>
      <c r="E815" s="14"/>
      <c r="F815" s="14"/>
      <c r="G815" s="14"/>
      <c r="H815" s="14"/>
      <c r="I815" s="14"/>
    </row>
    <row r="816" spans="1:9" ht="15.75" customHeight="1">
      <c r="A816" s="72"/>
      <c r="B816" s="71"/>
      <c r="C816" s="11" t="e">
        <f>VLOOKUP(B816,'Tabela Ref'!A:B,2,FALSE)</f>
        <v>#N/A</v>
      </c>
      <c r="D816" s="14"/>
      <c r="E816" s="14"/>
      <c r="F816" s="14"/>
      <c r="G816" s="14"/>
      <c r="H816" s="14"/>
      <c r="I816" s="14"/>
    </row>
    <row r="817" spans="1:9" ht="15.75" customHeight="1">
      <c r="A817" s="72"/>
      <c r="B817" s="71"/>
      <c r="C817" s="11" t="e">
        <f>VLOOKUP(B817,'Tabela Ref'!A:B,2,FALSE)</f>
        <v>#N/A</v>
      </c>
      <c r="D817" s="14"/>
      <c r="E817" s="14"/>
      <c r="F817" s="14"/>
      <c r="G817" s="14"/>
      <c r="H817" s="14"/>
      <c r="I817" s="14"/>
    </row>
    <row r="818" spans="1:9" ht="15.75" customHeight="1">
      <c r="A818" s="72"/>
      <c r="B818" s="71"/>
      <c r="C818" s="11" t="e">
        <f>VLOOKUP(B818,'Tabela Ref'!A:B,2,FALSE)</f>
        <v>#N/A</v>
      </c>
      <c r="D818" s="14"/>
      <c r="E818" s="14"/>
      <c r="F818" s="14"/>
      <c r="G818" s="14"/>
      <c r="H818" s="14"/>
      <c r="I818" s="14"/>
    </row>
    <row r="819" spans="1:9" ht="15.75" customHeight="1">
      <c r="A819" s="72"/>
      <c r="B819" s="71"/>
      <c r="C819" s="11" t="e">
        <f>VLOOKUP(B819,'Tabela Ref'!A:B,2,FALSE)</f>
        <v>#N/A</v>
      </c>
      <c r="D819" s="14"/>
      <c r="E819" s="14"/>
      <c r="F819" s="14"/>
      <c r="G819" s="14"/>
      <c r="H819" s="14"/>
      <c r="I819" s="14"/>
    </row>
    <row r="820" spans="1:9" ht="15.75" customHeight="1">
      <c r="A820" s="72"/>
      <c r="B820" s="71"/>
      <c r="C820" s="11" t="e">
        <f>VLOOKUP(B820,'Tabela Ref'!A:B,2,FALSE)</f>
        <v>#N/A</v>
      </c>
      <c r="D820" s="14"/>
      <c r="E820" s="14"/>
      <c r="F820" s="14"/>
      <c r="G820" s="14"/>
      <c r="H820" s="14"/>
      <c r="I820" s="14"/>
    </row>
    <row r="821" spans="1:9" ht="15.75" customHeight="1">
      <c r="A821" s="72"/>
      <c r="B821" s="71"/>
      <c r="C821" s="11" t="e">
        <f>VLOOKUP(B821,'Tabela Ref'!A:B,2,FALSE)</f>
        <v>#N/A</v>
      </c>
      <c r="D821" s="14"/>
      <c r="E821" s="14"/>
      <c r="F821" s="14"/>
      <c r="G821" s="14"/>
      <c r="H821" s="14"/>
      <c r="I821" s="14"/>
    </row>
    <row r="822" spans="1:9" ht="15.75" customHeight="1">
      <c r="A822" s="72"/>
      <c r="B822" s="71"/>
      <c r="C822" s="11" t="e">
        <f>VLOOKUP(B822,'Tabela Ref'!A:B,2,FALSE)</f>
        <v>#N/A</v>
      </c>
      <c r="D822" s="14"/>
      <c r="E822" s="14"/>
      <c r="F822" s="14"/>
      <c r="G822" s="14"/>
      <c r="H822" s="14"/>
      <c r="I822" s="14"/>
    </row>
    <row r="823" spans="1:9" ht="15.75" customHeight="1">
      <c r="A823" s="72"/>
      <c r="B823" s="71"/>
      <c r="C823" s="11" t="e">
        <f>VLOOKUP(B823,'Tabela Ref'!A:B,2,FALSE)</f>
        <v>#N/A</v>
      </c>
      <c r="D823" s="14"/>
      <c r="E823" s="14"/>
      <c r="F823" s="14"/>
      <c r="G823" s="14"/>
      <c r="H823" s="14"/>
      <c r="I823" s="14"/>
    </row>
    <row r="824" spans="1:9" ht="15.75" customHeight="1">
      <c r="A824" s="72"/>
      <c r="B824" s="71"/>
      <c r="C824" s="11" t="e">
        <f>VLOOKUP(B824,'Tabela Ref'!A:B,2,FALSE)</f>
        <v>#N/A</v>
      </c>
      <c r="D824" s="14"/>
      <c r="E824" s="14"/>
      <c r="F824" s="14"/>
      <c r="G824" s="14"/>
      <c r="H824" s="14"/>
      <c r="I824" s="14"/>
    </row>
    <row r="825" spans="1:9" ht="15.75" customHeight="1">
      <c r="A825" s="72"/>
      <c r="B825" s="71"/>
      <c r="C825" s="11" t="e">
        <f>VLOOKUP(B825,'Tabela Ref'!A:B,2,FALSE)</f>
        <v>#N/A</v>
      </c>
      <c r="D825" s="14"/>
      <c r="E825" s="14"/>
      <c r="F825" s="14"/>
      <c r="G825" s="14"/>
      <c r="H825" s="14"/>
      <c r="I825" s="14"/>
    </row>
    <row r="826" spans="1:9" ht="15.75" customHeight="1">
      <c r="A826" s="72"/>
      <c r="B826" s="71"/>
      <c r="C826" s="11" t="e">
        <f>VLOOKUP(B826,'Tabela Ref'!A:B,2,FALSE)</f>
        <v>#N/A</v>
      </c>
      <c r="D826" s="14"/>
      <c r="E826" s="14"/>
      <c r="F826" s="14"/>
      <c r="G826" s="14"/>
      <c r="H826" s="14"/>
      <c r="I826" s="14"/>
    </row>
    <row r="827" spans="1:9" ht="15.75" customHeight="1">
      <c r="A827" s="72"/>
      <c r="B827" s="71"/>
      <c r="C827" s="11" t="e">
        <f>VLOOKUP(B827,'Tabela Ref'!A:B,2,FALSE)</f>
        <v>#N/A</v>
      </c>
      <c r="D827" s="14"/>
      <c r="E827" s="14"/>
      <c r="F827" s="14"/>
      <c r="G827" s="14"/>
      <c r="H827" s="14"/>
      <c r="I827" s="14"/>
    </row>
    <row r="828" spans="1:9" ht="15.75" customHeight="1">
      <c r="A828" s="72"/>
      <c r="B828" s="71"/>
      <c r="C828" s="11" t="e">
        <f>VLOOKUP(B828,'Tabela Ref'!A:B,2,FALSE)</f>
        <v>#N/A</v>
      </c>
      <c r="D828" s="14"/>
      <c r="E828" s="14"/>
      <c r="F828" s="14"/>
      <c r="G828" s="14"/>
      <c r="H828" s="14"/>
      <c r="I828" s="14"/>
    </row>
    <row r="829" spans="1:9" ht="15.75" customHeight="1">
      <c r="A829" s="72"/>
      <c r="B829" s="71"/>
      <c r="C829" s="11" t="e">
        <f>VLOOKUP(B829,'Tabela Ref'!A:B,2,FALSE)</f>
        <v>#N/A</v>
      </c>
      <c r="D829" s="14"/>
      <c r="E829" s="14"/>
      <c r="F829" s="14"/>
      <c r="G829" s="14"/>
      <c r="H829" s="14"/>
      <c r="I829" s="14"/>
    </row>
    <row r="830" spans="1:9" ht="15.75" customHeight="1">
      <c r="A830" s="72"/>
      <c r="B830" s="71"/>
      <c r="C830" s="11" t="e">
        <f>VLOOKUP(B830,'Tabela Ref'!A:B,2,FALSE)</f>
        <v>#N/A</v>
      </c>
      <c r="D830" s="14"/>
      <c r="E830" s="14"/>
      <c r="F830" s="14"/>
      <c r="G830" s="14"/>
      <c r="H830" s="14"/>
      <c r="I830" s="14"/>
    </row>
    <row r="831" spans="1:9" ht="15.75" customHeight="1">
      <c r="A831" s="72"/>
      <c r="B831" s="71"/>
      <c r="C831" s="11" t="e">
        <f>VLOOKUP(B831,'Tabela Ref'!A:B,2,FALSE)</f>
        <v>#N/A</v>
      </c>
      <c r="D831" s="14"/>
      <c r="E831" s="14"/>
      <c r="F831" s="14"/>
      <c r="G831" s="14"/>
      <c r="H831" s="14"/>
      <c r="I831" s="14"/>
    </row>
    <row r="832" spans="1:9" ht="15.75" customHeight="1">
      <c r="A832" s="72"/>
      <c r="B832" s="71"/>
      <c r="C832" s="11" t="e">
        <f>VLOOKUP(B832,'Tabela Ref'!A:B,2,FALSE)</f>
        <v>#N/A</v>
      </c>
      <c r="D832" s="14"/>
      <c r="E832" s="14"/>
      <c r="F832" s="14"/>
      <c r="G832" s="14"/>
      <c r="H832" s="14"/>
      <c r="I832" s="14"/>
    </row>
    <row r="833" spans="1:9" ht="15.75" customHeight="1">
      <c r="A833" s="72"/>
      <c r="B833" s="71"/>
      <c r="C833" s="11" t="e">
        <f>VLOOKUP(B833,'Tabela Ref'!A:B,2,FALSE)</f>
        <v>#N/A</v>
      </c>
      <c r="D833" s="14"/>
      <c r="E833" s="14"/>
      <c r="F833" s="14"/>
      <c r="G833" s="14"/>
      <c r="H833" s="14"/>
      <c r="I833" s="14"/>
    </row>
    <row r="834" spans="1:9" ht="15.75" customHeight="1">
      <c r="A834" s="72"/>
      <c r="B834" s="71"/>
      <c r="C834" s="11" t="e">
        <f>VLOOKUP(B834,'Tabela Ref'!A:B,2,FALSE)</f>
        <v>#N/A</v>
      </c>
      <c r="D834" s="14"/>
      <c r="E834" s="14"/>
      <c r="F834" s="14"/>
      <c r="G834" s="14"/>
      <c r="H834" s="14"/>
      <c r="I834" s="14"/>
    </row>
    <row r="835" spans="1:9" ht="15.75" customHeight="1">
      <c r="A835" s="72"/>
      <c r="B835" s="71"/>
      <c r="C835" s="11" t="e">
        <f>VLOOKUP(B835,'Tabela Ref'!A:B,2,FALSE)</f>
        <v>#N/A</v>
      </c>
      <c r="D835" s="14"/>
      <c r="E835" s="14"/>
      <c r="F835" s="14"/>
      <c r="G835" s="14"/>
      <c r="H835" s="14"/>
      <c r="I835" s="14"/>
    </row>
    <row r="836" spans="1:9" ht="15.75" customHeight="1">
      <c r="A836" s="72"/>
      <c r="B836" s="71"/>
      <c r="C836" s="11" t="e">
        <f>VLOOKUP(B836,'Tabela Ref'!A:B,2,FALSE)</f>
        <v>#N/A</v>
      </c>
      <c r="D836" s="14"/>
      <c r="E836" s="14"/>
      <c r="F836" s="14"/>
      <c r="G836" s="14"/>
      <c r="H836" s="14"/>
      <c r="I836" s="14"/>
    </row>
    <row r="837" spans="1:9" ht="15.75" customHeight="1">
      <c r="A837" s="72"/>
      <c r="B837" s="71"/>
      <c r="C837" s="11" t="e">
        <f>VLOOKUP(B837,'Tabela Ref'!A:B,2,FALSE)</f>
        <v>#N/A</v>
      </c>
      <c r="D837" s="14"/>
      <c r="E837" s="14"/>
      <c r="F837" s="14"/>
      <c r="G837" s="14"/>
      <c r="H837" s="14"/>
      <c r="I837" s="14"/>
    </row>
    <row r="838" spans="1:9" ht="15.75" customHeight="1">
      <c r="A838" s="72"/>
      <c r="B838" s="71"/>
      <c r="C838" s="11" t="e">
        <f>VLOOKUP(B838,'Tabela Ref'!A:B,2,FALSE)</f>
        <v>#N/A</v>
      </c>
      <c r="D838" s="14"/>
      <c r="E838" s="14"/>
      <c r="F838" s="14"/>
      <c r="G838" s="14"/>
      <c r="H838" s="14"/>
      <c r="I838" s="14"/>
    </row>
    <row r="839" spans="1:9" ht="15.75" customHeight="1">
      <c r="A839" s="72"/>
      <c r="B839" s="71"/>
      <c r="C839" s="11" t="e">
        <f>VLOOKUP(B839,'Tabela Ref'!A:B,2,FALSE)</f>
        <v>#N/A</v>
      </c>
      <c r="D839" s="14"/>
      <c r="E839" s="14"/>
      <c r="F839" s="14"/>
      <c r="G839" s="14"/>
      <c r="H839" s="14"/>
      <c r="I839" s="14"/>
    </row>
    <row r="840" spans="1:9" ht="15.75" customHeight="1">
      <c r="A840" s="72"/>
      <c r="B840" s="71"/>
      <c r="C840" s="11" t="e">
        <f>VLOOKUP(B840,'Tabela Ref'!A:B,2,FALSE)</f>
        <v>#N/A</v>
      </c>
      <c r="D840" s="14"/>
      <c r="E840" s="14"/>
      <c r="F840" s="14"/>
      <c r="G840" s="14"/>
      <c r="H840" s="14"/>
      <c r="I840" s="14"/>
    </row>
    <row r="841" spans="1:9" ht="15.75" customHeight="1">
      <c r="A841" s="72"/>
      <c r="B841" s="71"/>
      <c r="C841" s="11" t="e">
        <f>VLOOKUP(B841,'Tabela Ref'!A:B,2,FALSE)</f>
        <v>#N/A</v>
      </c>
      <c r="D841" s="14"/>
      <c r="E841" s="14"/>
      <c r="F841" s="14"/>
      <c r="G841" s="14"/>
      <c r="H841" s="14"/>
      <c r="I841" s="14"/>
    </row>
    <row r="842" spans="1:9" ht="15.75" customHeight="1">
      <c r="A842" s="72"/>
      <c r="B842" s="71"/>
      <c r="C842" s="11" t="e">
        <f>VLOOKUP(B842,'Tabela Ref'!A:B,2,FALSE)</f>
        <v>#N/A</v>
      </c>
      <c r="D842" s="14"/>
      <c r="E842" s="14"/>
      <c r="F842" s="14"/>
      <c r="G842" s="14"/>
      <c r="H842" s="14"/>
      <c r="I842" s="14"/>
    </row>
    <row r="843" spans="1:9" ht="15.75" customHeight="1">
      <c r="A843" s="72"/>
      <c r="B843" s="71"/>
      <c r="C843" s="11" t="e">
        <f>VLOOKUP(B843,'Tabela Ref'!A:B,2,FALSE)</f>
        <v>#N/A</v>
      </c>
      <c r="D843" s="14"/>
      <c r="E843" s="14"/>
      <c r="F843" s="14"/>
      <c r="G843" s="14"/>
      <c r="H843" s="14"/>
      <c r="I843" s="14"/>
    </row>
    <row r="844" spans="1:9" ht="15.75" customHeight="1">
      <c r="A844" s="72"/>
      <c r="B844" s="71"/>
      <c r="C844" s="11" t="e">
        <f>VLOOKUP(B844,'Tabela Ref'!A:B,2,FALSE)</f>
        <v>#N/A</v>
      </c>
      <c r="D844" s="14"/>
      <c r="E844" s="14"/>
      <c r="F844" s="14"/>
      <c r="G844" s="14"/>
      <c r="H844" s="14"/>
      <c r="I844" s="14"/>
    </row>
    <row r="845" spans="1:9" ht="15.75" customHeight="1">
      <c r="A845" s="72"/>
      <c r="B845" s="71"/>
      <c r="C845" s="11" t="e">
        <f>VLOOKUP(B845,'Tabela Ref'!A:B,2,FALSE)</f>
        <v>#N/A</v>
      </c>
      <c r="D845" s="14"/>
      <c r="E845" s="14"/>
      <c r="F845" s="14"/>
      <c r="G845" s="14"/>
      <c r="H845" s="14"/>
      <c r="I845" s="14"/>
    </row>
    <row r="846" spans="1:9" ht="15.75" customHeight="1">
      <c r="A846" s="72"/>
      <c r="B846" s="71"/>
      <c r="C846" s="11" t="e">
        <f>VLOOKUP(B846,'Tabela Ref'!A:B,2,FALSE)</f>
        <v>#N/A</v>
      </c>
      <c r="D846" s="14"/>
      <c r="E846" s="14"/>
      <c r="F846" s="14"/>
      <c r="G846" s="14"/>
      <c r="H846" s="14"/>
      <c r="I846" s="14"/>
    </row>
    <row r="847" spans="1:9" ht="15.75" customHeight="1">
      <c r="A847" s="72"/>
      <c r="B847" s="71"/>
      <c r="C847" s="11" t="e">
        <f>VLOOKUP(B847,'Tabela Ref'!A:B,2,FALSE)</f>
        <v>#N/A</v>
      </c>
      <c r="D847" s="14"/>
      <c r="E847" s="14"/>
      <c r="F847" s="14"/>
      <c r="G847" s="14"/>
      <c r="H847" s="14"/>
      <c r="I847" s="14"/>
    </row>
    <row r="848" spans="1:9" ht="15.75" customHeight="1">
      <c r="A848" s="72"/>
      <c r="B848" s="71"/>
      <c r="C848" s="11" t="e">
        <f>VLOOKUP(B848,'Tabela Ref'!A:B,2,FALSE)</f>
        <v>#N/A</v>
      </c>
      <c r="D848" s="14"/>
      <c r="E848" s="14"/>
      <c r="F848" s="14"/>
      <c r="G848" s="14"/>
      <c r="H848" s="14"/>
      <c r="I848" s="14"/>
    </row>
    <row r="849" spans="1:9" ht="15.75" customHeight="1">
      <c r="A849" s="72"/>
      <c r="B849" s="71"/>
      <c r="C849" s="11" t="e">
        <f>VLOOKUP(B849,'Tabela Ref'!A:B,2,FALSE)</f>
        <v>#N/A</v>
      </c>
      <c r="D849" s="14"/>
      <c r="E849" s="14"/>
      <c r="F849" s="14"/>
      <c r="G849" s="14"/>
      <c r="H849" s="14"/>
      <c r="I849" s="14"/>
    </row>
    <row r="850" spans="1:9" ht="15.75" customHeight="1">
      <c r="A850" s="72"/>
      <c r="B850" s="71"/>
      <c r="C850" s="11" t="e">
        <f>VLOOKUP(B850,'Tabela Ref'!A:B,2,FALSE)</f>
        <v>#N/A</v>
      </c>
      <c r="D850" s="14"/>
      <c r="E850" s="14"/>
      <c r="F850" s="14"/>
      <c r="G850" s="14"/>
      <c r="H850" s="14"/>
      <c r="I850" s="14"/>
    </row>
    <row r="851" spans="1:9" ht="15.75" customHeight="1">
      <c r="A851" s="72"/>
      <c r="B851" s="71"/>
      <c r="C851" s="11" t="e">
        <f>VLOOKUP(B851,'Tabela Ref'!A:B,2,FALSE)</f>
        <v>#N/A</v>
      </c>
      <c r="D851" s="14"/>
      <c r="E851" s="14"/>
      <c r="F851" s="14"/>
      <c r="G851" s="14"/>
      <c r="H851" s="14"/>
      <c r="I851" s="14"/>
    </row>
    <row r="852" spans="1:9" ht="15.75" customHeight="1">
      <c r="A852" s="72"/>
      <c r="B852" s="71"/>
      <c r="C852" s="11" t="e">
        <f>VLOOKUP(B852,'Tabela Ref'!A:B,2,FALSE)</f>
        <v>#N/A</v>
      </c>
      <c r="D852" s="14"/>
      <c r="E852" s="14"/>
      <c r="F852" s="14"/>
      <c r="G852" s="14"/>
      <c r="H852" s="14"/>
      <c r="I852" s="14"/>
    </row>
    <row r="853" spans="1:9" ht="15.75" customHeight="1">
      <c r="A853" s="72"/>
      <c r="B853" s="71"/>
      <c r="C853" s="11" t="e">
        <f>VLOOKUP(B853,'Tabela Ref'!A:B,2,FALSE)</f>
        <v>#N/A</v>
      </c>
      <c r="D853" s="14"/>
      <c r="E853" s="14"/>
      <c r="F853" s="14"/>
      <c r="G853" s="14"/>
      <c r="H853" s="14"/>
      <c r="I853" s="14"/>
    </row>
    <row r="854" spans="1:9" ht="15.75" customHeight="1">
      <c r="A854" s="72"/>
      <c r="B854" s="71"/>
      <c r="C854" s="11" t="e">
        <f>VLOOKUP(B854,'Tabela Ref'!A:B,2,FALSE)</f>
        <v>#N/A</v>
      </c>
      <c r="D854" s="14"/>
      <c r="E854" s="14"/>
      <c r="F854" s="14"/>
      <c r="G854" s="14"/>
      <c r="H854" s="14"/>
      <c r="I854" s="14"/>
    </row>
    <row r="855" spans="1:9" ht="15.75" customHeight="1">
      <c r="A855" s="72"/>
      <c r="B855" s="71"/>
      <c r="C855" s="11" t="e">
        <f>VLOOKUP(B855,'Tabela Ref'!A:B,2,FALSE)</f>
        <v>#N/A</v>
      </c>
      <c r="D855" s="14"/>
      <c r="E855" s="14"/>
      <c r="F855" s="14"/>
      <c r="G855" s="14"/>
      <c r="H855" s="14"/>
      <c r="I855" s="14"/>
    </row>
    <row r="856" spans="1:9" ht="15.75" customHeight="1">
      <c r="A856" s="72"/>
      <c r="B856" s="71"/>
      <c r="C856" s="11" t="e">
        <f>VLOOKUP(B856,'Tabela Ref'!A:B,2,FALSE)</f>
        <v>#N/A</v>
      </c>
      <c r="D856" s="14"/>
      <c r="E856" s="14"/>
      <c r="F856" s="14"/>
      <c r="G856" s="14"/>
      <c r="H856" s="14"/>
      <c r="I856" s="14"/>
    </row>
    <row r="857" spans="1:9" ht="15.75" customHeight="1">
      <c r="A857" s="72"/>
      <c r="B857" s="71"/>
      <c r="C857" s="11" t="e">
        <f>VLOOKUP(B857,'Tabela Ref'!A:B,2,FALSE)</f>
        <v>#N/A</v>
      </c>
      <c r="D857" s="14"/>
      <c r="E857" s="14"/>
      <c r="F857" s="14"/>
      <c r="G857" s="14"/>
      <c r="H857" s="14"/>
      <c r="I857" s="14"/>
    </row>
    <row r="858" spans="1:9" ht="15.75" customHeight="1">
      <c r="A858" s="72"/>
      <c r="B858" s="71"/>
      <c r="C858" s="11" t="e">
        <f>VLOOKUP(B858,'Tabela Ref'!A:B,2,FALSE)</f>
        <v>#N/A</v>
      </c>
      <c r="D858" s="14"/>
      <c r="E858" s="14"/>
      <c r="F858" s="14"/>
      <c r="G858" s="14"/>
      <c r="H858" s="14"/>
      <c r="I858" s="14"/>
    </row>
    <row r="859" spans="1:9" ht="15.75" customHeight="1">
      <c r="A859" s="72"/>
      <c r="B859" s="71"/>
      <c r="C859" s="11" t="e">
        <f>VLOOKUP(B859,'Tabela Ref'!A:B,2,FALSE)</f>
        <v>#N/A</v>
      </c>
      <c r="D859" s="14"/>
      <c r="E859" s="14"/>
      <c r="F859" s="14"/>
      <c r="G859" s="14"/>
      <c r="H859" s="14"/>
      <c r="I859" s="14"/>
    </row>
    <row r="860" spans="1:9" ht="15.75" customHeight="1">
      <c r="A860" s="72"/>
      <c r="B860" s="71"/>
      <c r="C860" s="11" t="e">
        <f>VLOOKUP(B860,'Tabela Ref'!A:B,2,FALSE)</f>
        <v>#N/A</v>
      </c>
      <c r="D860" s="14"/>
      <c r="E860" s="14"/>
      <c r="F860" s="14"/>
      <c r="G860" s="14"/>
      <c r="H860" s="14"/>
      <c r="I860" s="14"/>
    </row>
    <row r="861" spans="1:9" ht="15.75" customHeight="1">
      <c r="A861" s="72"/>
      <c r="B861" s="71"/>
      <c r="C861" s="11" t="e">
        <f>VLOOKUP(B861,'Tabela Ref'!A:B,2,FALSE)</f>
        <v>#N/A</v>
      </c>
      <c r="D861" s="14"/>
      <c r="E861" s="14"/>
      <c r="F861" s="14"/>
      <c r="G861" s="14"/>
      <c r="H861" s="14"/>
      <c r="I861" s="14"/>
    </row>
    <row r="862" spans="1:9" ht="15.75" customHeight="1">
      <c r="A862" s="72"/>
      <c r="B862" s="71"/>
      <c r="C862" s="11" t="e">
        <f>VLOOKUP(B862,'Tabela Ref'!A:B,2,FALSE)</f>
        <v>#N/A</v>
      </c>
      <c r="D862" s="14"/>
      <c r="E862" s="14"/>
      <c r="F862" s="14"/>
      <c r="G862" s="14"/>
      <c r="H862" s="14"/>
      <c r="I862" s="14"/>
    </row>
    <row r="863" spans="1:9" ht="15.75" customHeight="1">
      <c r="A863" s="72"/>
      <c r="B863" s="71"/>
      <c r="C863" s="11" t="e">
        <f>VLOOKUP(B863,'Tabela Ref'!A:B,2,FALSE)</f>
        <v>#N/A</v>
      </c>
      <c r="D863" s="14"/>
      <c r="E863" s="14"/>
      <c r="F863" s="14"/>
      <c r="G863" s="14"/>
      <c r="H863" s="14"/>
      <c r="I863" s="14"/>
    </row>
    <row r="864" spans="1:9" ht="15.75" customHeight="1">
      <c r="A864" s="72"/>
      <c r="B864" s="71"/>
      <c r="C864" s="11" t="e">
        <f>VLOOKUP(B864,'Tabela Ref'!A:B,2,FALSE)</f>
        <v>#N/A</v>
      </c>
      <c r="D864" s="14"/>
      <c r="E864" s="14"/>
      <c r="F864" s="14"/>
      <c r="G864" s="14"/>
      <c r="H864" s="14"/>
      <c r="I864" s="14"/>
    </row>
    <row r="865" spans="1:9" ht="15.75" customHeight="1">
      <c r="A865" s="72"/>
      <c r="B865" s="71"/>
      <c r="C865" s="11" t="e">
        <f>VLOOKUP(B865,'Tabela Ref'!A:B,2,FALSE)</f>
        <v>#N/A</v>
      </c>
      <c r="D865" s="14"/>
      <c r="E865" s="14"/>
      <c r="F865" s="14"/>
      <c r="G865" s="14"/>
      <c r="H865" s="14"/>
      <c r="I865" s="14"/>
    </row>
    <row r="866" spans="1:9" ht="15.75" customHeight="1">
      <c r="A866" s="72"/>
      <c r="B866" s="71"/>
      <c r="C866" s="11" t="e">
        <f>VLOOKUP(B866,'Tabela Ref'!A:B,2,FALSE)</f>
        <v>#N/A</v>
      </c>
      <c r="D866" s="14"/>
      <c r="E866" s="14"/>
      <c r="F866" s="14"/>
      <c r="G866" s="14"/>
      <c r="H866" s="14"/>
      <c r="I866" s="14"/>
    </row>
    <row r="867" spans="1:9" ht="15.75" customHeight="1">
      <c r="A867" s="72"/>
      <c r="B867" s="71"/>
      <c r="C867" s="11" t="e">
        <f>VLOOKUP(B867,'Tabela Ref'!A:B,2,FALSE)</f>
        <v>#N/A</v>
      </c>
      <c r="D867" s="14"/>
      <c r="E867" s="14"/>
      <c r="F867" s="14"/>
      <c r="G867" s="14"/>
      <c r="H867" s="14"/>
      <c r="I867" s="14"/>
    </row>
    <row r="868" spans="1:9" ht="15.75" customHeight="1">
      <c r="A868" s="72"/>
      <c r="B868" s="71"/>
      <c r="C868" s="11" t="e">
        <f>VLOOKUP(B868,'Tabela Ref'!A:B,2,FALSE)</f>
        <v>#N/A</v>
      </c>
      <c r="D868" s="14"/>
      <c r="E868" s="14"/>
      <c r="F868" s="14"/>
      <c r="G868" s="14"/>
      <c r="H868" s="14"/>
      <c r="I868" s="14"/>
    </row>
    <row r="869" spans="1:9" ht="15.75" customHeight="1">
      <c r="A869" s="72"/>
      <c r="B869" s="71"/>
      <c r="C869" s="11" t="e">
        <f>VLOOKUP(B869,'Tabela Ref'!A:B,2,FALSE)</f>
        <v>#N/A</v>
      </c>
      <c r="D869" s="14"/>
      <c r="E869" s="14"/>
      <c r="F869" s="14"/>
      <c r="G869" s="14"/>
      <c r="H869" s="14"/>
      <c r="I869" s="14"/>
    </row>
    <row r="870" spans="1:9" ht="15.75" customHeight="1">
      <c r="A870" s="72"/>
      <c r="B870" s="71"/>
      <c r="C870" s="11" t="e">
        <f>VLOOKUP(B870,'Tabela Ref'!A:B,2,FALSE)</f>
        <v>#N/A</v>
      </c>
      <c r="D870" s="14"/>
      <c r="E870" s="14"/>
      <c r="F870" s="14"/>
      <c r="G870" s="14"/>
      <c r="H870" s="14"/>
      <c r="I870" s="14"/>
    </row>
    <row r="871" spans="1:9" ht="15.75" customHeight="1">
      <c r="A871" s="72"/>
      <c r="B871" s="71"/>
      <c r="C871" s="11" t="e">
        <f>VLOOKUP(B871,'Tabela Ref'!A:B,2,FALSE)</f>
        <v>#N/A</v>
      </c>
      <c r="D871" s="14"/>
      <c r="E871" s="14"/>
      <c r="F871" s="14"/>
      <c r="G871" s="14"/>
      <c r="H871" s="14"/>
      <c r="I871" s="14"/>
    </row>
    <row r="872" spans="1:9" ht="15.75" customHeight="1">
      <c r="A872" s="72"/>
      <c r="B872" s="71"/>
      <c r="C872" s="11" t="e">
        <f>VLOOKUP(B872,'Tabela Ref'!A:B,2,FALSE)</f>
        <v>#N/A</v>
      </c>
      <c r="D872" s="14"/>
      <c r="E872" s="14"/>
      <c r="F872" s="14"/>
      <c r="G872" s="14"/>
      <c r="H872" s="14"/>
      <c r="I872" s="14"/>
    </row>
    <row r="873" spans="1:9" ht="15.75" customHeight="1">
      <c r="A873" s="72"/>
      <c r="B873" s="71"/>
      <c r="C873" s="11" t="e">
        <f>VLOOKUP(B873,'Tabela Ref'!A:B,2,FALSE)</f>
        <v>#N/A</v>
      </c>
      <c r="D873" s="14"/>
      <c r="E873" s="14"/>
      <c r="F873" s="14"/>
      <c r="G873" s="14"/>
      <c r="H873" s="14"/>
      <c r="I873" s="14"/>
    </row>
    <row r="874" spans="1:9" ht="15.75" customHeight="1">
      <c r="A874" s="72"/>
      <c r="B874" s="71"/>
      <c r="C874" s="11" t="e">
        <f>VLOOKUP(B874,'Tabela Ref'!A:B,2,FALSE)</f>
        <v>#N/A</v>
      </c>
      <c r="D874" s="14"/>
      <c r="E874" s="14"/>
      <c r="F874" s="14"/>
      <c r="G874" s="14"/>
      <c r="H874" s="14"/>
      <c r="I874" s="14"/>
    </row>
    <row r="875" spans="1:9" ht="15.75" customHeight="1">
      <c r="A875" s="72"/>
      <c r="B875" s="71"/>
      <c r="C875" s="11" t="e">
        <f>VLOOKUP(B875,'Tabela Ref'!A:B,2,FALSE)</f>
        <v>#N/A</v>
      </c>
      <c r="D875" s="14"/>
      <c r="E875" s="14"/>
      <c r="F875" s="14"/>
      <c r="G875" s="14"/>
      <c r="H875" s="14"/>
      <c r="I875" s="14"/>
    </row>
    <row r="876" spans="1:9" ht="15.75" customHeight="1">
      <c r="A876" s="72"/>
      <c r="B876" s="71"/>
      <c r="C876" s="11" t="e">
        <f>VLOOKUP(B876,'Tabela Ref'!A:B,2,FALSE)</f>
        <v>#N/A</v>
      </c>
      <c r="D876" s="14"/>
      <c r="E876" s="14"/>
      <c r="F876" s="14"/>
      <c r="G876" s="14"/>
      <c r="H876" s="14"/>
      <c r="I876" s="14"/>
    </row>
    <row r="877" spans="1:9" ht="15.75" customHeight="1">
      <c r="A877" s="72"/>
      <c r="B877" s="71"/>
      <c r="C877" s="11" t="e">
        <f>VLOOKUP(B877,'Tabela Ref'!A:B,2,FALSE)</f>
        <v>#N/A</v>
      </c>
      <c r="D877" s="14"/>
      <c r="E877" s="14"/>
      <c r="F877" s="14"/>
      <c r="G877" s="14"/>
      <c r="H877" s="14"/>
      <c r="I877" s="14"/>
    </row>
    <row r="878" spans="1:9" ht="15.75" customHeight="1">
      <c r="A878" s="72"/>
      <c r="B878" s="71"/>
      <c r="C878" s="11" t="e">
        <f>VLOOKUP(B878,'Tabela Ref'!A:B,2,FALSE)</f>
        <v>#N/A</v>
      </c>
      <c r="D878" s="14"/>
      <c r="E878" s="14"/>
      <c r="F878" s="14"/>
      <c r="G878" s="14"/>
      <c r="H878" s="14"/>
      <c r="I878" s="14"/>
    </row>
    <row r="879" spans="1:9" ht="15.75" customHeight="1">
      <c r="A879" s="72"/>
      <c r="B879" s="71"/>
      <c r="C879" s="11" t="e">
        <f>VLOOKUP(B879,'Tabela Ref'!A:B,2,FALSE)</f>
        <v>#N/A</v>
      </c>
      <c r="D879" s="14"/>
      <c r="E879" s="14"/>
      <c r="F879" s="14"/>
      <c r="G879" s="14"/>
      <c r="H879" s="14"/>
      <c r="I879" s="14"/>
    </row>
    <row r="880" spans="1:9" ht="15.75" customHeight="1">
      <c r="A880" s="72"/>
      <c r="B880" s="71"/>
      <c r="C880" s="11" t="e">
        <f>VLOOKUP(B880,'Tabela Ref'!A:B,2,FALSE)</f>
        <v>#N/A</v>
      </c>
      <c r="D880" s="14"/>
      <c r="E880" s="14"/>
      <c r="F880" s="14"/>
      <c r="G880" s="14"/>
      <c r="H880" s="14"/>
      <c r="I880" s="14"/>
    </row>
    <row r="881" spans="1:9" ht="15.75" customHeight="1">
      <c r="A881" s="72"/>
      <c r="B881" s="71"/>
      <c r="C881" s="11" t="e">
        <f>VLOOKUP(B881,'Tabela Ref'!A:B,2,FALSE)</f>
        <v>#N/A</v>
      </c>
      <c r="D881" s="14"/>
      <c r="E881" s="14"/>
      <c r="F881" s="14"/>
      <c r="G881" s="14"/>
      <c r="H881" s="14"/>
      <c r="I881" s="14"/>
    </row>
    <row r="882" spans="1:9" ht="15.75" customHeight="1">
      <c r="A882" s="72"/>
      <c r="B882" s="71"/>
      <c r="C882" s="11" t="e">
        <f>VLOOKUP(B882,'Tabela Ref'!A:B,2,FALSE)</f>
        <v>#N/A</v>
      </c>
      <c r="D882" s="14"/>
      <c r="E882" s="14"/>
      <c r="F882" s="14"/>
      <c r="G882" s="14"/>
      <c r="H882" s="14"/>
      <c r="I882" s="14"/>
    </row>
    <row r="883" spans="1:9" ht="15.75" customHeight="1">
      <c r="A883" s="72"/>
      <c r="B883" s="71"/>
      <c r="C883" s="11" t="e">
        <f>VLOOKUP(B883,'Tabela Ref'!A:B,2,FALSE)</f>
        <v>#N/A</v>
      </c>
      <c r="D883" s="14"/>
      <c r="E883" s="14"/>
      <c r="F883" s="14"/>
      <c r="G883" s="14"/>
      <c r="H883" s="14"/>
      <c r="I883" s="14"/>
    </row>
    <row r="884" spans="1:9" ht="15.75" customHeight="1">
      <c r="A884" s="72"/>
      <c r="B884" s="71"/>
      <c r="C884" s="11" t="e">
        <f>VLOOKUP(B884,'Tabela Ref'!A:B,2,FALSE)</f>
        <v>#N/A</v>
      </c>
      <c r="D884" s="14"/>
      <c r="E884" s="14"/>
      <c r="F884" s="14"/>
      <c r="G884" s="14"/>
      <c r="H884" s="14"/>
      <c r="I884" s="14"/>
    </row>
    <row r="885" spans="1:9" ht="15.75" customHeight="1">
      <c r="A885" s="72"/>
      <c r="B885" s="71"/>
      <c r="C885" s="11" t="e">
        <f>VLOOKUP(B885,'Tabela Ref'!A:B,2,FALSE)</f>
        <v>#N/A</v>
      </c>
      <c r="D885" s="14"/>
      <c r="E885" s="14"/>
      <c r="F885" s="14"/>
      <c r="G885" s="14"/>
      <c r="H885" s="14"/>
      <c r="I885" s="14"/>
    </row>
    <row r="886" spans="1:9" ht="15.75" customHeight="1">
      <c r="A886" s="72"/>
      <c r="B886" s="71"/>
      <c r="C886" s="11" t="e">
        <f>VLOOKUP(B886,'Tabela Ref'!A:B,2,FALSE)</f>
        <v>#N/A</v>
      </c>
      <c r="D886" s="14"/>
      <c r="E886" s="14"/>
      <c r="F886" s="14"/>
      <c r="G886" s="14"/>
      <c r="H886" s="14"/>
      <c r="I886" s="14"/>
    </row>
    <row r="887" spans="1:9" ht="15.75" customHeight="1">
      <c r="A887" s="72"/>
      <c r="B887" s="71"/>
      <c r="C887" s="11" t="e">
        <f>VLOOKUP(B887,'Tabela Ref'!A:B,2,FALSE)</f>
        <v>#N/A</v>
      </c>
      <c r="D887" s="14"/>
      <c r="E887" s="14"/>
      <c r="F887" s="14"/>
      <c r="G887" s="14"/>
      <c r="H887" s="14"/>
      <c r="I887" s="14"/>
    </row>
    <row r="888" spans="1:9" ht="15.75" customHeight="1">
      <c r="A888" s="72"/>
      <c r="B888" s="71"/>
      <c r="C888" s="11" t="e">
        <f>VLOOKUP(B888,'Tabela Ref'!A:B,2,FALSE)</f>
        <v>#N/A</v>
      </c>
      <c r="D888" s="14"/>
      <c r="E888" s="14"/>
      <c r="F888" s="14"/>
      <c r="G888" s="14"/>
      <c r="H888" s="14"/>
      <c r="I888" s="14"/>
    </row>
    <row r="889" spans="1:9" ht="15.75" customHeight="1">
      <c r="A889" s="72"/>
      <c r="B889" s="71"/>
      <c r="C889" s="11" t="e">
        <f>VLOOKUP(B889,'Tabela Ref'!A:B,2,FALSE)</f>
        <v>#N/A</v>
      </c>
      <c r="D889" s="14"/>
      <c r="E889" s="14"/>
      <c r="F889" s="14"/>
      <c r="G889" s="14"/>
      <c r="H889" s="14"/>
      <c r="I889" s="14"/>
    </row>
    <row r="890" spans="1:9" ht="15.75" customHeight="1">
      <c r="A890" s="72"/>
      <c r="B890" s="71"/>
      <c r="C890" s="11" t="e">
        <f>VLOOKUP(B890,'Tabela Ref'!A:B,2,FALSE)</f>
        <v>#N/A</v>
      </c>
      <c r="D890" s="14"/>
      <c r="E890" s="14"/>
      <c r="F890" s="14"/>
      <c r="G890" s="14"/>
      <c r="H890" s="14"/>
      <c r="I890" s="14"/>
    </row>
    <row r="891" spans="1:9" ht="15.75" customHeight="1">
      <c r="A891" s="72"/>
      <c r="B891" s="71"/>
      <c r="C891" s="11" t="e">
        <f>VLOOKUP(B891,'Tabela Ref'!A:B,2,FALSE)</f>
        <v>#N/A</v>
      </c>
      <c r="D891" s="14"/>
      <c r="E891" s="14"/>
      <c r="F891" s="14"/>
      <c r="G891" s="14"/>
      <c r="H891" s="14"/>
      <c r="I891" s="14"/>
    </row>
    <row r="892" spans="1:9" ht="15.75" customHeight="1">
      <c r="A892" s="72"/>
      <c r="B892" s="71"/>
      <c r="C892" s="11" t="e">
        <f>VLOOKUP(B892,'Tabela Ref'!A:B,2,FALSE)</f>
        <v>#N/A</v>
      </c>
      <c r="D892" s="14"/>
      <c r="E892" s="14"/>
      <c r="F892" s="14"/>
      <c r="G892" s="14"/>
      <c r="H892" s="14"/>
      <c r="I892" s="14"/>
    </row>
    <row r="893" spans="1:9" ht="15.75" customHeight="1">
      <c r="A893" s="72"/>
      <c r="B893" s="71"/>
      <c r="C893" s="11" t="e">
        <f>VLOOKUP(B893,'Tabela Ref'!A:B,2,FALSE)</f>
        <v>#N/A</v>
      </c>
      <c r="D893" s="14"/>
      <c r="E893" s="14"/>
      <c r="F893" s="14"/>
      <c r="G893" s="14"/>
      <c r="H893" s="14"/>
      <c r="I893" s="14"/>
    </row>
    <row r="894" spans="1:9" ht="15.75" customHeight="1">
      <c r="A894" s="72"/>
      <c r="B894" s="71"/>
      <c r="C894" s="11" t="e">
        <f>VLOOKUP(B894,'Tabela Ref'!A:B,2,FALSE)</f>
        <v>#N/A</v>
      </c>
      <c r="D894" s="14"/>
      <c r="E894" s="14"/>
      <c r="F894" s="14"/>
      <c r="G894" s="14"/>
      <c r="H894" s="14"/>
      <c r="I894" s="14"/>
    </row>
    <row r="895" spans="1:9" ht="15.75" customHeight="1">
      <c r="A895" s="72"/>
      <c r="B895" s="71"/>
      <c r="C895" s="11" t="e">
        <f>VLOOKUP(B895,'Tabela Ref'!A:B,2,FALSE)</f>
        <v>#N/A</v>
      </c>
      <c r="D895" s="14"/>
      <c r="E895" s="14"/>
      <c r="F895" s="14"/>
      <c r="G895" s="14"/>
      <c r="H895" s="14"/>
      <c r="I895" s="14"/>
    </row>
    <row r="896" spans="1:9" ht="15.75" customHeight="1">
      <c r="A896" s="72"/>
      <c r="B896" s="71"/>
      <c r="C896" s="11" t="e">
        <f>VLOOKUP(B896,'Tabela Ref'!A:B,2,FALSE)</f>
        <v>#N/A</v>
      </c>
      <c r="D896" s="14"/>
      <c r="E896" s="14"/>
      <c r="F896" s="14"/>
      <c r="G896" s="14"/>
      <c r="H896" s="14"/>
      <c r="I896" s="14"/>
    </row>
    <row r="897" spans="1:9" ht="15.75" customHeight="1">
      <c r="A897" s="72"/>
      <c r="B897" s="71"/>
      <c r="C897" s="11" t="e">
        <f>VLOOKUP(B897,'Tabela Ref'!A:B,2,FALSE)</f>
        <v>#N/A</v>
      </c>
      <c r="D897" s="14"/>
      <c r="E897" s="14"/>
      <c r="F897" s="14"/>
      <c r="G897" s="14"/>
      <c r="H897" s="14"/>
      <c r="I897" s="14"/>
    </row>
    <row r="898" spans="1:9" ht="15.75" customHeight="1">
      <c r="A898" s="72"/>
      <c r="B898" s="71"/>
      <c r="C898" s="11" t="e">
        <f>VLOOKUP(B898,'Tabela Ref'!A:B,2,FALSE)</f>
        <v>#N/A</v>
      </c>
      <c r="D898" s="14"/>
      <c r="E898" s="14"/>
      <c r="F898" s="14"/>
      <c r="G898" s="14"/>
      <c r="H898" s="14"/>
      <c r="I898" s="14"/>
    </row>
    <row r="899" spans="1:9" ht="15.75" customHeight="1">
      <c r="A899" s="72"/>
      <c r="B899" s="71"/>
      <c r="C899" s="11" t="e">
        <f>VLOOKUP(B899,'Tabela Ref'!A:B,2,FALSE)</f>
        <v>#N/A</v>
      </c>
      <c r="D899" s="14"/>
      <c r="E899" s="14"/>
      <c r="F899" s="14"/>
      <c r="G899" s="14"/>
      <c r="H899" s="14"/>
      <c r="I899" s="14"/>
    </row>
    <row r="900" spans="1:9" ht="15.75" customHeight="1">
      <c r="A900" s="72"/>
      <c r="B900" s="71"/>
      <c r="C900" s="11" t="e">
        <f>VLOOKUP(B900,'Tabela Ref'!A:B,2,FALSE)</f>
        <v>#N/A</v>
      </c>
      <c r="D900" s="14"/>
      <c r="E900" s="14"/>
      <c r="F900" s="14"/>
      <c r="G900" s="14"/>
      <c r="H900" s="14"/>
      <c r="I900" s="14"/>
    </row>
    <row r="901" spans="1:9" ht="15.75" customHeight="1">
      <c r="A901" s="72"/>
      <c r="B901" s="71"/>
      <c r="C901" s="11" t="e">
        <f>VLOOKUP(B901,'Tabela Ref'!A:B,2,FALSE)</f>
        <v>#N/A</v>
      </c>
      <c r="D901" s="14"/>
      <c r="E901" s="14"/>
      <c r="F901" s="14"/>
      <c r="G901" s="14"/>
      <c r="H901" s="14"/>
      <c r="I901" s="14"/>
    </row>
    <row r="902" spans="1:9" ht="15.75" customHeight="1">
      <c r="A902" s="72"/>
      <c r="B902" s="71"/>
      <c r="C902" s="11" t="e">
        <f>VLOOKUP(B902,'Tabela Ref'!A:B,2,FALSE)</f>
        <v>#N/A</v>
      </c>
      <c r="D902" s="14"/>
      <c r="E902" s="14"/>
      <c r="F902" s="14"/>
      <c r="G902" s="14"/>
      <c r="H902" s="14"/>
      <c r="I902" s="14"/>
    </row>
    <row r="903" spans="1:9" ht="15.75" customHeight="1">
      <c r="A903" s="72"/>
      <c r="B903" s="71"/>
      <c r="C903" s="11" t="e">
        <f>VLOOKUP(B903,'Tabela Ref'!A:B,2,FALSE)</f>
        <v>#N/A</v>
      </c>
      <c r="D903" s="14"/>
      <c r="E903" s="14"/>
      <c r="F903" s="14"/>
      <c r="G903" s="14"/>
      <c r="H903" s="14"/>
      <c r="I903" s="14"/>
    </row>
    <row r="904" spans="1:9" ht="15.75" customHeight="1">
      <c r="A904" s="72"/>
      <c r="B904" s="71"/>
      <c r="C904" s="11" t="e">
        <f>VLOOKUP(B904,'Tabela Ref'!A:B,2,FALSE)</f>
        <v>#N/A</v>
      </c>
      <c r="D904" s="14"/>
      <c r="E904" s="14"/>
      <c r="F904" s="14"/>
      <c r="G904" s="14"/>
      <c r="H904" s="14"/>
      <c r="I904" s="14"/>
    </row>
    <row r="905" spans="1:9" ht="15.75" customHeight="1">
      <c r="A905" s="72"/>
      <c r="B905" s="71"/>
      <c r="C905" s="11" t="e">
        <f>VLOOKUP(B905,'Tabela Ref'!A:B,2,FALSE)</f>
        <v>#N/A</v>
      </c>
      <c r="D905" s="14"/>
      <c r="E905" s="14"/>
      <c r="F905" s="14"/>
      <c r="G905" s="14"/>
      <c r="H905" s="14"/>
      <c r="I905" s="14"/>
    </row>
    <row r="906" spans="1:9" ht="15.75" customHeight="1">
      <c r="A906" s="72"/>
      <c r="B906" s="71"/>
      <c r="C906" s="11" t="e">
        <f>VLOOKUP(B906,'Tabela Ref'!A:B,2,FALSE)</f>
        <v>#N/A</v>
      </c>
      <c r="D906" s="14"/>
      <c r="E906" s="14"/>
      <c r="F906" s="14"/>
      <c r="G906" s="14"/>
      <c r="H906" s="14"/>
      <c r="I906" s="14"/>
    </row>
    <row r="907" spans="1:9" ht="15.75" customHeight="1">
      <c r="A907" s="72"/>
      <c r="B907" s="71"/>
      <c r="C907" s="11" t="e">
        <f>VLOOKUP(B907,'Tabela Ref'!A:B,2,FALSE)</f>
        <v>#N/A</v>
      </c>
      <c r="D907" s="14"/>
      <c r="E907" s="14"/>
      <c r="F907" s="14"/>
      <c r="G907" s="14"/>
      <c r="H907" s="14"/>
      <c r="I907" s="14"/>
    </row>
    <row r="908" spans="1:9" ht="15.75" customHeight="1">
      <c r="A908" s="72"/>
      <c r="B908" s="71"/>
      <c r="C908" s="11" t="e">
        <f>VLOOKUP(B908,'Tabela Ref'!A:B,2,FALSE)</f>
        <v>#N/A</v>
      </c>
      <c r="D908" s="14"/>
      <c r="E908" s="14"/>
      <c r="F908" s="14"/>
      <c r="G908" s="14"/>
      <c r="H908" s="14"/>
      <c r="I908" s="14"/>
    </row>
    <row r="909" spans="1:9" ht="15.75" customHeight="1">
      <c r="A909" s="72"/>
      <c r="B909" s="71"/>
      <c r="C909" s="11" t="e">
        <f>VLOOKUP(B909,'Tabela Ref'!A:B,2,FALSE)</f>
        <v>#N/A</v>
      </c>
      <c r="D909" s="14"/>
      <c r="E909" s="14"/>
      <c r="F909" s="14"/>
      <c r="G909" s="14"/>
      <c r="H909" s="14"/>
      <c r="I909" s="14"/>
    </row>
    <row r="910" spans="1:9" ht="15.75" customHeight="1">
      <c r="A910" s="72"/>
      <c r="B910" s="71"/>
      <c r="C910" s="11" t="e">
        <f>VLOOKUP(B910,'Tabela Ref'!A:B,2,FALSE)</f>
        <v>#N/A</v>
      </c>
      <c r="D910" s="14"/>
      <c r="E910" s="14"/>
      <c r="F910" s="14"/>
      <c r="G910" s="14"/>
      <c r="H910" s="14"/>
      <c r="I910" s="14"/>
    </row>
    <row r="911" spans="1:9" ht="15.75" customHeight="1">
      <c r="A911" s="72"/>
      <c r="B911" s="71"/>
      <c r="C911" s="11" t="e">
        <f>VLOOKUP(B911,'Tabela Ref'!A:B,2,FALSE)</f>
        <v>#N/A</v>
      </c>
      <c r="D911" s="14"/>
      <c r="E911" s="14"/>
      <c r="F911" s="14"/>
      <c r="G911" s="14"/>
      <c r="H911" s="14"/>
      <c r="I911" s="14"/>
    </row>
    <row r="912" spans="1:9" ht="15.75" customHeight="1">
      <c r="A912" s="72"/>
      <c r="B912" s="71"/>
      <c r="C912" s="11" t="e">
        <f>VLOOKUP(B912,'Tabela Ref'!A:B,2,FALSE)</f>
        <v>#N/A</v>
      </c>
      <c r="D912" s="14"/>
      <c r="E912" s="14"/>
      <c r="F912" s="14"/>
      <c r="G912" s="14"/>
      <c r="H912" s="14"/>
      <c r="I912" s="14"/>
    </row>
    <row r="913" spans="1:9" ht="15.75" customHeight="1">
      <c r="A913" s="72"/>
      <c r="B913" s="71"/>
      <c r="C913" s="11" t="e">
        <f>VLOOKUP(B913,'Tabela Ref'!A:B,2,FALSE)</f>
        <v>#N/A</v>
      </c>
      <c r="D913" s="14"/>
      <c r="E913" s="14"/>
      <c r="F913" s="14"/>
      <c r="G913" s="14"/>
      <c r="H913" s="14"/>
      <c r="I913" s="14"/>
    </row>
    <row r="914" spans="1:9" ht="15.75" customHeight="1">
      <c r="A914" s="72"/>
      <c r="B914" s="71"/>
      <c r="C914" s="11" t="e">
        <f>VLOOKUP(B914,'Tabela Ref'!A:B,2,FALSE)</f>
        <v>#N/A</v>
      </c>
      <c r="D914" s="14"/>
      <c r="E914" s="14"/>
      <c r="F914" s="14"/>
      <c r="G914" s="14"/>
      <c r="H914" s="14"/>
      <c r="I914" s="14"/>
    </row>
    <row r="915" spans="1:9" ht="15.75" customHeight="1">
      <c r="A915" s="72"/>
      <c r="B915" s="71"/>
      <c r="C915" s="11" t="e">
        <f>VLOOKUP(B915,'Tabela Ref'!A:B,2,FALSE)</f>
        <v>#N/A</v>
      </c>
      <c r="D915" s="14"/>
      <c r="E915" s="14"/>
      <c r="F915" s="14"/>
      <c r="G915" s="14"/>
      <c r="H915" s="14"/>
      <c r="I915" s="14"/>
    </row>
    <row r="916" spans="1:9" ht="15.75" customHeight="1">
      <c r="A916" s="72"/>
      <c r="B916" s="71"/>
      <c r="C916" s="11" t="e">
        <f>VLOOKUP(B916,'Tabela Ref'!A:B,2,FALSE)</f>
        <v>#N/A</v>
      </c>
      <c r="D916" s="14"/>
      <c r="E916" s="14"/>
      <c r="F916" s="14"/>
      <c r="G916" s="14"/>
      <c r="H916" s="14"/>
      <c r="I916" s="14"/>
    </row>
    <row r="917" spans="1:9" ht="15.75" customHeight="1">
      <c r="A917" s="72"/>
      <c r="B917" s="71"/>
      <c r="C917" s="11" t="e">
        <f>VLOOKUP(B917,'Tabela Ref'!A:B,2,FALSE)</f>
        <v>#N/A</v>
      </c>
      <c r="D917" s="14"/>
      <c r="E917" s="14"/>
      <c r="F917" s="14"/>
      <c r="G917" s="14"/>
      <c r="H917" s="14"/>
      <c r="I917" s="14"/>
    </row>
    <row r="918" spans="1:9" ht="15.75" customHeight="1">
      <c r="A918" s="72"/>
      <c r="B918" s="71"/>
      <c r="C918" s="11" t="e">
        <f>VLOOKUP(B918,'Tabela Ref'!A:B,2,FALSE)</f>
        <v>#N/A</v>
      </c>
      <c r="D918" s="14"/>
      <c r="E918" s="14"/>
      <c r="F918" s="14"/>
      <c r="G918" s="14"/>
      <c r="H918" s="14"/>
      <c r="I918" s="14"/>
    </row>
    <row r="919" spans="1:9" ht="15.75" customHeight="1">
      <c r="A919" s="72"/>
      <c r="B919" s="71"/>
      <c r="C919" s="11" t="e">
        <f>VLOOKUP(B919,'Tabela Ref'!A:B,2,FALSE)</f>
        <v>#N/A</v>
      </c>
      <c r="D919" s="14"/>
      <c r="E919" s="14"/>
      <c r="F919" s="14"/>
      <c r="G919" s="14"/>
      <c r="H919" s="14"/>
      <c r="I919" s="14"/>
    </row>
    <row r="920" spans="1:9" ht="15.75" customHeight="1">
      <c r="A920" s="72"/>
      <c r="B920" s="71"/>
      <c r="C920" s="11" t="e">
        <f>VLOOKUP(B920,'Tabela Ref'!A:B,2,FALSE)</f>
        <v>#N/A</v>
      </c>
      <c r="D920" s="14"/>
      <c r="E920" s="14"/>
      <c r="F920" s="14"/>
      <c r="G920" s="14"/>
      <c r="H920" s="14"/>
      <c r="I920" s="14"/>
    </row>
    <row r="921" spans="1:9" ht="15.75" customHeight="1">
      <c r="A921" s="72"/>
      <c r="B921" s="71"/>
      <c r="C921" s="11" t="e">
        <f>VLOOKUP(B921,'Tabela Ref'!A:B,2,FALSE)</f>
        <v>#N/A</v>
      </c>
      <c r="D921" s="14"/>
      <c r="E921" s="14"/>
      <c r="F921" s="14"/>
      <c r="G921" s="14"/>
      <c r="H921" s="14"/>
      <c r="I921" s="14"/>
    </row>
    <row r="922" spans="1:9" ht="15.75" customHeight="1">
      <c r="A922" s="72"/>
      <c r="B922" s="71"/>
      <c r="C922" s="11" t="e">
        <f>VLOOKUP(B922,'Tabela Ref'!A:B,2,FALSE)</f>
        <v>#N/A</v>
      </c>
      <c r="D922" s="14"/>
      <c r="E922" s="14"/>
      <c r="F922" s="14"/>
      <c r="G922" s="14"/>
      <c r="H922" s="14"/>
      <c r="I922" s="14"/>
    </row>
    <row r="923" spans="1:9" ht="15.75" customHeight="1">
      <c r="A923" s="72"/>
      <c r="B923" s="71"/>
      <c r="C923" s="11" t="e">
        <f>VLOOKUP(B923,'Tabela Ref'!A:B,2,FALSE)</f>
        <v>#N/A</v>
      </c>
      <c r="D923" s="14"/>
      <c r="E923" s="14"/>
      <c r="F923" s="14"/>
      <c r="G923" s="14"/>
      <c r="H923" s="14"/>
      <c r="I923" s="14"/>
    </row>
    <row r="924" spans="1:9" ht="15.75" customHeight="1">
      <c r="A924" s="72"/>
      <c r="B924" s="71"/>
      <c r="C924" s="11" t="e">
        <f>VLOOKUP(B924,'Tabela Ref'!A:B,2,FALSE)</f>
        <v>#N/A</v>
      </c>
      <c r="D924" s="14"/>
      <c r="E924" s="14"/>
      <c r="F924" s="14"/>
      <c r="G924" s="14"/>
      <c r="H924" s="14"/>
      <c r="I924" s="14"/>
    </row>
    <row r="925" spans="1:9" ht="15.75" customHeight="1">
      <c r="A925" s="72"/>
      <c r="B925" s="71"/>
      <c r="C925" s="11" t="e">
        <f>VLOOKUP(B925,'Tabela Ref'!A:B,2,FALSE)</f>
        <v>#N/A</v>
      </c>
      <c r="D925" s="14"/>
      <c r="E925" s="14"/>
      <c r="F925" s="14"/>
      <c r="G925" s="14"/>
      <c r="H925" s="14"/>
      <c r="I925" s="14"/>
    </row>
    <row r="926" spans="1:9" ht="15.75" customHeight="1">
      <c r="A926" s="72"/>
      <c r="B926" s="71"/>
      <c r="C926" s="11" t="e">
        <f>VLOOKUP(B926,'Tabela Ref'!A:B,2,FALSE)</f>
        <v>#N/A</v>
      </c>
      <c r="D926" s="14"/>
      <c r="E926" s="14"/>
      <c r="F926" s="14"/>
      <c r="G926" s="14"/>
      <c r="H926" s="14"/>
      <c r="I926" s="14"/>
    </row>
    <row r="927" spans="1:9" ht="15.75" customHeight="1">
      <c r="A927" s="72"/>
      <c r="B927" s="71"/>
      <c r="C927" s="11" t="e">
        <f>VLOOKUP(B927,'Tabela Ref'!A:B,2,FALSE)</f>
        <v>#N/A</v>
      </c>
      <c r="D927" s="14"/>
      <c r="E927" s="14"/>
      <c r="F927" s="14"/>
      <c r="G927" s="14"/>
      <c r="H927" s="14"/>
      <c r="I927" s="14"/>
    </row>
    <row r="928" spans="1:9" ht="15.75" customHeight="1">
      <c r="A928" s="72"/>
      <c r="B928" s="71"/>
      <c r="C928" s="11" t="e">
        <f>VLOOKUP(B928,'Tabela Ref'!A:B,2,FALSE)</f>
        <v>#N/A</v>
      </c>
      <c r="D928" s="14"/>
      <c r="E928" s="14"/>
      <c r="F928" s="14"/>
      <c r="G928" s="14"/>
      <c r="H928" s="14"/>
      <c r="I928" s="14"/>
    </row>
    <row r="929" spans="1:9" ht="15.75" customHeight="1">
      <c r="A929" s="72"/>
      <c r="B929" s="71"/>
      <c r="C929" s="11" t="e">
        <f>VLOOKUP(B929,'Tabela Ref'!A:B,2,FALSE)</f>
        <v>#N/A</v>
      </c>
      <c r="D929" s="14"/>
      <c r="E929" s="14"/>
      <c r="F929" s="14"/>
      <c r="G929" s="14"/>
      <c r="H929" s="14"/>
      <c r="I929" s="14"/>
    </row>
    <row r="930" spans="1:9" ht="15.75" customHeight="1">
      <c r="A930" s="72"/>
      <c r="B930" s="71"/>
      <c r="C930" s="11" t="e">
        <f>VLOOKUP(B930,'Tabela Ref'!A:B,2,FALSE)</f>
        <v>#N/A</v>
      </c>
      <c r="D930" s="14"/>
      <c r="E930" s="14"/>
      <c r="F930" s="14"/>
      <c r="G930" s="14"/>
      <c r="H930" s="14"/>
      <c r="I930" s="14"/>
    </row>
    <row r="931" spans="1:9" ht="15.75" customHeight="1">
      <c r="A931" s="72"/>
      <c r="B931" s="71"/>
      <c r="C931" s="11" t="e">
        <f>VLOOKUP(B931,'Tabela Ref'!A:B,2,FALSE)</f>
        <v>#N/A</v>
      </c>
      <c r="D931" s="14"/>
      <c r="E931" s="14"/>
      <c r="F931" s="14"/>
      <c r="G931" s="14"/>
      <c r="H931" s="14"/>
      <c r="I931" s="14"/>
    </row>
    <row r="932" spans="1:9" ht="15.75" customHeight="1">
      <c r="A932" s="72"/>
      <c r="B932" s="71"/>
      <c r="C932" s="11" t="e">
        <f>VLOOKUP(B932,'Tabela Ref'!A:B,2,FALSE)</f>
        <v>#N/A</v>
      </c>
      <c r="D932" s="14"/>
      <c r="E932" s="14"/>
      <c r="F932" s="14"/>
      <c r="G932" s="14"/>
      <c r="H932" s="14"/>
      <c r="I932" s="14"/>
    </row>
    <row r="933" spans="1:9" ht="15.75" customHeight="1">
      <c r="A933" s="72"/>
      <c r="B933" s="71"/>
      <c r="C933" s="11" t="e">
        <f>VLOOKUP(B933,'Tabela Ref'!A:B,2,FALSE)</f>
        <v>#N/A</v>
      </c>
      <c r="D933" s="14"/>
      <c r="E933" s="14"/>
      <c r="F933" s="14"/>
      <c r="G933" s="14"/>
      <c r="H933" s="14"/>
      <c r="I933" s="14"/>
    </row>
    <row r="934" spans="1:9" ht="15.75" customHeight="1">
      <c r="A934" s="72"/>
      <c r="B934" s="71"/>
      <c r="C934" s="11" t="e">
        <f>VLOOKUP(B934,'Tabela Ref'!A:B,2,FALSE)</f>
        <v>#N/A</v>
      </c>
      <c r="D934" s="14"/>
      <c r="E934" s="14"/>
      <c r="F934" s="14"/>
      <c r="G934" s="14"/>
      <c r="H934" s="14"/>
      <c r="I934" s="14"/>
    </row>
    <row r="935" spans="1:9" ht="15.75" customHeight="1">
      <c r="A935" s="72"/>
      <c r="B935" s="71"/>
      <c r="C935" s="11" t="e">
        <f>VLOOKUP(B935,'Tabela Ref'!A:B,2,FALSE)</f>
        <v>#N/A</v>
      </c>
      <c r="D935" s="14"/>
      <c r="E935" s="14"/>
      <c r="F935" s="14"/>
      <c r="G935" s="14"/>
      <c r="H935" s="14"/>
      <c r="I935" s="14"/>
    </row>
    <row r="936" spans="1:9" ht="15.75" customHeight="1">
      <c r="A936" s="72"/>
      <c r="B936" s="71"/>
      <c r="C936" s="11" t="e">
        <f>VLOOKUP(B936,'Tabela Ref'!A:B,2,FALSE)</f>
        <v>#N/A</v>
      </c>
      <c r="D936" s="14"/>
      <c r="E936" s="14"/>
      <c r="F936" s="14"/>
      <c r="G936" s="14"/>
      <c r="H936" s="14"/>
      <c r="I936" s="14"/>
    </row>
    <row r="937" spans="1:9" ht="15.75" customHeight="1">
      <c r="A937" s="72"/>
      <c r="B937" s="71"/>
      <c r="C937" s="11" t="e">
        <f>VLOOKUP(B937,'Tabela Ref'!A:B,2,FALSE)</f>
        <v>#N/A</v>
      </c>
      <c r="D937" s="14"/>
      <c r="E937" s="14"/>
      <c r="F937" s="14"/>
      <c r="G937" s="14"/>
      <c r="H937" s="14"/>
      <c r="I937" s="14"/>
    </row>
    <row r="938" spans="1:9" ht="15.75" customHeight="1">
      <c r="A938" s="72"/>
      <c r="B938" s="71"/>
      <c r="C938" s="11" t="e">
        <f>VLOOKUP(B938,'Tabela Ref'!A:B,2,FALSE)</f>
        <v>#N/A</v>
      </c>
      <c r="D938" s="14"/>
      <c r="E938" s="14"/>
      <c r="F938" s="14"/>
      <c r="G938" s="14"/>
      <c r="H938" s="14"/>
      <c r="I938" s="14"/>
    </row>
    <row r="939" spans="1:9" ht="15.75" customHeight="1">
      <c r="A939" s="72"/>
      <c r="B939" s="71"/>
      <c r="C939" s="11" t="e">
        <f>VLOOKUP(B939,'Tabela Ref'!A:B,2,FALSE)</f>
        <v>#N/A</v>
      </c>
      <c r="D939" s="14"/>
      <c r="E939" s="14"/>
      <c r="F939" s="14"/>
      <c r="G939" s="14"/>
      <c r="H939" s="14"/>
      <c r="I939" s="14"/>
    </row>
    <row r="940" spans="1:9" ht="15.75" customHeight="1">
      <c r="A940" s="72"/>
      <c r="B940" s="71"/>
      <c r="C940" s="11" t="e">
        <f>VLOOKUP(B940,'Tabela Ref'!A:B,2,FALSE)</f>
        <v>#N/A</v>
      </c>
      <c r="D940" s="14"/>
      <c r="E940" s="14"/>
      <c r="F940" s="14"/>
      <c r="G940" s="14"/>
      <c r="H940" s="14"/>
      <c r="I940" s="14"/>
    </row>
    <row r="941" spans="1:9" ht="15.75" customHeight="1">
      <c r="A941" s="72"/>
      <c r="B941" s="71"/>
      <c r="C941" s="11" t="e">
        <f>VLOOKUP(B941,'Tabela Ref'!A:B,2,FALSE)</f>
        <v>#N/A</v>
      </c>
      <c r="D941" s="14"/>
      <c r="E941" s="14"/>
      <c r="F941" s="14"/>
      <c r="G941" s="14"/>
      <c r="H941" s="14"/>
      <c r="I941" s="14"/>
    </row>
    <row r="942" spans="1:9" ht="15.75" customHeight="1">
      <c r="A942" s="72"/>
      <c r="B942" s="71"/>
      <c r="C942" s="11" t="e">
        <f>VLOOKUP(B942,'Tabela Ref'!A:B,2,FALSE)</f>
        <v>#N/A</v>
      </c>
      <c r="D942" s="14"/>
      <c r="E942" s="14"/>
      <c r="F942" s="14"/>
      <c r="G942" s="14"/>
      <c r="H942" s="14"/>
      <c r="I942" s="14"/>
    </row>
    <row r="943" spans="1:9" ht="15.75" customHeight="1">
      <c r="A943" s="72"/>
      <c r="B943" s="71"/>
      <c r="C943" s="11" t="e">
        <f>VLOOKUP(B943,'Tabela Ref'!A:B,2,FALSE)</f>
        <v>#N/A</v>
      </c>
      <c r="D943" s="14"/>
      <c r="E943" s="14"/>
      <c r="F943" s="14"/>
      <c r="G943" s="14"/>
      <c r="H943" s="14"/>
      <c r="I943" s="14"/>
    </row>
    <row r="944" spans="1:9" ht="15.75" customHeight="1">
      <c r="A944" s="72"/>
      <c r="B944" s="71"/>
      <c r="C944" s="11" t="e">
        <f>VLOOKUP(B944,'Tabela Ref'!A:B,2,FALSE)</f>
        <v>#N/A</v>
      </c>
      <c r="D944" s="14"/>
      <c r="E944" s="14"/>
      <c r="F944" s="14"/>
      <c r="G944" s="14"/>
      <c r="H944" s="14"/>
      <c r="I944" s="14"/>
    </row>
    <row r="945" spans="1:9" ht="15.75" customHeight="1">
      <c r="A945" s="72"/>
      <c r="B945" s="71"/>
      <c r="C945" s="11" t="e">
        <f>VLOOKUP(B945,'Tabela Ref'!A:B,2,FALSE)</f>
        <v>#N/A</v>
      </c>
      <c r="D945" s="14"/>
      <c r="E945" s="14"/>
      <c r="F945" s="14"/>
      <c r="G945" s="14"/>
      <c r="H945" s="14"/>
      <c r="I945" s="14"/>
    </row>
    <row r="946" spans="1:9" ht="15.75" customHeight="1">
      <c r="A946" s="72"/>
      <c r="B946" s="71"/>
      <c r="C946" s="11" t="e">
        <f>VLOOKUP(B946,'Tabela Ref'!A:B,2,FALSE)</f>
        <v>#N/A</v>
      </c>
      <c r="D946" s="14"/>
      <c r="E946" s="14"/>
      <c r="F946" s="14"/>
      <c r="G946" s="14"/>
      <c r="H946" s="14"/>
      <c r="I946" s="14"/>
    </row>
    <row r="947" spans="1:9" ht="15.75" customHeight="1">
      <c r="A947" s="72"/>
      <c r="B947" s="71"/>
      <c r="C947" s="11" t="e">
        <f>VLOOKUP(B947,'Tabela Ref'!A:B,2,FALSE)</f>
        <v>#N/A</v>
      </c>
      <c r="D947" s="14"/>
      <c r="E947" s="14"/>
      <c r="F947" s="14"/>
      <c r="G947" s="14"/>
      <c r="H947" s="14"/>
      <c r="I947" s="14"/>
    </row>
    <row r="948" spans="1:9" ht="15.75" customHeight="1">
      <c r="A948" s="72"/>
      <c r="B948" s="71"/>
      <c r="C948" s="11" t="e">
        <f>VLOOKUP(B948,'Tabela Ref'!A:B,2,FALSE)</f>
        <v>#N/A</v>
      </c>
      <c r="D948" s="14"/>
      <c r="E948" s="14"/>
      <c r="F948" s="14"/>
      <c r="G948" s="14"/>
      <c r="H948" s="14"/>
      <c r="I948" s="14"/>
    </row>
    <row r="949" spans="1:9" ht="15.75" customHeight="1">
      <c r="A949" s="72"/>
      <c r="B949" s="71"/>
      <c r="C949" s="11" t="e">
        <f>VLOOKUP(B949,'Tabela Ref'!A:B,2,FALSE)</f>
        <v>#N/A</v>
      </c>
      <c r="D949" s="14"/>
      <c r="E949" s="14"/>
      <c r="F949" s="14"/>
      <c r="G949" s="14"/>
      <c r="H949" s="14"/>
      <c r="I949" s="14"/>
    </row>
    <row r="950" spans="1:9" ht="15.75" customHeight="1">
      <c r="A950" s="72"/>
      <c r="B950" s="71"/>
      <c r="C950" s="11" t="e">
        <f>VLOOKUP(B950,'Tabela Ref'!A:B,2,FALSE)</f>
        <v>#N/A</v>
      </c>
      <c r="D950" s="14"/>
      <c r="E950" s="14"/>
      <c r="F950" s="14"/>
      <c r="G950" s="14"/>
      <c r="H950" s="14"/>
      <c r="I950" s="14"/>
    </row>
    <row r="951" spans="1:9" ht="15.75" customHeight="1">
      <c r="A951" s="72"/>
      <c r="B951" s="71"/>
      <c r="C951" s="11" t="e">
        <f>VLOOKUP(B951,'Tabela Ref'!A:B,2,FALSE)</f>
        <v>#N/A</v>
      </c>
      <c r="D951" s="14"/>
      <c r="E951" s="14"/>
      <c r="F951" s="14"/>
      <c r="G951" s="14"/>
      <c r="H951" s="14"/>
      <c r="I951" s="14"/>
    </row>
    <row r="952" spans="1:9" ht="15.75" customHeight="1">
      <c r="A952" s="72"/>
      <c r="B952" s="71"/>
      <c r="C952" s="11" t="e">
        <f>VLOOKUP(B952,'Tabela Ref'!A:B,2,FALSE)</f>
        <v>#N/A</v>
      </c>
      <c r="D952" s="14"/>
      <c r="E952" s="14"/>
      <c r="F952" s="14"/>
      <c r="G952" s="14"/>
      <c r="H952" s="14"/>
      <c r="I952" s="14"/>
    </row>
    <row r="953" spans="1:9" ht="15.75" customHeight="1">
      <c r="A953" s="72"/>
      <c r="B953" s="71"/>
      <c r="C953" s="11" t="e">
        <f>VLOOKUP(B953,'Tabela Ref'!A:B,2,FALSE)</f>
        <v>#N/A</v>
      </c>
      <c r="D953" s="14"/>
      <c r="E953" s="14"/>
      <c r="F953" s="14"/>
      <c r="G953" s="14"/>
      <c r="H953" s="14"/>
      <c r="I953" s="14"/>
    </row>
    <row r="954" spans="1:9" ht="15.75" customHeight="1">
      <c r="A954" s="72"/>
      <c r="B954" s="71"/>
      <c r="C954" s="11" t="e">
        <f>VLOOKUP(B954,'Tabela Ref'!A:B,2,FALSE)</f>
        <v>#N/A</v>
      </c>
      <c r="D954" s="14"/>
      <c r="E954" s="14"/>
      <c r="F954" s="14"/>
      <c r="G954" s="14"/>
      <c r="H954" s="14"/>
      <c r="I954" s="14"/>
    </row>
    <row r="955" spans="1:9" ht="15.75" customHeight="1">
      <c r="A955" s="72"/>
      <c r="B955" s="71"/>
      <c r="C955" s="11" t="e">
        <f>VLOOKUP(B955,'Tabela Ref'!A:B,2,FALSE)</f>
        <v>#N/A</v>
      </c>
      <c r="D955" s="14"/>
      <c r="E955" s="14"/>
      <c r="F955" s="14"/>
      <c r="G955" s="14"/>
      <c r="H955" s="14"/>
      <c r="I955" s="14"/>
    </row>
    <row r="956" spans="1:9" ht="15.75" customHeight="1">
      <c r="A956" s="72"/>
      <c r="B956" s="71"/>
      <c r="C956" s="11" t="e">
        <f>VLOOKUP(B956,'Tabela Ref'!A:B,2,FALSE)</f>
        <v>#N/A</v>
      </c>
      <c r="D956" s="14"/>
      <c r="E956" s="14"/>
      <c r="F956" s="14"/>
      <c r="G956" s="14"/>
      <c r="H956" s="14"/>
      <c r="I956" s="14"/>
    </row>
    <row r="957" spans="1:9" ht="15.75" customHeight="1">
      <c r="A957" s="72"/>
      <c r="B957" s="71"/>
      <c r="C957" s="11" t="e">
        <f>VLOOKUP(B957,'Tabela Ref'!A:B,2,FALSE)</f>
        <v>#N/A</v>
      </c>
      <c r="D957" s="14"/>
      <c r="E957" s="14"/>
      <c r="F957" s="14"/>
      <c r="G957" s="14"/>
      <c r="H957" s="14"/>
      <c r="I957" s="14"/>
    </row>
    <row r="958" spans="1:9" ht="15.75" customHeight="1">
      <c r="A958" s="72"/>
      <c r="B958" s="71"/>
      <c r="C958" s="11" t="e">
        <f>VLOOKUP(B958,'Tabela Ref'!A:B,2,FALSE)</f>
        <v>#N/A</v>
      </c>
      <c r="D958" s="14"/>
      <c r="E958" s="14"/>
      <c r="F958" s="14"/>
      <c r="G958" s="14"/>
      <c r="H958" s="14"/>
      <c r="I958" s="14"/>
    </row>
    <row r="959" spans="1:9" ht="15.75" customHeight="1">
      <c r="A959" s="72"/>
      <c r="B959" s="71"/>
      <c r="C959" s="11" t="e">
        <f>VLOOKUP(B959,'Tabela Ref'!A:B,2,FALSE)</f>
        <v>#N/A</v>
      </c>
      <c r="D959" s="14"/>
      <c r="E959" s="14"/>
      <c r="F959" s="14"/>
      <c r="G959" s="14"/>
      <c r="H959" s="14"/>
      <c r="I959" s="14"/>
    </row>
    <row r="960" spans="1:9" ht="15.75" customHeight="1">
      <c r="A960" s="72"/>
      <c r="B960" s="71"/>
      <c r="C960" s="11" t="e">
        <f>VLOOKUP(B960,'Tabela Ref'!A:B,2,FALSE)</f>
        <v>#N/A</v>
      </c>
      <c r="D960" s="14"/>
      <c r="E960" s="14"/>
      <c r="F960" s="14"/>
      <c r="G960" s="14"/>
      <c r="H960" s="14"/>
      <c r="I960" s="14"/>
    </row>
    <row r="961" spans="1:9" ht="15.75" customHeight="1">
      <c r="A961" s="72"/>
      <c r="B961" s="71"/>
      <c r="C961" s="11" t="e">
        <f>VLOOKUP(B961,'Tabela Ref'!A:B,2,FALSE)</f>
        <v>#N/A</v>
      </c>
      <c r="D961" s="14"/>
      <c r="E961" s="14"/>
      <c r="F961" s="14"/>
      <c r="G961" s="14"/>
      <c r="H961" s="14"/>
      <c r="I961" s="14"/>
    </row>
    <row r="962" spans="1:9" ht="15.75" customHeight="1">
      <c r="A962" s="72"/>
      <c r="B962" s="71"/>
      <c r="C962" s="11" t="e">
        <f>VLOOKUP(B962,'Tabela Ref'!A:B,2,FALSE)</f>
        <v>#N/A</v>
      </c>
      <c r="D962" s="14"/>
      <c r="E962" s="14"/>
      <c r="F962" s="14"/>
      <c r="G962" s="14"/>
      <c r="H962" s="14"/>
      <c r="I962" s="14"/>
    </row>
    <row r="963" spans="1:9" ht="15.75" customHeight="1">
      <c r="A963" s="72"/>
      <c r="B963" s="71"/>
      <c r="C963" s="11" t="e">
        <f>VLOOKUP(B963,'Tabela Ref'!A:B,2,FALSE)</f>
        <v>#N/A</v>
      </c>
      <c r="D963" s="14"/>
      <c r="E963" s="14"/>
      <c r="F963" s="14"/>
      <c r="G963" s="14"/>
      <c r="H963" s="14"/>
      <c r="I963" s="14"/>
    </row>
    <row r="964" spans="1:9" ht="15.75" customHeight="1">
      <c r="A964" s="72"/>
      <c r="B964" s="71"/>
      <c r="C964" s="11" t="e">
        <f>VLOOKUP(B964,'Tabela Ref'!A:B,2,FALSE)</f>
        <v>#N/A</v>
      </c>
      <c r="D964" s="14"/>
      <c r="E964" s="14"/>
      <c r="F964" s="14"/>
      <c r="G964" s="14"/>
      <c r="H964" s="14"/>
      <c r="I964" s="14"/>
    </row>
    <row r="965" spans="1:9" ht="15.75" customHeight="1">
      <c r="A965" s="72"/>
      <c r="B965" s="71"/>
      <c r="C965" s="11" t="e">
        <f>VLOOKUP(B965,'Tabela Ref'!A:B,2,FALSE)</f>
        <v>#N/A</v>
      </c>
      <c r="D965" s="14"/>
      <c r="E965" s="14"/>
      <c r="F965" s="14"/>
      <c r="G965" s="14"/>
      <c r="H965" s="14"/>
      <c r="I965" s="14"/>
    </row>
    <row r="966" spans="1:9" ht="15.75" customHeight="1">
      <c r="A966" s="72"/>
      <c r="B966" s="71"/>
      <c r="C966" s="11" t="e">
        <f>VLOOKUP(B966,'Tabela Ref'!A:B,2,FALSE)</f>
        <v>#N/A</v>
      </c>
      <c r="D966" s="14"/>
      <c r="E966" s="14"/>
      <c r="F966" s="14"/>
      <c r="G966" s="14"/>
      <c r="H966" s="14"/>
      <c r="I966" s="14"/>
    </row>
    <row r="967" spans="1:9" ht="15.75" customHeight="1">
      <c r="A967" s="72"/>
      <c r="B967" s="71"/>
      <c r="C967" s="11" t="e">
        <f>VLOOKUP(B967,'Tabela Ref'!A:B,2,FALSE)</f>
        <v>#N/A</v>
      </c>
      <c r="D967" s="14"/>
      <c r="E967" s="14"/>
      <c r="F967" s="14"/>
      <c r="G967" s="14"/>
      <c r="H967" s="14"/>
      <c r="I967" s="14"/>
    </row>
    <row r="968" spans="1:9" ht="15.75" customHeight="1">
      <c r="A968" s="72"/>
      <c r="B968" s="71"/>
      <c r="C968" s="11" t="e">
        <f>VLOOKUP(B968,'Tabela Ref'!A:B,2,FALSE)</f>
        <v>#N/A</v>
      </c>
      <c r="D968" s="14"/>
      <c r="E968" s="14"/>
      <c r="F968" s="14"/>
      <c r="G968" s="14"/>
      <c r="H968" s="14"/>
      <c r="I968" s="14"/>
    </row>
    <row r="969" spans="1:9" ht="15.75" customHeight="1">
      <c r="A969" s="72"/>
      <c r="B969" s="71"/>
      <c r="C969" s="11" t="e">
        <f>VLOOKUP(B969,'Tabela Ref'!A:B,2,FALSE)</f>
        <v>#N/A</v>
      </c>
      <c r="D969" s="14"/>
      <c r="E969" s="14"/>
      <c r="F969" s="14"/>
      <c r="G969" s="14"/>
      <c r="H969" s="14"/>
      <c r="I969" s="14"/>
    </row>
    <row r="970" spans="1:9" ht="15.75" customHeight="1">
      <c r="A970" s="72"/>
      <c r="B970" s="71"/>
      <c r="C970" s="11" t="e">
        <f>VLOOKUP(B970,'Tabela Ref'!A:B,2,FALSE)</f>
        <v>#N/A</v>
      </c>
      <c r="D970" s="14"/>
      <c r="E970" s="14"/>
      <c r="F970" s="14"/>
      <c r="G970" s="14"/>
      <c r="H970" s="14"/>
      <c r="I970" s="14"/>
    </row>
    <row r="971" spans="1:9" ht="15.75" customHeight="1">
      <c r="A971" s="72"/>
      <c r="B971" s="71"/>
      <c r="C971" s="11" t="e">
        <f>VLOOKUP(B971,'Tabela Ref'!A:B,2,FALSE)</f>
        <v>#N/A</v>
      </c>
      <c r="D971" s="14"/>
      <c r="E971" s="14"/>
      <c r="F971" s="14"/>
      <c r="G971" s="14"/>
      <c r="H971" s="14"/>
      <c r="I971" s="14"/>
    </row>
    <row r="972" spans="1:9" ht="15.75" customHeight="1">
      <c r="A972" s="72"/>
      <c r="B972" s="71"/>
      <c r="C972" s="11" t="e">
        <f>VLOOKUP(B972,'Tabela Ref'!A:B,2,FALSE)</f>
        <v>#N/A</v>
      </c>
      <c r="D972" s="14"/>
      <c r="E972" s="14"/>
      <c r="F972" s="14"/>
      <c r="G972" s="14"/>
      <c r="H972" s="14"/>
      <c r="I972" s="14"/>
    </row>
    <row r="973" spans="1:9" ht="15.75" customHeight="1">
      <c r="A973" s="72"/>
      <c r="B973" s="71"/>
      <c r="C973" s="11" t="e">
        <f>VLOOKUP(B973,'Tabela Ref'!A:B,2,FALSE)</f>
        <v>#N/A</v>
      </c>
      <c r="D973" s="14"/>
      <c r="E973" s="14"/>
      <c r="F973" s="14"/>
      <c r="G973" s="14"/>
      <c r="H973" s="14"/>
      <c r="I973" s="14"/>
    </row>
    <row r="974" spans="1:9" ht="15.75" customHeight="1">
      <c r="A974" s="72"/>
      <c r="B974" s="71"/>
      <c r="C974" s="11" t="e">
        <f>VLOOKUP(B974,'Tabela Ref'!A:B,2,FALSE)</f>
        <v>#N/A</v>
      </c>
      <c r="D974" s="14"/>
      <c r="E974" s="14"/>
      <c r="F974" s="14"/>
      <c r="G974" s="14"/>
      <c r="H974" s="14"/>
      <c r="I974" s="14"/>
    </row>
    <row r="975" spans="1:9" ht="15.75" customHeight="1">
      <c r="A975" s="72"/>
      <c r="B975" s="71"/>
      <c r="C975" s="11" t="e">
        <f>VLOOKUP(B975,'Tabela Ref'!A:B,2,FALSE)</f>
        <v>#N/A</v>
      </c>
      <c r="D975" s="14"/>
      <c r="E975" s="14"/>
      <c r="F975" s="14"/>
      <c r="G975" s="14"/>
      <c r="H975" s="14"/>
      <c r="I975" s="14"/>
    </row>
    <row r="976" spans="1:9" ht="15.75" customHeight="1">
      <c r="A976" s="72"/>
      <c r="B976" s="71"/>
      <c r="C976" s="11" t="e">
        <f>VLOOKUP(B976,'Tabela Ref'!A:B,2,FALSE)</f>
        <v>#N/A</v>
      </c>
      <c r="D976" s="14"/>
      <c r="E976" s="14"/>
      <c r="F976" s="14"/>
      <c r="G976" s="14"/>
      <c r="H976" s="14"/>
      <c r="I976" s="14"/>
    </row>
    <row r="977" spans="1:9" ht="15.75" customHeight="1">
      <c r="A977" s="72"/>
      <c r="B977" s="71"/>
      <c r="C977" s="11" t="e">
        <f>VLOOKUP(B977,'Tabela Ref'!A:B,2,FALSE)</f>
        <v>#N/A</v>
      </c>
      <c r="D977" s="14"/>
      <c r="E977" s="14"/>
      <c r="F977" s="14"/>
      <c r="G977" s="14"/>
      <c r="H977" s="14"/>
      <c r="I977" s="14"/>
    </row>
    <row r="978" spans="1:9" ht="15.75" customHeight="1">
      <c r="A978" s="72"/>
      <c r="B978" s="71"/>
      <c r="C978" s="11" t="e">
        <f>VLOOKUP(B978,'Tabela Ref'!A:B,2,FALSE)</f>
        <v>#N/A</v>
      </c>
      <c r="D978" s="14"/>
      <c r="E978" s="14"/>
      <c r="F978" s="14"/>
      <c r="G978" s="14"/>
      <c r="H978" s="14"/>
      <c r="I978" s="14"/>
    </row>
    <row r="979" spans="1:9" ht="15.75" customHeight="1">
      <c r="A979" s="72"/>
      <c r="B979" s="71"/>
      <c r="C979" s="11" t="e">
        <f>VLOOKUP(B979,'Tabela Ref'!A:B,2,FALSE)</f>
        <v>#N/A</v>
      </c>
      <c r="D979" s="14"/>
      <c r="E979" s="14"/>
      <c r="F979" s="14"/>
      <c r="G979" s="14"/>
      <c r="H979" s="14"/>
      <c r="I979" s="14"/>
    </row>
    <row r="980" spans="1:9" ht="15.75" customHeight="1">
      <c r="A980" s="72"/>
      <c r="B980" s="71"/>
      <c r="C980" s="11" t="e">
        <f>VLOOKUP(B980,'Tabela Ref'!A:B,2,FALSE)</f>
        <v>#N/A</v>
      </c>
      <c r="D980" s="14"/>
      <c r="E980" s="14"/>
      <c r="F980" s="14"/>
      <c r="G980" s="14"/>
      <c r="H980" s="14"/>
      <c r="I980" s="14"/>
    </row>
    <row r="981" spans="1:9" ht="15.75" customHeight="1">
      <c r="A981" s="72"/>
      <c r="B981" s="71"/>
      <c r="C981" s="11" t="e">
        <f>VLOOKUP(B981,'Tabela Ref'!A:B,2,FALSE)</f>
        <v>#N/A</v>
      </c>
      <c r="D981" s="14"/>
      <c r="E981" s="14"/>
      <c r="F981" s="14"/>
      <c r="G981" s="14"/>
      <c r="H981" s="14"/>
      <c r="I981" s="14"/>
    </row>
    <row r="982" spans="1:9" ht="15.75" customHeight="1">
      <c r="A982" s="72"/>
      <c r="B982" s="71"/>
      <c r="C982" s="11" t="e">
        <f>VLOOKUP(B982,'Tabela Ref'!A:B,2,FALSE)</f>
        <v>#N/A</v>
      </c>
      <c r="D982" s="14"/>
      <c r="E982" s="14"/>
      <c r="F982" s="14"/>
      <c r="G982" s="14"/>
      <c r="H982" s="14"/>
      <c r="I982" s="14"/>
    </row>
    <row r="983" spans="1:9" ht="15.75" customHeight="1">
      <c r="A983" s="72"/>
      <c r="B983" s="71"/>
      <c r="C983" s="11" t="e">
        <f>VLOOKUP(B983,'Tabela Ref'!A:B,2,FALSE)</f>
        <v>#N/A</v>
      </c>
      <c r="D983" s="14"/>
      <c r="E983" s="14"/>
      <c r="F983" s="14"/>
      <c r="G983" s="14"/>
      <c r="H983" s="14"/>
      <c r="I983" s="14"/>
    </row>
    <row r="984" spans="1:9" ht="15.75" customHeight="1">
      <c r="A984" s="72"/>
      <c r="B984" s="71"/>
      <c r="C984" s="11" t="e">
        <f>VLOOKUP(B984,'Tabela Ref'!A:B,2,FALSE)</f>
        <v>#N/A</v>
      </c>
      <c r="D984" s="14"/>
      <c r="E984" s="14"/>
      <c r="F984" s="14"/>
      <c r="G984" s="14"/>
      <c r="H984" s="14"/>
      <c r="I984" s="14"/>
    </row>
    <row r="985" spans="1:9" ht="15.75" customHeight="1">
      <c r="A985" s="72"/>
      <c r="B985" s="71"/>
      <c r="C985" s="11" t="e">
        <f>VLOOKUP(B985,'Tabela Ref'!A:B,2,FALSE)</f>
        <v>#N/A</v>
      </c>
      <c r="D985" s="14"/>
      <c r="E985" s="14"/>
      <c r="F985" s="14"/>
      <c r="G985" s="14"/>
      <c r="H985" s="14"/>
      <c r="I985" s="14"/>
    </row>
    <row r="986" spans="1:9" ht="15.75" customHeight="1">
      <c r="A986" s="72"/>
      <c r="B986" s="71"/>
      <c r="C986" s="11" t="e">
        <f>VLOOKUP(B986,'Tabela Ref'!A:B,2,FALSE)</f>
        <v>#N/A</v>
      </c>
      <c r="D986" s="14"/>
      <c r="E986" s="14"/>
      <c r="F986" s="14"/>
      <c r="G986" s="14"/>
      <c r="H986" s="14"/>
      <c r="I986" s="14"/>
    </row>
  </sheetData>
  <pageMargins left="0.511811024" right="0.511811024" top="0.78740157499999996" bottom="0.78740157499999996"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000-000000000000}">
          <x14:formula1>
            <xm:f>'Tabela Ref'!$C:$C</xm:f>
          </x14:formula1>
          <xm:sqref>B405:B986</xm:sqref>
        </x14:dataValidation>
        <x14:dataValidation type="list" allowBlank="1" showErrorMessage="1" xr:uid="{00000000-0002-0000-0000-000001000000}">
          <x14:formula1>
            <xm:f>'Tabela Ref'!$A:$A</xm:f>
          </x14:formula1>
          <xm:sqref>B2:B404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J1341"/>
  <sheetViews>
    <sheetView workbookViewId="0"/>
  </sheetViews>
  <sheetFormatPr defaultColWidth="11.25" defaultRowHeight="15" customHeight="1"/>
  <cols>
    <col min="1" max="1" width="40.25" customWidth="1"/>
    <col min="2" max="2" width="27.5" customWidth="1"/>
    <col min="3" max="3" width="3.5" customWidth="1"/>
    <col min="4" max="4" width="33.5" customWidth="1"/>
    <col min="6" max="6" width="7.375" customWidth="1"/>
    <col min="7" max="7" width="21.125" customWidth="1"/>
    <col min="8" max="8" width="24.5" customWidth="1"/>
  </cols>
  <sheetData>
    <row r="1" spans="1:9">
      <c r="A1" t="s">
        <v>1</v>
      </c>
      <c r="B1" s="2" t="s">
        <v>2</v>
      </c>
      <c r="C1" s="2" t="s">
        <v>4</v>
      </c>
      <c r="D1" s="5" t="s">
        <v>5</v>
      </c>
      <c r="E1" s="2" t="s">
        <v>4</v>
      </c>
      <c r="G1" t="s">
        <v>7</v>
      </c>
      <c r="H1" t="s">
        <v>8</v>
      </c>
    </row>
    <row r="2" spans="1:9">
      <c r="B2" s="7" t="s">
        <v>9</v>
      </c>
      <c r="C2" s="2" t="s">
        <v>11</v>
      </c>
      <c r="D2" s="2" t="s">
        <v>12</v>
      </c>
      <c r="E2" s="2"/>
      <c r="G2" t="s">
        <v>13</v>
      </c>
      <c r="H2" s="2"/>
    </row>
    <row r="3" spans="1:9">
      <c r="B3" s="7" t="s">
        <v>9</v>
      </c>
      <c r="C3" s="2" t="s">
        <v>14</v>
      </c>
      <c r="D3" s="5" t="s">
        <v>15</v>
      </c>
      <c r="E3" s="2"/>
      <c r="G3" t="s">
        <v>13</v>
      </c>
      <c r="H3" s="2"/>
    </row>
    <row r="4" spans="1:9">
      <c r="A4" t="s">
        <v>16</v>
      </c>
      <c r="B4" s="7" t="s">
        <v>9</v>
      </c>
      <c r="C4" s="2" t="s">
        <v>17</v>
      </c>
      <c r="D4" s="5" t="s">
        <v>18</v>
      </c>
      <c r="E4" s="2"/>
      <c r="G4" t="s">
        <v>13</v>
      </c>
      <c r="H4" s="2"/>
      <c r="I4">
        <v>90</v>
      </c>
    </row>
    <row r="5" spans="1:9">
      <c r="A5" t="s">
        <v>19</v>
      </c>
      <c r="B5" s="7" t="s">
        <v>9</v>
      </c>
      <c r="C5" s="2" t="s">
        <v>20</v>
      </c>
      <c r="D5" s="2" t="s">
        <v>21</v>
      </c>
      <c r="E5" s="2" t="s">
        <v>22</v>
      </c>
      <c r="G5" t="s">
        <v>23</v>
      </c>
      <c r="H5" t="s">
        <v>24</v>
      </c>
      <c r="I5" s="2" t="s">
        <v>22</v>
      </c>
    </row>
    <row r="6" spans="1:9">
      <c r="B6" s="7" t="s">
        <v>9</v>
      </c>
      <c r="C6" s="2" t="s">
        <v>20</v>
      </c>
      <c r="D6" s="2" t="s">
        <v>21</v>
      </c>
      <c r="E6" s="2" t="s">
        <v>25</v>
      </c>
      <c r="G6" t="s">
        <v>23</v>
      </c>
      <c r="H6" t="s">
        <v>26</v>
      </c>
    </row>
    <row r="7" spans="1:9">
      <c r="B7" s="9" t="s">
        <v>9</v>
      </c>
      <c r="C7" s="2" t="s">
        <v>20</v>
      </c>
      <c r="D7" s="2" t="s">
        <v>21</v>
      </c>
      <c r="E7" s="2" t="s">
        <v>27</v>
      </c>
      <c r="G7" t="s">
        <v>23</v>
      </c>
      <c r="H7" t="s">
        <v>28</v>
      </c>
    </row>
    <row r="8" spans="1:9">
      <c r="B8" s="9" t="s">
        <v>9</v>
      </c>
      <c r="C8" s="2" t="s">
        <v>20</v>
      </c>
      <c r="D8" s="2" t="s">
        <v>21</v>
      </c>
      <c r="E8" s="2" t="s">
        <v>30</v>
      </c>
      <c r="G8" t="s">
        <v>31</v>
      </c>
      <c r="H8" t="s">
        <v>32</v>
      </c>
    </row>
    <row r="9" spans="1:9">
      <c r="A9" t="s">
        <v>33</v>
      </c>
      <c r="B9" s="9" t="s">
        <v>9</v>
      </c>
      <c r="C9" s="2" t="s">
        <v>34</v>
      </c>
      <c r="D9" s="5" t="s">
        <v>35</v>
      </c>
      <c r="E9" s="2" t="s">
        <v>36</v>
      </c>
      <c r="G9" t="s">
        <v>33</v>
      </c>
      <c r="H9" t="s">
        <v>37</v>
      </c>
      <c r="I9" t="s">
        <v>36</v>
      </c>
    </row>
    <row r="10" spans="1:9">
      <c r="A10" t="s">
        <v>38</v>
      </c>
      <c r="B10" s="9" t="s">
        <v>9</v>
      </c>
      <c r="C10" s="2" t="s">
        <v>34</v>
      </c>
      <c r="D10" s="5" t="s">
        <v>35</v>
      </c>
      <c r="E10" s="2" t="s">
        <v>39</v>
      </c>
      <c r="G10" t="s">
        <v>40</v>
      </c>
      <c r="H10" t="s">
        <v>41</v>
      </c>
      <c r="I10" t="s">
        <v>39</v>
      </c>
    </row>
    <row r="11" spans="1:9">
      <c r="B11" s="9" t="s">
        <v>9</v>
      </c>
      <c r="C11" s="2" t="s">
        <v>34</v>
      </c>
      <c r="D11" s="5" t="s">
        <v>35</v>
      </c>
      <c r="E11" s="2" t="s">
        <v>42</v>
      </c>
      <c r="G11" t="s">
        <v>40</v>
      </c>
      <c r="H11" t="s">
        <v>43</v>
      </c>
    </row>
    <row r="12" spans="1:9">
      <c r="B12" s="9" t="s">
        <v>9</v>
      </c>
      <c r="C12" s="2" t="s">
        <v>34</v>
      </c>
      <c r="D12" s="5" t="s">
        <v>35</v>
      </c>
      <c r="E12" s="2" t="s">
        <v>44</v>
      </c>
      <c r="G12" t="s">
        <v>40</v>
      </c>
      <c r="H12" t="s">
        <v>35</v>
      </c>
    </row>
    <row r="13" spans="1:9">
      <c r="A13" t="s">
        <v>45</v>
      </c>
      <c r="B13" s="9" t="s">
        <v>9</v>
      </c>
      <c r="C13" s="2" t="s">
        <v>34</v>
      </c>
      <c r="D13" s="5" t="s">
        <v>35</v>
      </c>
      <c r="E13" s="2" t="s">
        <v>46</v>
      </c>
      <c r="G13" t="s">
        <v>40</v>
      </c>
      <c r="H13" t="s">
        <v>47</v>
      </c>
      <c r="I13" t="s">
        <v>44</v>
      </c>
    </row>
    <row r="14" spans="1:9">
      <c r="A14" t="s">
        <v>48</v>
      </c>
      <c r="B14" s="9" t="s">
        <v>9</v>
      </c>
      <c r="C14" s="2" t="s">
        <v>34</v>
      </c>
      <c r="D14" s="5" t="s">
        <v>35</v>
      </c>
      <c r="E14" s="2" t="s">
        <v>49</v>
      </c>
      <c r="G14" t="s">
        <v>40</v>
      </c>
      <c r="H14" t="s">
        <v>48</v>
      </c>
      <c r="I14" t="s">
        <v>49</v>
      </c>
    </row>
    <row r="15" spans="1:9">
      <c r="A15" t="s">
        <v>50</v>
      </c>
      <c r="B15" s="9" t="s">
        <v>9</v>
      </c>
      <c r="C15" s="2" t="s">
        <v>34</v>
      </c>
      <c r="D15" s="5" t="s">
        <v>35</v>
      </c>
      <c r="E15" s="2" t="s">
        <v>51</v>
      </c>
      <c r="G15" t="s">
        <v>40</v>
      </c>
      <c r="H15" t="s">
        <v>52</v>
      </c>
      <c r="I15" s="2" t="s">
        <v>51</v>
      </c>
    </row>
    <row r="16" spans="1:9">
      <c r="A16" t="s">
        <v>53</v>
      </c>
      <c r="B16" s="9" t="s">
        <v>9</v>
      </c>
      <c r="C16" s="2" t="s">
        <v>34</v>
      </c>
      <c r="D16" s="5" t="s">
        <v>35</v>
      </c>
      <c r="E16" s="2" t="s">
        <v>54</v>
      </c>
      <c r="G16" t="s">
        <v>40</v>
      </c>
      <c r="H16" t="s">
        <v>55</v>
      </c>
      <c r="I16" s="2" t="s">
        <v>54</v>
      </c>
    </row>
    <row r="17" spans="1:9">
      <c r="A17" t="s">
        <v>56</v>
      </c>
      <c r="B17" s="9" t="s">
        <v>9</v>
      </c>
      <c r="C17" s="2" t="s">
        <v>34</v>
      </c>
      <c r="D17" s="5" t="s">
        <v>35</v>
      </c>
      <c r="E17" s="2" t="s">
        <v>57</v>
      </c>
      <c r="G17" t="s">
        <v>40</v>
      </c>
      <c r="H17" t="s">
        <v>58</v>
      </c>
      <c r="I17" s="2" t="s">
        <v>57</v>
      </c>
    </row>
    <row r="18" spans="1:9">
      <c r="A18" t="s">
        <v>59</v>
      </c>
      <c r="B18" s="9" t="s">
        <v>9</v>
      </c>
      <c r="C18" s="2" t="s">
        <v>34</v>
      </c>
      <c r="D18" s="5" t="s">
        <v>35</v>
      </c>
      <c r="E18" s="2" t="s">
        <v>60</v>
      </c>
      <c r="G18" t="s">
        <v>61</v>
      </c>
      <c r="H18" t="s">
        <v>62</v>
      </c>
      <c r="I18" s="2" t="s">
        <v>60</v>
      </c>
    </row>
    <row r="19" spans="1:9">
      <c r="B19" s="9" t="s">
        <v>9</v>
      </c>
      <c r="C19" s="2" t="s">
        <v>34</v>
      </c>
      <c r="D19" s="5" t="s">
        <v>35</v>
      </c>
      <c r="E19" s="2" t="s">
        <v>63</v>
      </c>
      <c r="G19" t="s">
        <v>40</v>
      </c>
      <c r="H19" t="s">
        <v>64</v>
      </c>
    </row>
    <row r="20" spans="1:9">
      <c r="A20" t="s">
        <v>65</v>
      </c>
      <c r="B20" s="9" t="s">
        <v>9</v>
      </c>
      <c r="C20" s="2" t="s">
        <v>34</v>
      </c>
      <c r="D20" s="5" t="s">
        <v>35</v>
      </c>
      <c r="E20" s="2" t="s">
        <v>66</v>
      </c>
      <c r="G20" t="s">
        <v>40</v>
      </c>
      <c r="H20" t="s">
        <v>67</v>
      </c>
      <c r="I20" s="2" t="s">
        <v>66</v>
      </c>
    </row>
    <row r="21" spans="1:9">
      <c r="B21" s="9" t="s">
        <v>9</v>
      </c>
      <c r="C21" s="2" t="s">
        <v>34</v>
      </c>
      <c r="D21" s="5" t="s">
        <v>35</v>
      </c>
      <c r="E21" s="2" t="s">
        <v>68</v>
      </c>
      <c r="G21" t="s">
        <v>40</v>
      </c>
      <c r="H21" t="s">
        <v>69</v>
      </c>
    </row>
    <row r="22" spans="1:9">
      <c r="A22" t="s">
        <v>70</v>
      </c>
      <c r="B22" s="9" t="s">
        <v>9</v>
      </c>
      <c r="C22" s="2" t="s">
        <v>34</v>
      </c>
      <c r="D22" s="5" t="s">
        <v>35</v>
      </c>
      <c r="E22" s="2" t="s">
        <v>71</v>
      </c>
      <c r="G22" t="s">
        <v>40</v>
      </c>
      <c r="H22" t="s">
        <v>72</v>
      </c>
      <c r="I22" s="2" t="s">
        <v>71</v>
      </c>
    </row>
    <row r="23" spans="1:9">
      <c r="A23" t="s">
        <v>73</v>
      </c>
      <c r="B23" s="9" t="s">
        <v>9</v>
      </c>
      <c r="C23" s="2" t="s">
        <v>34</v>
      </c>
      <c r="D23" s="5" t="s">
        <v>35</v>
      </c>
      <c r="E23" s="2" t="s">
        <v>74</v>
      </c>
      <c r="G23" t="s">
        <v>40</v>
      </c>
      <c r="H23" t="s">
        <v>73</v>
      </c>
      <c r="I23" s="2" t="s">
        <v>74</v>
      </c>
    </row>
    <row r="24" spans="1:9">
      <c r="B24" s="9" t="s">
        <v>9</v>
      </c>
      <c r="C24" s="2" t="s">
        <v>34</v>
      </c>
      <c r="D24" s="5" t="s">
        <v>35</v>
      </c>
      <c r="E24" s="2" t="s">
        <v>75</v>
      </c>
      <c r="G24" t="s">
        <v>40</v>
      </c>
      <c r="H24" t="s">
        <v>76</v>
      </c>
    </row>
    <row r="25" spans="1:9">
      <c r="A25" t="s">
        <v>77</v>
      </c>
      <c r="B25" s="9" t="s">
        <v>9</v>
      </c>
      <c r="C25" s="2" t="s">
        <v>78</v>
      </c>
      <c r="D25" s="5" t="s">
        <v>79</v>
      </c>
      <c r="E25" s="2" t="s">
        <v>80</v>
      </c>
      <c r="F25" t="s">
        <v>81</v>
      </c>
      <c r="G25" t="s">
        <v>82</v>
      </c>
      <c r="H25" t="s">
        <v>77</v>
      </c>
    </row>
    <row r="26" spans="1:9">
      <c r="A26" s="12" t="s">
        <v>83</v>
      </c>
      <c r="B26" s="9" t="s">
        <v>9</v>
      </c>
      <c r="C26" s="2" t="s">
        <v>78</v>
      </c>
      <c r="D26" s="5" t="s">
        <v>79</v>
      </c>
      <c r="E26" s="2" t="s">
        <v>85</v>
      </c>
      <c r="F26" t="s">
        <v>81</v>
      </c>
      <c r="G26" t="s">
        <v>82</v>
      </c>
      <c r="H26" t="s">
        <v>86</v>
      </c>
      <c r="I26" t="s">
        <v>85</v>
      </c>
    </row>
    <row r="27" spans="1:9">
      <c r="B27" s="9" t="s">
        <v>9</v>
      </c>
      <c r="C27" s="2" t="s">
        <v>78</v>
      </c>
      <c r="D27" s="5" t="s">
        <v>79</v>
      </c>
      <c r="E27" s="2" t="s">
        <v>87</v>
      </c>
      <c r="F27" t="s">
        <v>81</v>
      </c>
      <c r="G27" t="s">
        <v>82</v>
      </c>
      <c r="H27" t="s">
        <v>88</v>
      </c>
    </row>
    <row r="28" spans="1:9">
      <c r="B28" s="9" t="s">
        <v>9</v>
      </c>
      <c r="C28" s="2" t="s">
        <v>89</v>
      </c>
      <c r="D28" s="5" t="s">
        <v>81</v>
      </c>
      <c r="E28" s="2" t="s">
        <v>90</v>
      </c>
      <c r="F28" t="s">
        <v>81</v>
      </c>
      <c r="G28" t="s">
        <v>82</v>
      </c>
      <c r="H28" t="s">
        <v>91</v>
      </c>
    </row>
    <row r="29" spans="1:9">
      <c r="B29" s="9" t="s">
        <v>9</v>
      </c>
      <c r="C29" s="2" t="s">
        <v>89</v>
      </c>
      <c r="D29" s="5" t="s">
        <v>81</v>
      </c>
      <c r="E29" s="2" t="s">
        <v>92</v>
      </c>
      <c r="F29" t="s">
        <v>81</v>
      </c>
      <c r="G29" t="s">
        <v>93</v>
      </c>
      <c r="H29" t="s">
        <v>94</v>
      </c>
    </row>
    <row r="30" spans="1:9">
      <c r="B30" s="9" t="s">
        <v>9</v>
      </c>
      <c r="C30" s="2" t="s">
        <v>89</v>
      </c>
      <c r="D30" s="5" t="s">
        <v>81</v>
      </c>
      <c r="E30" s="2"/>
      <c r="F30" t="s">
        <v>81</v>
      </c>
      <c r="G30" t="s">
        <v>95</v>
      </c>
    </row>
    <row r="31" spans="1:9">
      <c r="A31" t="s">
        <v>96</v>
      </c>
      <c r="B31" s="9" t="s">
        <v>9</v>
      </c>
      <c r="C31" s="2" t="s">
        <v>89</v>
      </c>
      <c r="D31" s="5" t="s">
        <v>81</v>
      </c>
      <c r="E31" s="2" t="s">
        <v>98</v>
      </c>
      <c r="F31" t="s">
        <v>81</v>
      </c>
      <c r="G31" t="s">
        <v>93</v>
      </c>
      <c r="H31" t="s">
        <v>99</v>
      </c>
      <c r="I31" t="s">
        <v>98</v>
      </c>
    </row>
    <row r="32" spans="1:9">
      <c r="A32" t="s">
        <v>55</v>
      </c>
      <c r="B32" s="9" t="s">
        <v>9</v>
      </c>
      <c r="C32" s="2" t="s">
        <v>89</v>
      </c>
      <c r="D32" s="5" t="s">
        <v>81</v>
      </c>
      <c r="E32" s="2" t="s">
        <v>100</v>
      </c>
      <c r="F32" t="s">
        <v>81</v>
      </c>
      <c r="G32" t="s">
        <v>101</v>
      </c>
      <c r="H32" t="s">
        <v>102</v>
      </c>
      <c r="I32" t="s">
        <v>100</v>
      </c>
    </row>
    <row r="33" spans="1:9">
      <c r="B33" s="9" t="s">
        <v>9</v>
      </c>
      <c r="C33" s="2" t="s">
        <v>89</v>
      </c>
      <c r="D33" s="5" t="s">
        <v>81</v>
      </c>
      <c r="E33" s="2" t="s">
        <v>103</v>
      </c>
      <c r="F33" t="s">
        <v>81</v>
      </c>
      <c r="G33" t="s">
        <v>104</v>
      </c>
      <c r="H33" t="s">
        <v>105</v>
      </c>
    </row>
    <row r="34" spans="1:9">
      <c r="A34" t="s">
        <v>106</v>
      </c>
      <c r="B34" s="9" t="s">
        <v>9</v>
      </c>
      <c r="C34" s="2" t="s">
        <v>89</v>
      </c>
      <c r="D34" s="5" t="s">
        <v>81</v>
      </c>
      <c r="E34" s="2" t="s">
        <v>107</v>
      </c>
      <c r="F34" t="s">
        <v>81</v>
      </c>
      <c r="G34" t="s">
        <v>108</v>
      </c>
      <c r="H34" t="s">
        <v>109</v>
      </c>
      <c r="I34" t="s">
        <v>107</v>
      </c>
    </row>
    <row r="35" spans="1:9">
      <c r="A35" t="s">
        <v>110</v>
      </c>
      <c r="B35" s="9" t="s">
        <v>9</v>
      </c>
      <c r="C35" s="2" t="s">
        <v>89</v>
      </c>
      <c r="D35" s="5" t="s">
        <v>81</v>
      </c>
      <c r="E35" s="2" t="s">
        <v>111</v>
      </c>
      <c r="F35" t="s">
        <v>81</v>
      </c>
      <c r="G35" t="s">
        <v>112</v>
      </c>
      <c r="H35" t="s">
        <v>113</v>
      </c>
      <c r="I35" t="s">
        <v>111</v>
      </c>
    </row>
    <row r="36" spans="1:9">
      <c r="B36" s="9" t="s">
        <v>9</v>
      </c>
      <c r="C36" s="2" t="s">
        <v>89</v>
      </c>
      <c r="D36" s="5" t="s">
        <v>81</v>
      </c>
      <c r="E36" s="2" t="s">
        <v>114</v>
      </c>
      <c r="F36" t="s">
        <v>81</v>
      </c>
      <c r="G36" t="s">
        <v>112</v>
      </c>
      <c r="H36" t="s">
        <v>115</v>
      </c>
    </row>
    <row r="37" spans="1:9">
      <c r="A37" t="s">
        <v>116</v>
      </c>
      <c r="B37" s="9" t="s">
        <v>9</v>
      </c>
      <c r="C37" s="2" t="s">
        <v>89</v>
      </c>
      <c r="D37" s="5" t="s">
        <v>81</v>
      </c>
      <c r="E37" s="2" t="s">
        <v>117</v>
      </c>
      <c r="F37" t="s">
        <v>81</v>
      </c>
      <c r="G37" t="s">
        <v>112</v>
      </c>
      <c r="H37" t="s">
        <v>118</v>
      </c>
      <c r="I37" t="s">
        <v>117</v>
      </c>
    </row>
    <row r="38" spans="1:9">
      <c r="A38" t="s">
        <v>119</v>
      </c>
      <c r="B38" s="9" t="s">
        <v>9</v>
      </c>
      <c r="C38" s="2" t="s">
        <v>89</v>
      </c>
      <c r="D38" s="5" t="s">
        <v>81</v>
      </c>
      <c r="E38" s="2" t="s">
        <v>120</v>
      </c>
      <c r="F38" t="s">
        <v>81</v>
      </c>
      <c r="G38" t="s">
        <v>112</v>
      </c>
      <c r="H38" t="s">
        <v>122</v>
      </c>
      <c r="I38" t="s">
        <v>120</v>
      </c>
    </row>
    <row r="39" spans="1:9">
      <c r="B39" s="9" t="s">
        <v>9</v>
      </c>
      <c r="C39" s="2" t="s">
        <v>89</v>
      </c>
      <c r="D39" s="5" t="s">
        <v>81</v>
      </c>
      <c r="E39" s="2" t="s">
        <v>123</v>
      </c>
      <c r="F39" t="s">
        <v>81</v>
      </c>
      <c r="G39" t="s">
        <v>112</v>
      </c>
      <c r="H39" t="s">
        <v>124</v>
      </c>
      <c r="I39" t="s">
        <v>123</v>
      </c>
    </row>
    <row r="40" spans="1:9">
      <c r="B40" s="9" t="s">
        <v>9</v>
      </c>
      <c r="C40" s="2" t="s">
        <v>89</v>
      </c>
      <c r="D40" s="5" t="s">
        <v>81</v>
      </c>
      <c r="E40" s="2" t="s">
        <v>125</v>
      </c>
      <c r="F40" t="s">
        <v>81</v>
      </c>
      <c r="G40" t="s">
        <v>112</v>
      </c>
      <c r="H40" t="s">
        <v>126</v>
      </c>
      <c r="I40" t="s">
        <v>125</v>
      </c>
    </row>
    <row r="41" spans="1:9">
      <c r="A41" t="s">
        <v>127</v>
      </c>
      <c r="B41" s="9" t="s">
        <v>9</v>
      </c>
      <c r="C41" s="2" t="s">
        <v>128</v>
      </c>
      <c r="D41" s="5" t="s">
        <v>129</v>
      </c>
      <c r="E41" s="2" t="s">
        <v>130</v>
      </c>
      <c r="G41" t="s">
        <v>112</v>
      </c>
      <c r="H41" t="s">
        <v>127</v>
      </c>
      <c r="I41" t="s">
        <v>130</v>
      </c>
    </row>
    <row r="42" spans="1:9">
      <c r="A42" t="s">
        <v>131</v>
      </c>
      <c r="B42" s="9" t="s">
        <v>9</v>
      </c>
      <c r="C42" s="2" t="s">
        <v>128</v>
      </c>
      <c r="D42" s="5" t="s">
        <v>129</v>
      </c>
      <c r="E42" s="2" t="s">
        <v>132</v>
      </c>
      <c r="G42" t="s">
        <v>112</v>
      </c>
      <c r="H42" t="s">
        <v>131</v>
      </c>
      <c r="I42" t="s">
        <v>132</v>
      </c>
    </row>
    <row r="43" spans="1:9">
      <c r="A43" t="s">
        <v>134</v>
      </c>
      <c r="B43" s="9" t="s">
        <v>9</v>
      </c>
      <c r="C43" s="2" t="s">
        <v>128</v>
      </c>
      <c r="D43" s="5" t="s">
        <v>129</v>
      </c>
      <c r="E43" s="2" t="s">
        <v>135</v>
      </c>
      <c r="G43" t="s">
        <v>112</v>
      </c>
      <c r="H43" t="s">
        <v>134</v>
      </c>
      <c r="I43" t="s">
        <v>135</v>
      </c>
    </row>
    <row r="44" spans="1:9">
      <c r="B44" s="9" t="s">
        <v>9</v>
      </c>
      <c r="C44" s="2" t="s">
        <v>128</v>
      </c>
      <c r="D44" s="5" t="s">
        <v>129</v>
      </c>
      <c r="E44" s="2" t="s">
        <v>136</v>
      </c>
      <c r="G44" t="s">
        <v>112</v>
      </c>
      <c r="H44" t="s">
        <v>137</v>
      </c>
    </row>
    <row r="45" spans="1:9">
      <c r="A45" t="s">
        <v>138</v>
      </c>
      <c r="B45" s="9" t="s">
        <v>9</v>
      </c>
      <c r="C45" s="2" t="s">
        <v>128</v>
      </c>
      <c r="D45" s="5" t="s">
        <v>129</v>
      </c>
      <c r="E45" s="2" t="s">
        <v>139</v>
      </c>
      <c r="G45" t="s">
        <v>112</v>
      </c>
      <c r="H45" t="s">
        <v>138</v>
      </c>
      <c r="I45" t="s">
        <v>139</v>
      </c>
    </row>
    <row r="46" spans="1:9">
      <c r="B46" s="9" t="s">
        <v>9</v>
      </c>
      <c r="C46" s="2" t="s">
        <v>128</v>
      </c>
      <c r="D46" s="5" t="s">
        <v>129</v>
      </c>
      <c r="E46" s="2" t="s">
        <v>140</v>
      </c>
      <c r="G46" t="s">
        <v>112</v>
      </c>
      <c r="H46" t="s">
        <v>141</v>
      </c>
    </row>
    <row r="47" spans="1:9">
      <c r="A47" t="s">
        <v>142</v>
      </c>
      <c r="B47" s="9" t="s">
        <v>9</v>
      </c>
      <c r="C47" s="2" t="s">
        <v>128</v>
      </c>
      <c r="D47" s="5" t="s">
        <v>129</v>
      </c>
      <c r="E47" s="2" t="s">
        <v>143</v>
      </c>
      <c r="G47" t="s">
        <v>112</v>
      </c>
      <c r="H47" t="s">
        <v>142</v>
      </c>
      <c r="I47" t="s">
        <v>143</v>
      </c>
    </row>
    <row r="48" spans="1:9">
      <c r="A48" t="s">
        <v>144</v>
      </c>
      <c r="B48" s="9" t="s">
        <v>9</v>
      </c>
      <c r="C48" s="2" t="s">
        <v>128</v>
      </c>
      <c r="D48" s="5" t="s">
        <v>129</v>
      </c>
      <c r="E48" s="2" t="s">
        <v>145</v>
      </c>
      <c r="G48" t="s">
        <v>112</v>
      </c>
      <c r="H48" t="s">
        <v>144</v>
      </c>
      <c r="I48" t="s">
        <v>145</v>
      </c>
    </row>
    <row r="49" spans="1:9">
      <c r="A49" t="s">
        <v>146</v>
      </c>
      <c r="B49" s="9" t="s">
        <v>9</v>
      </c>
      <c r="C49" s="2" t="s">
        <v>128</v>
      </c>
      <c r="D49" s="5" t="s">
        <v>129</v>
      </c>
      <c r="E49" s="2" t="s">
        <v>147</v>
      </c>
      <c r="G49" t="s">
        <v>112</v>
      </c>
      <c r="H49" t="s">
        <v>146</v>
      </c>
      <c r="I49" t="s">
        <v>147</v>
      </c>
    </row>
    <row r="50" spans="1:9">
      <c r="A50" t="s">
        <v>148</v>
      </c>
      <c r="B50" s="9" t="s">
        <v>9</v>
      </c>
      <c r="C50" s="2" t="s">
        <v>128</v>
      </c>
      <c r="D50" s="5" t="s">
        <v>129</v>
      </c>
      <c r="E50" s="2" t="s">
        <v>149</v>
      </c>
      <c r="G50" t="s">
        <v>112</v>
      </c>
      <c r="H50" t="s">
        <v>148</v>
      </c>
      <c r="I50" t="s">
        <v>149</v>
      </c>
    </row>
    <row r="51" spans="1:9">
      <c r="A51" t="s">
        <v>150</v>
      </c>
      <c r="B51" s="9" t="s">
        <v>9</v>
      </c>
      <c r="C51" s="2" t="s">
        <v>128</v>
      </c>
      <c r="D51" s="5" t="s">
        <v>129</v>
      </c>
      <c r="E51" s="2" t="s">
        <v>151</v>
      </c>
      <c r="G51" t="s">
        <v>112</v>
      </c>
      <c r="H51" t="s">
        <v>150</v>
      </c>
      <c r="I51" t="s">
        <v>151</v>
      </c>
    </row>
    <row r="52" spans="1:9">
      <c r="A52" t="s">
        <v>153</v>
      </c>
      <c r="B52" s="9" t="s">
        <v>9</v>
      </c>
      <c r="C52" s="2" t="s">
        <v>128</v>
      </c>
      <c r="D52" s="5" t="s">
        <v>129</v>
      </c>
      <c r="E52" s="2" t="s">
        <v>154</v>
      </c>
      <c r="G52" t="s">
        <v>112</v>
      </c>
      <c r="H52" t="s">
        <v>153</v>
      </c>
      <c r="I52" t="s">
        <v>154</v>
      </c>
    </row>
    <row r="53" spans="1:9">
      <c r="B53" s="9" t="s">
        <v>9</v>
      </c>
      <c r="C53" s="2" t="s">
        <v>128</v>
      </c>
      <c r="D53" s="5" t="s">
        <v>129</v>
      </c>
      <c r="E53" s="2" t="s">
        <v>156</v>
      </c>
      <c r="G53" t="s">
        <v>112</v>
      </c>
      <c r="H53" t="s">
        <v>157</v>
      </c>
    </row>
    <row r="54" spans="1:9">
      <c r="B54" s="9" t="s">
        <v>9</v>
      </c>
      <c r="C54" s="2" t="s">
        <v>128</v>
      </c>
      <c r="D54" s="5" t="s">
        <v>129</v>
      </c>
      <c r="E54" s="2" t="s">
        <v>158</v>
      </c>
      <c r="G54" t="s">
        <v>112</v>
      </c>
      <c r="H54" t="s">
        <v>159</v>
      </c>
    </row>
    <row r="55" spans="1:9">
      <c r="B55" s="9" t="s">
        <v>9</v>
      </c>
      <c r="C55" s="2" t="s">
        <v>128</v>
      </c>
      <c r="D55" s="5" t="s">
        <v>129</v>
      </c>
      <c r="E55" s="2" t="s">
        <v>160</v>
      </c>
      <c r="G55" t="s">
        <v>112</v>
      </c>
      <c r="H55" t="s">
        <v>161</v>
      </c>
    </row>
    <row r="56" spans="1:9">
      <c r="A56" t="s">
        <v>162</v>
      </c>
      <c r="B56" s="9" t="s">
        <v>9</v>
      </c>
      <c r="C56" s="2" t="s">
        <v>128</v>
      </c>
      <c r="D56" s="5" t="s">
        <v>129</v>
      </c>
      <c r="E56" s="2" t="s">
        <v>164</v>
      </c>
      <c r="G56" t="s">
        <v>112</v>
      </c>
      <c r="H56" t="s">
        <v>165</v>
      </c>
      <c r="I56" t="s">
        <v>164</v>
      </c>
    </row>
    <row r="57" spans="1:9">
      <c r="A57" t="s">
        <v>166</v>
      </c>
      <c r="B57" s="9" t="s">
        <v>9</v>
      </c>
      <c r="C57" s="2" t="s">
        <v>128</v>
      </c>
      <c r="D57" s="5" t="s">
        <v>129</v>
      </c>
      <c r="E57" s="2" t="s">
        <v>167</v>
      </c>
      <c r="G57" t="s">
        <v>112</v>
      </c>
      <c r="H57" t="s">
        <v>168</v>
      </c>
      <c r="I57" t="s">
        <v>167</v>
      </c>
    </row>
    <row r="58" spans="1:9">
      <c r="A58" t="s">
        <v>169</v>
      </c>
      <c r="B58" s="9" t="s">
        <v>9</v>
      </c>
      <c r="C58" s="2" t="s">
        <v>128</v>
      </c>
      <c r="D58" s="5" t="s">
        <v>129</v>
      </c>
      <c r="E58" s="2" t="s">
        <v>170</v>
      </c>
      <c r="G58" t="s">
        <v>112</v>
      </c>
      <c r="H58" t="s">
        <v>169</v>
      </c>
      <c r="I58" t="s">
        <v>170</v>
      </c>
    </row>
    <row r="59" spans="1:9">
      <c r="B59" s="9" t="s">
        <v>9</v>
      </c>
      <c r="C59" s="2" t="s">
        <v>128</v>
      </c>
      <c r="D59" s="5" t="s">
        <v>129</v>
      </c>
      <c r="E59" s="2" t="s">
        <v>171</v>
      </c>
      <c r="G59" t="s">
        <v>112</v>
      </c>
      <c r="H59" t="s">
        <v>172</v>
      </c>
    </row>
    <row r="60" spans="1:9">
      <c r="B60" s="9" t="s">
        <v>9</v>
      </c>
      <c r="C60" s="2" t="s">
        <v>128</v>
      </c>
      <c r="D60" s="5" t="s">
        <v>129</v>
      </c>
      <c r="E60" s="2" t="s">
        <v>173</v>
      </c>
      <c r="G60" t="s">
        <v>112</v>
      </c>
      <c r="H60" t="s">
        <v>174</v>
      </c>
    </row>
    <row r="61" spans="1:9">
      <c r="B61" s="9" t="s">
        <v>9</v>
      </c>
      <c r="C61" s="2" t="s">
        <v>128</v>
      </c>
      <c r="D61" s="5" t="s">
        <v>129</v>
      </c>
      <c r="E61" s="2" t="s">
        <v>176</v>
      </c>
      <c r="G61" t="s">
        <v>112</v>
      </c>
      <c r="H61" t="s">
        <v>177</v>
      </c>
    </row>
    <row r="62" spans="1:9">
      <c r="A62" t="s">
        <v>178</v>
      </c>
      <c r="B62" s="9" t="s">
        <v>9</v>
      </c>
      <c r="C62" s="2" t="s">
        <v>128</v>
      </c>
      <c r="D62" s="5" t="s">
        <v>129</v>
      </c>
      <c r="E62" s="2" t="s">
        <v>179</v>
      </c>
      <c r="G62" t="s">
        <v>112</v>
      </c>
      <c r="H62" t="s">
        <v>178</v>
      </c>
      <c r="I62" t="s">
        <v>179</v>
      </c>
    </row>
    <row r="63" spans="1:9">
      <c r="B63" s="9" t="s">
        <v>9</v>
      </c>
      <c r="C63" s="2" t="s">
        <v>128</v>
      </c>
      <c r="D63" s="5" t="s">
        <v>129</v>
      </c>
      <c r="E63" s="2" t="s">
        <v>180</v>
      </c>
      <c r="G63" t="s">
        <v>112</v>
      </c>
      <c r="H63" t="s">
        <v>181</v>
      </c>
    </row>
    <row r="64" spans="1:9">
      <c r="B64" s="9" t="s">
        <v>9</v>
      </c>
      <c r="C64" s="2" t="s">
        <v>128</v>
      </c>
      <c r="D64" s="5" t="s">
        <v>129</v>
      </c>
      <c r="E64" s="2" t="s">
        <v>182</v>
      </c>
      <c r="G64" t="s">
        <v>112</v>
      </c>
      <c r="H64" t="s">
        <v>183</v>
      </c>
    </row>
    <row r="65" spans="1:9">
      <c r="B65" s="9" t="s">
        <v>9</v>
      </c>
      <c r="C65" s="2" t="s">
        <v>128</v>
      </c>
      <c r="D65" s="5" t="s">
        <v>129</v>
      </c>
      <c r="E65" s="2" t="s">
        <v>184</v>
      </c>
      <c r="G65" t="s">
        <v>112</v>
      </c>
      <c r="H65" t="s">
        <v>185</v>
      </c>
    </row>
    <row r="66" spans="1:9">
      <c r="A66" t="s">
        <v>186</v>
      </c>
      <c r="B66" s="9" t="s">
        <v>9</v>
      </c>
      <c r="C66" s="2" t="s">
        <v>128</v>
      </c>
      <c r="D66" s="5" t="s">
        <v>129</v>
      </c>
      <c r="E66" s="2" t="s">
        <v>188</v>
      </c>
      <c r="G66" t="s">
        <v>112</v>
      </c>
      <c r="H66" t="s">
        <v>186</v>
      </c>
      <c r="I66" t="s">
        <v>188</v>
      </c>
    </row>
    <row r="67" spans="1:9">
      <c r="B67" s="9" t="s">
        <v>9</v>
      </c>
      <c r="C67" s="2" t="s">
        <v>128</v>
      </c>
      <c r="D67" s="5" t="s">
        <v>129</v>
      </c>
      <c r="E67" s="2" t="s">
        <v>189</v>
      </c>
      <c r="G67" t="s">
        <v>112</v>
      </c>
      <c r="H67" t="s">
        <v>190</v>
      </c>
    </row>
    <row r="68" spans="1:9">
      <c r="B68" s="9" t="s">
        <v>9</v>
      </c>
      <c r="C68" s="2" t="s">
        <v>191</v>
      </c>
      <c r="D68" s="5" t="s">
        <v>192</v>
      </c>
      <c r="E68" s="2" t="s">
        <v>193</v>
      </c>
      <c r="G68" t="s">
        <v>112</v>
      </c>
      <c r="H68" t="s">
        <v>194</v>
      </c>
    </row>
    <row r="69" spans="1:9">
      <c r="A69" t="s">
        <v>195</v>
      </c>
      <c r="B69" s="9" t="s">
        <v>9</v>
      </c>
      <c r="C69" s="2" t="s">
        <v>191</v>
      </c>
      <c r="D69" s="5" t="s">
        <v>192</v>
      </c>
      <c r="E69" s="2" t="s">
        <v>196</v>
      </c>
      <c r="G69" t="s">
        <v>112</v>
      </c>
      <c r="H69" t="s">
        <v>195</v>
      </c>
      <c r="I69" t="s">
        <v>196</v>
      </c>
    </row>
    <row r="70" spans="1:9">
      <c r="B70" s="9" t="s">
        <v>9</v>
      </c>
      <c r="C70" s="2" t="s">
        <v>191</v>
      </c>
      <c r="D70" s="5" t="s">
        <v>192</v>
      </c>
      <c r="E70" s="2" t="s">
        <v>197</v>
      </c>
      <c r="G70" t="s">
        <v>112</v>
      </c>
      <c r="H70" t="s">
        <v>198</v>
      </c>
    </row>
    <row r="71" spans="1:9">
      <c r="B71" s="9" t="s">
        <v>9</v>
      </c>
      <c r="C71" s="2" t="s">
        <v>191</v>
      </c>
      <c r="D71" s="5" t="s">
        <v>192</v>
      </c>
      <c r="E71" s="2" t="s">
        <v>200</v>
      </c>
      <c r="G71" t="s">
        <v>112</v>
      </c>
      <c r="H71" t="s">
        <v>201</v>
      </c>
    </row>
    <row r="72" spans="1:9">
      <c r="B72" s="9" t="s">
        <v>9</v>
      </c>
      <c r="C72" s="2" t="s">
        <v>191</v>
      </c>
      <c r="D72" s="5" t="s">
        <v>192</v>
      </c>
      <c r="E72" s="2" t="s">
        <v>202</v>
      </c>
      <c r="G72" t="s">
        <v>112</v>
      </c>
      <c r="H72" t="s">
        <v>203</v>
      </c>
    </row>
    <row r="73" spans="1:9">
      <c r="B73" s="9" t="s">
        <v>9</v>
      </c>
      <c r="C73" s="2" t="s">
        <v>191</v>
      </c>
      <c r="D73" s="5" t="s">
        <v>192</v>
      </c>
      <c r="E73" s="2" t="s">
        <v>204</v>
      </c>
      <c r="G73" t="s">
        <v>112</v>
      </c>
      <c r="H73" t="s">
        <v>205</v>
      </c>
    </row>
    <row r="74" spans="1:9">
      <c r="A74" t="s">
        <v>206</v>
      </c>
      <c r="B74" s="9" t="s">
        <v>9</v>
      </c>
      <c r="C74" s="2" t="s">
        <v>191</v>
      </c>
      <c r="D74" s="5" t="s">
        <v>192</v>
      </c>
      <c r="E74" s="2" t="s">
        <v>207</v>
      </c>
      <c r="G74" t="s">
        <v>112</v>
      </c>
      <c r="H74" t="s">
        <v>206</v>
      </c>
      <c r="I74" t="s">
        <v>207</v>
      </c>
    </row>
    <row r="75" spans="1:9">
      <c r="B75" s="9" t="s">
        <v>9</v>
      </c>
      <c r="C75" s="2" t="s">
        <v>191</v>
      </c>
      <c r="D75" s="5" t="s">
        <v>192</v>
      </c>
      <c r="E75" s="2" t="s">
        <v>209</v>
      </c>
      <c r="G75" t="s">
        <v>112</v>
      </c>
      <c r="H75" t="s">
        <v>210</v>
      </c>
    </row>
    <row r="76" spans="1:9">
      <c r="B76" s="9" t="s">
        <v>9</v>
      </c>
      <c r="C76" s="2" t="s">
        <v>191</v>
      </c>
      <c r="D76" s="5" t="s">
        <v>192</v>
      </c>
      <c r="E76" s="2" t="s">
        <v>211</v>
      </c>
      <c r="G76" t="s">
        <v>112</v>
      </c>
      <c r="H76" t="s">
        <v>212</v>
      </c>
    </row>
    <row r="77" spans="1:9">
      <c r="B77" s="9" t="s">
        <v>9</v>
      </c>
      <c r="C77" s="2" t="s">
        <v>191</v>
      </c>
      <c r="D77" s="5" t="s">
        <v>192</v>
      </c>
      <c r="E77" s="2" t="s">
        <v>213</v>
      </c>
      <c r="G77" t="s">
        <v>112</v>
      </c>
      <c r="H77" t="s">
        <v>214</v>
      </c>
    </row>
    <row r="78" spans="1:9">
      <c r="B78" s="9" t="s">
        <v>9</v>
      </c>
      <c r="C78" s="2" t="s">
        <v>191</v>
      </c>
      <c r="D78" s="5" t="s">
        <v>192</v>
      </c>
      <c r="E78" s="2" t="s">
        <v>215</v>
      </c>
      <c r="G78" t="s">
        <v>112</v>
      </c>
      <c r="H78" t="s">
        <v>216</v>
      </c>
    </row>
    <row r="79" spans="1:9">
      <c r="B79" s="9" t="s">
        <v>9</v>
      </c>
      <c r="C79" s="2" t="s">
        <v>191</v>
      </c>
      <c r="D79" s="5" t="s">
        <v>192</v>
      </c>
      <c r="E79" s="2" t="s">
        <v>217</v>
      </c>
      <c r="G79" t="s">
        <v>112</v>
      </c>
      <c r="H79" t="s">
        <v>218</v>
      </c>
    </row>
    <row r="80" spans="1:9">
      <c r="B80" s="9" t="s">
        <v>9</v>
      </c>
      <c r="C80" s="2" t="s">
        <v>191</v>
      </c>
      <c r="D80" s="5" t="s">
        <v>192</v>
      </c>
      <c r="E80" s="2" t="s">
        <v>219</v>
      </c>
      <c r="G80" t="s">
        <v>112</v>
      </c>
      <c r="H80" t="s">
        <v>220</v>
      </c>
    </row>
    <row r="81" spans="1:9">
      <c r="B81" s="9" t="s">
        <v>9</v>
      </c>
      <c r="C81" s="2" t="s">
        <v>191</v>
      </c>
      <c r="D81" s="5" t="s">
        <v>192</v>
      </c>
      <c r="E81" s="2" t="s">
        <v>221</v>
      </c>
      <c r="G81" t="s">
        <v>112</v>
      </c>
      <c r="H81" t="s">
        <v>222</v>
      </c>
    </row>
    <row r="82" spans="1:9">
      <c r="A82" t="s">
        <v>223</v>
      </c>
      <c r="B82" s="9" t="s">
        <v>9</v>
      </c>
      <c r="C82" s="2" t="s">
        <v>191</v>
      </c>
      <c r="D82" s="5" t="s">
        <v>192</v>
      </c>
      <c r="E82" s="2" t="s">
        <v>224</v>
      </c>
      <c r="G82" t="s">
        <v>112</v>
      </c>
      <c r="H82" t="s">
        <v>223</v>
      </c>
      <c r="I82" t="s">
        <v>224</v>
      </c>
    </row>
    <row r="83" spans="1:9">
      <c r="B83" s="9" t="s">
        <v>9</v>
      </c>
      <c r="C83" s="2" t="s">
        <v>191</v>
      </c>
      <c r="D83" s="5" t="s">
        <v>192</v>
      </c>
      <c r="E83" s="2" t="s">
        <v>226</v>
      </c>
      <c r="G83" t="s">
        <v>112</v>
      </c>
      <c r="H83" t="s">
        <v>227</v>
      </c>
    </row>
    <row r="84" spans="1:9">
      <c r="B84" s="9" t="s">
        <v>9</v>
      </c>
      <c r="C84" s="2" t="s">
        <v>191</v>
      </c>
      <c r="D84" s="5" t="s">
        <v>192</v>
      </c>
      <c r="E84" s="2" t="s">
        <v>228</v>
      </c>
      <c r="G84" t="s">
        <v>112</v>
      </c>
      <c r="H84" t="s">
        <v>229</v>
      </c>
    </row>
    <row r="85" spans="1:9">
      <c r="B85" s="9" t="s">
        <v>9</v>
      </c>
      <c r="C85" s="2" t="s">
        <v>191</v>
      </c>
      <c r="D85" s="5" t="s">
        <v>192</v>
      </c>
      <c r="E85" s="2" t="s">
        <v>230</v>
      </c>
      <c r="G85" t="s">
        <v>112</v>
      </c>
      <c r="H85" t="s">
        <v>231</v>
      </c>
    </row>
    <row r="86" spans="1:9">
      <c r="B86" s="9" t="s">
        <v>9</v>
      </c>
      <c r="C86" s="2" t="s">
        <v>191</v>
      </c>
      <c r="D86" s="5" t="s">
        <v>192</v>
      </c>
      <c r="E86" s="2" t="s">
        <v>232</v>
      </c>
      <c r="G86" t="s">
        <v>112</v>
      </c>
      <c r="H86" t="s">
        <v>233</v>
      </c>
    </row>
    <row r="87" spans="1:9">
      <c r="A87" t="s">
        <v>235</v>
      </c>
      <c r="B87" s="9" t="s">
        <v>9</v>
      </c>
      <c r="C87" s="2" t="s">
        <v>191</v>
      </c>
      <c r="D87" s="5" t="s">
        <v>192</v>
      </c>
      <c r="E87" s="2" t="s">
        <v>236</v>
      </c>
      <c r="G87" t="s">
        <v>112</v>
      </c>
      <c r="H87" t="s">
        <v>235</v>
      </c>
      <c r="I87" t="s">
        <v>236</v>
      </c>
    </row>
    <row r="88" spans="1:9">
      <c r="B88" s="9" t="s">
        <v>9</v>
      </c>
      <c r="C88" s="2" t="s">
        <v>191</v>
      </c>
      <c r="D88" s="5" t="s">
        <v>192</v>
      </c>
      <c r="E88" s="2" t="s">
        <v>237</v>
      </c>
      <c r="G88" t="s">
        <v>112</v>
      </c>
      <c r="H88" t="s">
        <v>238</v>
      </c>
    </row>
    <row r="89" spans="1:9">
      <c r="B89" s="9" t="s">
        <v>9</v>
      </c>
      <c r="C89" s="2" t="s">
        <v>191</v>
      </c>
      <c r="D89" s="5" t="s">
        <v>192</v>
      </c>
      <c r="E89" s="2" t="s">
        <v>239</v>
      </c>
      <c r="G89" t="s">
        <v>112</v>
      </c>
      <c r="H89" t="s">
        <v>240</v>
      </c>
    </row>
    <row r="90" spans="1:9">
      <c r="A90" t="s">
        <v>242</v>
      </c>
      <c r="B90" s="9" t="s">
        <v>9</v>
      </c>
      <c r="C90" s="2" t="s">
        <v>191</v>
      </c>
      <c r="D90" s="5" t="s">
        <v>192</v>
      </c>
      <c r="E90" s="2" t="s">
        <v>244</v>
      </c>
      <c r="G90" t="s">
        <v>112</v>
      </c>
      <c r="H90" t="s">
        <v>242</v>
      </c>
      <c r="I90" t="s">
        <v>244</v>
      </c>
    </row>
    <row r="91" spans="1:9">
      <c r="B91" s="9" t="s">
        <v>9</v>
      </c>
      <c r="C91" s="2" t="s">
        <v>191</v>
      </c>
      <c r="D91" s="5" t="s">
        <v>192</v>
      </c>
      <c r="E91" s="2" t="s">
        <v>245</v>
      </c>
      <c r="G91" t="s">
        <v>112</v>
      </c>
      <c r="H91" t="s">
        <v>246</v>
      </c>
    </row>
    <row r="92" spans="1:9">
      <c r="B92" s="9" t="s">
        <v>9</v>
      </c>
      <c r="C92" s="2" t="s">
        <v>191</v>
      </c>
      <c r="D92" t="s">
        <v>192</v>
      </c>
      <c r="E92" s="2" t="s">
        <v>247</v>
      </c>
      <c r="G92" t="s">
        <v>112</v>
      </c>
      <c r="H92" t="s">
        <v>248</v>
      </c>
    </row>
    <row r="93" spans="1:9">
      <c r="B93" s="9" t="s">
        <v>9</v>
      </c>
      <c r="C93" s="2" t="s">
        <v>191</v>
      </c>
      <c r="D93" t="s">
        <v>192</v>
      </c>
      <c r="E93" s="2" t="s">
        <v>249</v>
      </c>
      <c r="G93" t="s">
        <v>112</v>
      </c>
      <c r="H93" t="s">
        <v>251</v>
      </c>
    </row>
    <row r="94" spans="1:9">
      <c r="B94" s="9" t="s">
        <v>9</v>
      </c>
      <c r="C94" s="2" t="s">
        <v>191</v>
      </c>
      <c r="D94" t="s">
        <v>192</v>
      </c>
      <c r="E94" s="2" t="s">
        <v>252</v>
      </c>
      <c r="G94" t="s">
        <v>112</v>
      </c>
      <c r="H94" t="s">
        <v>254</v>
      </c>
    </row>
    <row r="95" spans="1:9">
      <c r="B95" s="9" t="s">
        <v>9</v>
      </c>
      <c r="C95" s="2" t="s">
        <v>191</v>
      </c>
      <c r="D95" t="s">
        <v>192</v>
      </c>
      <c r="E95" s="2" t="s">
        <v>255</v>
      </c>
      <c r="G95" t="s">
        <v>112</v>
      </c>
      <c r="H95" t="s">
        <v>256</v>
      </c>
    </row>
    <row r="96" spans="1:9">
      <c r="B96" s="9" t="s">
        <v>9</v>
      </c>
      <c r="C96" s="2" t="s">
        <v>191</v>
      </c>
      <c r="D96" t="s">
        <v>192</v>
      </c>
      <c r="E96" s="2" t="s">
        <v>257</v>
      </c>
      <c r="G96" t="s">
        <v>112</v>
      </c>
      <c r="H96" t="s">
        <v>258</v>
      </c>
    </row>
    <row r="97" spans="1:9">
      <c r="B97" s="9" t="s">
        <v>9</v>
      </c>
      <c r="C97" s="2" t="s">
        <v>191</v>
      </c>
      <c r="D97" t="s">
        <v>192</v>
      </c>
      <c r="E97" s="2" t="s">
        <v>259</v>
      </c>
      <c r="G97" t="s">
        <v>112</v>
      </c>
      <c r="H97" t="s">
        <v>260</v>
      </c>
    </row>
    <row r="98" spans="1:9">
      <c r="B98" s="9" t="s">
        <v>9</v>
      </c>
      <c r="C98" s="2" t="s">
        <v>191</v>
      </c>
      <c r="D98" t="s">
        <v>192</v>
      </c>
      <c r="E98" s="2" t="s">
        <v>262</v>
      </c>
      <c r="G98" t="s">
        <v>112</v>
      </c>
      <c r="H98" t="s">
        <v>263</v>
      </c>
    </row>
    <row r="99" spans="1:9">
      <c r="B99" s="9" t="s">
        <v>9</v>
      </c>
      <c r="C99" s="2" t="s">
        <v>191</v>
      </c>
      <c r="D99" t="s">
        <v>192</v>
      </c>
      <c r="E99" s="2" t="s">
        <v>264</v>
      </c>
      <c r="G99" t="s">
        <v>112</v>
      </c>
      <c r="H99" t="s">
        <v>265</v>
      </c>
    </row>
    <row r="100" spans="1:9">
      <c r="B100" s="9" t="s">
        <v>9</v>
      </c>
      <c r="C100" s="2" t="s">
        <v>191</v>
      </c>
      <c r="D100" t="s">
        <v>192</v>
      </c>
      <c r="E100" s="2" t="s">
        <v>266</v>
      </c>
      <c r="G100" t="s">
        <v>112</v>
      </c>
      <c r="H100" t="s">
        <v>267</v>
      </c>
    </row>
    <row r="101" spans="1:9">
      <c r="B101" s="9" t="s">
        <v>9</v>
      </c>
      <c r="C101" s="2" t="s">
        <v>191</v>
      </c>
      <c r="D101" t="s">
        <v>192</v>
      </c>
      <c r="E101" s="2" t="s">
        <v>268</v>
      </c>
      <c r="G101" t="s">
        <v>112</v>
      </c>
      <c r="H101" t="s">
        <v>269</v>
      </c>
    </row>
    <row r="102" spans="1:9">
      <c r="B102" s="9" t="s">
        <v>9</v>
      </c>
      <c r="C102" s="2" t="s">
        <v>191</v>
      </c>
      <c r="D102" t="s">
        <v>192</v>
      </c>
      <c r="E102" s="2" t="s">
        <v>270</v>
      </c>
      <c r="G102" t="s">
        <v>112</v>
      </c>
      <c r="H102" t="s">
        <v>272</v>
      </c>
    </row>
    <row r="103" spans="1:9">
      <c r="B103" s="9" t="s">
        <v>9</v>
      </c>
      <c r="C103" s="2" t="s">
        <v>191</v>
      </c>
      <c r="D103" t="s">
        <v>192</v>
      </c>
      <c r="E103" s="2" t="s">
        <v>273</v>
      </c>
      <c r="G103" t="s">
        <v>112</v>
      </c>
      <c r="H103" t="s">
        <v>274</v>
      </c>
    </row>
    <row r="104" spans="1:9">
      <c r="B104" s="9" t="s">
        <v>9</v>
      </c>
      <c r="C104" s="2" t="s">
        <v>191</v>
      </c>
      <c r="D104" t="s">
        <v>192</v>
      </c>
      <c r="E104" s="2" t="s">
        <v>275</v>
      </c>
      <c r="G104" t="s">
        <v>112</v>
      </c>
      <c r="H104" t="s">
        <v>276</v>
      </c>
    </row>
    <row r="105" spans="1:9">
      <c r="B105" s="9" t="s">
        <v>9</v>
      </c>
      <c r="C105" s="2" t="s">
        <v>191</v>
      </c>
      <c r="D105" t="s">
        <v>192</v>
      </c>
      <c r="E105" s="2" t="s">
        <v>277</v>
      </c>
      <c r="G105" t="s">
        <v>112</v>
      </c>
      <c r="H105" t="s">
        <v>278</v>
      </c>
    </row>
    <row r="106" spans="1:9">
      <c r="B106" s="9" t="s">
        <v>9</v>
      </c>
      <c r="C106" s="2" t="s">
        <v>191</v>
      </c>
      <c r="D106" t="s">
        <v>192</v>
      </c>
      <c r="E106" s="2" t="s">
        <v>279</v>
      </c>
      <c r="G106" t="s">
        <v>112</v>
      </c>
      <c r="H106" t="s">
        <v>280</v>
      </c>
    </row>
    <row r="107" spans="1:9">
      <c r="B107" s="9" t="s">
        <v>9</v>
      </c>
      <c r="C107" s="2" t="s">
        <v>191</v>
      </c>
      <c r="D107" t="s">
        <v>192</v>
      </c>
      <c r="E107" s="2" t="s">
        <v>281</v>
      </c>
      <c r="G107" t="s">
        <v>112</v>
      </c>
      <c r="H107" t="s">
        <v>282</v>
      </c>
    </row>
    <row r="108" spans="1:9">
      <c r="B108" s="9" t="s">
        <v>9</v>
      </c>
      <c r="C108" s="2" t="s">
        <v>191</v>
      </c>
      <c r="D108" t="s">
        <v>192</v>
      </c>
      <c r="E108" s="2" t="s">
        <v>285</v>
      </c>
      <c r="G108" t="s">
        <v>112</v>
      </c>
      <c r="H108" t="s">
        <v>286</v>
      </c>
    </row>
    <row r="109" spans="1:9">
      <c r="B109" s="9" t="s">
        <v>9</v>
      </c>
      <c r="C109" s="2" t="s">
        <v>191</v>
      </c>
      <c r="D109" t="s">
        <v>192</v>
      </c>
      <c r="E109" s="2" t="s">
        <v>288</v>
      </c>
      <c r="G109" t="s">
        <v>112</v>
      </c>
      <c r="H109" t="s">
        <v>289</v>
      </c>
    </row>
    <row r="110" spans="1:9">
      <c r="B110" s="9" t="s">
        <v>9</v>
      </c>
      <c r="C110" s="2" t="s">
        <v>191</v>
      </c>
      <c r="D110" t="s">
        <v>192</v>
      </c>
      <c r="E110" s="2" t="s">
        <v>290</v>
      </c>
      <c r="G110" t="s">
        <v>112</v>
      </c>
      <c r="H110" t="s">
        <v>291</v>
      </c>
    </row>
    <row r="111" spans="1:9">
      <c r="A111" t="s">
        <v>292</v>
      </c>
      <c r="B111" s="9" t="s">
        <v>9</v>
      </c>
      <c r="C111" s="2" t="s">
        <v>191</v>
      </c>
      <c r="D111" t="s">
        <v>192</v>
      </c>
      <c r="E111" s="2" t="s">
        <v>293</v>
      </c>
      <c r="G111" t="s">
        <v>112</v>
      </c>
      <c r="H111" t="s">
        <v>292</v>
      </c>
      <c r="I111" t="s">
        <v>293</v>
      </c>
    </row>
    <row r="112" spans="1:9">
      <c r="B112" s="21" t="s">
        <v>294</v>
      </c>
      <c r="C112" s="2" t="s">
        <v>296</v>
      </c>
      <c r="D112" t="s">
        <v>298</v>
      </c>
      <c r="E112" s="2" t="s">
        <v>299</v>
      </c>
      <c r="G112" t="s">
        <v>300</v>
      </c>
      <c r="H112" t="s">
        <v>301</v>
      </c>
    </row>
    <row r="113" spans="1:9">
      <c r="B113" s="22" t="s">
        <v>294</v>
      </c>
      <c r="C113" s="2" t="s">
        <v>296</v>
      </c>
      <c r="D113" t="s">
        <v>298</v>
      </c>
      <c r="E113" s="2" t="s">
        <v>304</v>
      </c>
      <c r="G113" t="s">
        <v>300</v>
      </c>
      <c r="H113" t="s">
        <v>305</v>
      </c>
    </row>
    <row r="114" spans="1:9">
      <c r="B114" s="22" t="s">
        <v>294</v>
      </c>
      <c r="C114" s="2" t="s">
        <v>296</v>
      </c>
      <c r="D114" t="s">
        <v>298</v>
      </c>
      <c r="E114" s="2" t="s">
        <v>306</v>
      </c>
      <c r="G114" t="s">
        <v>300</v>
      </c>
      <c r="H114" t="s">
        <v>307</v>
      </c>
    </row>
    <row r="115" spans="1:9">
      <c r="B115" s="22" t="s">
        <v>294</v>
      </c>
      <c r="C115" s="2" t="s">
        <v>296</v>
      </c>
      <c r="D115" t="s">
        <v>298</v>
      </c>
      <c r="E115" s="2" t="s">
        <v>309</v>
      </c>
      <c r="G115" t="s">
        <v>300</v>
      </c>
      <c r="H115" t="s">
        <v>310</v>
      </c>
    </row>
    <row r="116" spans="1:9">
      <c r="A116" t="s">
        <v>311</v>
      </c>
      <c r="B116" s="22" t="s">
        <v>294</v>
      </c>
      <c r="C116" s="2" t="s">
        <v>296</v>
      </c>
      <c r="D116" t="s">
        <v>298</v>
      </c>
      <c r="E116" s="2" t="s">
        <v>312</v>
      </c>
      <c r="G116" t="s">
        <v>300</v>
      </c>
      <c r="H116" t="s">
        <v>313</v>
      </c>
      <c r="I116" t="s">
        <v>312</v>
      </c>
    </row>
    <row r="117" spans="1:9">
      <c r="A117" t="s">
        <v>314</v>
      </c>
      <c r="B117" s="22" t="s">
        <v>294</v>
      </c>
      <c r="C117" s="2" t="s">
        <v>315</v>
      </c>
      <c r="D117" t="s">
        <v>316</v>
      </c>
      <c r="E117" s="2" t="s">
        <v>317</v>
      </c>
      <c r="G117" t="s">
        <v>300</v>
      </c>
      <c r="H117" t="s">
        <v>314</v>
      </c>
      <c r="I117" t="s">
        <v>317</v>
      </c>
    </row>
    <row r="118" spans="1:9">
      <c r="A118" t="s">
        <v>319</v>
      </c>
      <c r="B118" s="22" t="s">
        <v>294</v>
      </c>
      <c r="C118" s="2" t="s">
        <v>315</v>
      </c>
      <c r="D118" t="s">
        <v>316</v>
      </c>
      <c r="E118" s="2" t="s">
        <v>321</v>
      </c>
      <c r="G118" t="s">
        <v>300</v>
      </c>
      <c r="H118" t="s">
        <v>319</v>
      </c>
      <c r="I118" t="s">
        <v>321</v>
      </c>
    </row>
    <row r="119" spans="1:9">
      <c r="A119" t="s">
        <v>322</v>
      </c>
      <c r="B119" s="22" t="s">
        <v>294</v>
      </c>
      <c r="C119" s="2" t="s">
        <v>315</v>
      </c>
      <c r="D119" t="s">
        <v>316</v>
      </c>
      <c r="E119" s="2" t="s">
        <v>323</v>
      </c>
      <c r="G119" t="s">
        <v>300</v>
      </c>
      <c r="H119" t="s">
        <v>322</v>
      </c>
      <c r="I119" t="s">
        <v>323</v>
      </c>
    </row>
    <row r="120" spans="1:9">
      <c r="A120" t="s">
        <v>324</v>
      </c>
      <c r="B120" s="22" t="s">
        <v>294</v>
      </c>
      <c r="C120" s="2" t="s">
        <v>315</v>
      </c>
      <c r="D120" t="s">
        <v>316</v>
      </c>
      <c r="E120" s="2" t="s">
        <v>325</v>
      </c>
      <c r="G120" t="s">
        <v>300</v>
      </c>
      <c r="H120" t="s">
        <v>324</v>
      </c>
      <c r="I120" t="s">
        <v>325</v>
      </c>
    </row>
    <row r="121" spans="1:9">
      <c r="A121" t="s">
        <v>326</v>
      </c>
      <c r="B121" s="22" t="s">
        <v>294</v>
      </c>
      <c r="C121" s="2" t="s">
        <v>315</v>
      </c>
      <c r="D121" t="s">
        <v>316</v>
      </c>
      <c r="E121" s="2" t="s">
        <v>327</v>
      </c>
      <c r="G121" t="s">
        <v>300</v>
      </c>
      <c r="H121" t="s">
        <v>326</v>
      </c>
      <c r="I121" t="s">
        <v>327</v>
      </c>
    </row>
    <row r="122" spans="1:9">
      <c r="B122" s="22" t="s">
        <v>294</v>
      </c>
      <c r="C122" s="2" t="s">
        <v>315</v>
      </c>
      <c r="D122" t="s">
        <v>316</v>
      </c>
      <c r="E122" s="2" t="s">
        <v>329</v>
      </c>
      <c r="G122" t="s">
        <v>300</v>
      </c>
      <c r="H122" t="s">
        <v>330</v>
      </c>
    </row>
    <row r="123" spans="1:9">
      <c r="B123" s="22" t="s">
        <v>294</v>
      </c>
      <c r="C123" s="2" t="s">
        <v>315</v>
      </c>
      <c r="D123" t="s">
        <v>316</v>
      </c>
      <c r="E123" s="2" t="s">
        <v>332</v>
      </c>
      <c r="G123" t="s">
        <v>300</v>
      </c>
      <c r="H123" t="s">
        <v>333</v>
      </c>
    </row>
    <row r="124" spans="1:9">
      <c r="A124" t="s">
        <v>334</v>
      </c>
      <c r="B124" s="22" t="s">
        <v>294</v>
      </c>
      <c r="C124" s="2" t="s">
        <v>315</v>
      </c>
      <c r="D124" t="s">
        <v>316</v>
      </c>
      <c r="E124" s="2" t="s">
        <v>335</v>
      </c>
      <c r="G124" t="s">
        <v>300</v>
      </c>
      <c r="H124" t="s">
        <v>334</v>
      </c>
      <c r="I124" t="s">
        <v>335</v>
      </c>
    </row>
    <row r="125" spans="1:9">
      <c r="A125" t="s">
        <v>336</v>
      </c>
      <c r="B125" s="22" t="s">
        <v>294</v>
      </c>
      <c r="C125" s="2" t="s">
        <v>315</v>
      </c>
      <c r="D125" t="s">
        <v>316</v>
      </c>
      <c r="E125" s="2" t="s">
        <v>337</v>
      </c>
      <c r="G125" t="s">
        <v>300</v>
      </c>
      <c r="H125" t="s">
        <v>338</v>
      </c>
      <c r="I125" t="s">
        <v>337</v>
      </c>
    </row>
    <row r="126" spans="1:9">
      <c r="B126" s="22" t="s">
        <v>294</v>
      </c>
      <c r="C126" s="2" t="s">
        <v>315</v>
      </c>
      <c r="D126" t="s">
        <v>316</v>
      </c>
      <c r="E126" s="2" t="s">
        <v>339</v>
      </c>
      <c r="G126" t="s">
        <v>300</v>
      </c>
      <c r="H126" t="s">
        <v>340</v>
      </c>
    </row>
    <row r="127" spans="1:9">
      <c r="B127" s="22" t="s">
        <v>294</v>
      </c>
      <c r="C127" s="2" t="s">
        <v>315</v>
      </c>
      <c r="D127" t="s">
        <v>316</v>
      </c>
      <c r="E127" s="2" t="s">
        <v>342</v>
      </c>
      <c r="G127" t="s">
        <v>300</v>
      </c>
      <c r="H127" t="s">
        <v>343</v>
      </c>
    </row>
    <row r="128" spans="1:9">
      <c r="B128" s="22" t="s">
        <v>294</v>
      </c>
      <c r="C128" s="2" t="s">
        <v>315</v>
      </c>
      <c r="D128" t="s">
        <v>316</v>
      </c>
      <c r="E128" s="2" t="s">
        <v>344</v>
      </c>
      <c r="G128" t="s">
        <v>300</v>
      </c>
      <c r="H128" t="s">
        <v>345</v>
      </c>
    </row>
    <row r="129" spans="1:9">
      <c r="A129" t="s">
        <v>346</v>
      </c>
      <c r="B129" s="22" t="s">
        <v>294</v>
      </c>
      <c r="C129" s="2" t="s">
        <v>315</v>
      </c>
      <c r="D129" t="s">
        <v>316</v>
      </c>
      <c r="E129" s="2" t="s">
        <v>347</v>
      </c>
      <c r="G129" t="s">
        <v>300</v>
      </c>
      <c r="H129" t="s">
        <v>346</v>
      </c>
      <c r="I129" t="s">
        <v>347</v>
      </c>
    </row>
    <row r="130" spans="1:9">
      <c r="A130" t="s">
        <v>350</v>
      </c>
      <c r="B130" s="22" t="s">
        <v>294</v>
      </c>
      <c r="C130" s="2" t="s">
        <v>315</v>
      </c>
      <c r="D130" t="s">
        <v>316</v>
      </c>
      <c r="E130" s="2" t="s">
        <v>351</v>
      </c>
      <c r="G130" t="s">
        <v>300</v>
      </c>
      <c r="H130" t="s">
        <v>350</v>
      </c>
      <c r="I130" t="s">
        <v>351</v>
      </c>
    </row>
    <row r="131" spans="1:9">
      <c r="B131" s="22" t="s">
        <v>294</v>
      </c>
      <c r="C131" s="2" t="s">
        <v>315</v>
      </c>
      <c r="D131" t="s">
        <v>316</v>
      </c>
      <c r="E131" s="2" t="s">
        <v>352</v>
      </c>
      <c r="G131" t="s">
        <v>300</v>
      </c>
      <c r="H131" t="s">
        <v>353</v>
      </c>
    </row>
    <row r="132" spans="1:9">
      <c r="A132" t="s">
        <v>354</v>
      </c>
      <c r="B132" s="22" t="s">
        <v>294</v>
      </c>
      <c r="C132" s="2" t="s">
        <v>315</v>
      </c>
      <c r="D132" t="s">
        <v>316</v>
      </c>
      <c r="E132" s="2" t="s">
        <v>355</v>
      </c>
      <c r="G132" t="s">
        <v>300</v>
      </c>
      <c r="H132" t="s">
        <v>354</v>
      </c>
      <c r="I132" t="s">
        <v>355</v>
      </c>
    </row>
    <row r="133" spans="1:9">
      <c r="A133" t="s">
        <v>357</v>
      </c>
      <c r="B133" s="22" t="s">
        <v>294</v>
      </c>
      <c r="C133" s="2" t="s">
        <v>315</v>
      </c>
      <c r="D133" t="s">
        <v>316</v>
      </c>
      <c r="E133" s="2" t="s">
        <v>358</v>
      </c>
      <c r="G133" t="s">
        <v>300</v>
      </c>
      <c r="H133" t="s">
        <v>357</v>
      </c>
      <c r="I133" t="s">
        <v>358</v>
      </c>
    </row>
    <row r="134" spans="1:9">
      <c r="A134" t="s">
        <v>359</v>
      </c>
      <c r="B134" s="22" t="s">
        <v>294</v>
      </c>
      <c r="C134" s="2" t="s">
        <v>315</v>
      </c>
      <c r="D134" t="s">
        <v>316</v>
      </c>
      <c r="E134" s="2" t="s">
        <v>360</v>
      </c>
      <c r="G134" t="s">
        <v>300</v>
      </c>
      <c r="H134" t="s">
        <v>359</v>
      </c>
      <c r="I134" t="s">
        <v>360</v>
      </c>
    </row>
    <row r="135" spans="1:9">
      <c r="A135" t="s">
        <v>361</v>
      </c>
      <c r="B135" s="22" t="s">
        <v>294</v>
      </c>
      <c r="C135" s="2" t="s">
        <v>362</v>
      </c>
      <c r="D135" t="s">
        <v>363</v>
      </c>
      <c r="E135" s="2" t="s">
        <v>364</v>
      </c>
      <c r="G135" t="s">
        <v>363</v>
      </c>
      <c r="H135" t="s">
        <v>361</v>
      </c>
      <c r="I135" t="s">
        <v>364</v>
      </c>
    </row>
    <row r="136" spans="1:9">
      <c r="B136" s="22" t="s">
        <v>294</v>
      </c>
      <c r="C136" s="2" t="s">
        <v>362</v>
      </c>
      <c r="D136" t="s">
        <v>363</v>
      </c>
      <c r="E136" s="2" t="s">
        <v>365</v>
      </c>
      <c r="G136" t="s">
        <v>363</v>
      </c>
      <c r="H136" t="s">
        <v>366</v>
      </c>
    </row>
    <row r="137" spans="1:9">
      <c r="A137" t="s">
        <v>367</v>
      </c>
      <c r="B137" s="22" t="s">
        <v>294</v>
      </c>
      <c r="C137" s="2" t="s">
        <v>362</v>
      </c>
      <c r="D137" t="s">
        <v>363</v>
      </c>
      <c r="E137" s="2" t="s">
        <v>369</v>
      </c>
      <c r="G137" t="s">
        <v>363</v>
      </c>
      <c r="H137" t="s">
        <v>367</v>
      </c>
      <c r="I137" t="s">
        <v>369</v>
      </c>
    </row>
    <row r="138" spans="1:9">
      <c r="A138" t="s">
        <v>371</v>
      </c>
      <c r="B138" s="22" t="s">
        <v>294</v>
      </c>
      <c r="C138" s="2" t="s">
        <v>362</v>
      </c>
      <c r="D138" t="s">
        <v>363</v>
      </c>
      <c r="E138" s="2" t="s">
        <v>372</v>
      </c>
      <c r="G138" t="s">
        <v>363</v>
      </c>
      <c r="H138" t="s">
        <v>371</v>
      </c>
      <c r="I138" t="s">
        <v>372</v>
      </c>
    </row>
    <row r="139" spans="1:9">
      <c r="A139" t="s">
        <v>253</v>
      </c>
      <c r="B139" s="22" t="s">
        <v>294</v>
      </c>
      <c r="C139" s="2" t="s">
        <v>362</v>
      </c>
      <c r="D139" t="s">
        <v>363</v>
      </c>
      <c r="E139" s="2" t="s">
        <v>373</v>
      </c>
      <c r="G139" t="s">
        <v>363</v>
      </c>
      <c r="H139" t="s">
        <v>253</v>
      </c>
      <c r="I139" t="s">
        <v>373</v>
      </c>
    </row>
    <row r="140" spans="1:9">
      <c r="A140" t="s">
        <v>374</v>
      </c>
      <c r="B140" s="22" t="s">
        <v>294</v>
      </c>
      <c r="C140" s="2" t="s">
        <v>362</v>
      </c>
      <c r="D140" t="s">
        <v>363</v>
      </c>
      <c r="E140" s="2" t="s">
        <v>375</v>
      </c>
      <c r="G140" t="s">
        <v>363</v>
      </c>
      <c r="H140" t="s">
        <v>374</v>
      </c>
      <c r="I140" t="s">
        <v>375</v>
      </c>
    </row>
    <row r="141" spans="1:9">
      <c r="B141" s="22" t="s">
        <v>294</v>
      </c>
      <c r="C141" s="2" t="s">
        <v>362</v>
      </c>
      <c r="D141" t="s">
        <v>363</v>
      </c>
      <c r="E141" s="2" t="s">
        <v>376</v>
      </c>
      <c r="G141" t="s">
        <v>363</v>
      </c>
      <c r="H141" t="s">
        <v>377</v>
      </c>
    </row>
    <row r="142" spans="1:9">
      <c r="A142" t="s">
        <v>379</v>
      </c>
      <c r="B142" s="22" t="s">
        <v>294</v>
      </c>
      <c r="C142" s="2" t="s">
        <v>362</v>
      </c>
      <c r="D142" t="s">
        <v>363</v>
      </c>
      <c r="E142" s="2" t="s">
        <v>380</v>
      </c>
      <c r="G142" t="s">
        <v>363</v>
      </c>
      <c r="H142" t="s">
        <v>379</v>
      </c>
      <c r="I142" t="s">
        <v>380</v>
      </c>
    </row>
    <row r="143" spans="1:9">
      <c r="A143" t="s">
        <v>381</v>
      </c>
      <c r="B143" s="22" t="s">
        <v>294</v>
      </c>
      <c r="C143" s="2" t="s">
        <v>362</v>
      </c>
      <c r="D143" t="s">
        <v>363</v>
      </c>
      <c r="E143" s="2" t="s">
        <v>382</v>
      </c>
      <c r="G143" t="s">
        <v>363</v>
      </c>
      <c r="H143" t="s">
        <v>381</v>
      </c>
      <c r="I143" t="s">
        <v>382</v>
      </c>
    </row>
    <row r="144" spans="1:9">
      <c r="A144" t="s">
        <v>383</v>
      </c>
      <c r="B144" s="22" t="s">
        <v>294</v>
      </c>
      <c r="C144" s="2" t="s">
        <v>362</v>
      </c>
      <c r="D144" t="s">
        <v>363</v>
      </c>
      <c r="E144" s="2" t="s">
        <v>384</v>
      </c>
      <c r="G144" t="s">
        <v>363</v>
      </c>
      <c r="H144" t="s">
        <v>383</v>
      </c>
      <c r="I144" t="s">
        <v>384</v>
      </c>
    </row>
    <row r="145" spans="1:9">
      <c r="A145" t="s">
        <v>385</v>
      </c>
      <c r="B145" s="22" t="s">
        <v>294</v>
      </c>
      <c r="C145" s="2" t="s">
        <v>362</v>
      </c>
      <c r="D145" t="s">
        <v>363</v>
      </c>
      <c r="E145" s="2" t="s">
        <v>386</v>
      </c>
      <c r="G145" t="s">
        <v>363</v>
      </c>
      <c r="H145" t="s">
        <v>385</v>
      </c>
      <c r="I145" t="s">
        <v>386</v>
      </c>
    </row>
    <row r="146" spans="1:9">
      <c r="A146" t="s">
        <v>387</v>
      </c>
      <c r="B146" s="22" t="s">
        <v>294</v>
      </c>
      <c r="C146" s="2" t="s">
        <v>362</v>
      </c>
      <c r="D146" t="s">
        <v>363</v>
      </c>
      <c r="E146" s="2" t="s">
        <v>388</v>
      </c>
      <c r="G146" t="s">
        <v>363</v>
      </c>
      <c r="H146" t="s">
        <v>387</v>
      </c>
      <c r="I146" t="s">
        <v>388</v>
      </c>
    </row>
    <row r="147" spans="1:9">
      <c r="A147" t="s">
        <v>389</v>
      </c>
      <c r="B147" s="22" t="s">
        <v>294</v>
      </c>
      <c r="C147" s="2" t="s">
        <v>362</v>
      </c>
      <c r="D147" t="s">
        <v>363</v>
      </c>
      <c r="E147" s="2" t="s">
        <v>390</v>
      </c>
      <c r="G147" t="s">
        <v>363</v>
      </c>
      <c r="H147" t="s">
        <v>389</v>
      </c>
      <c r="I147" t="s">
        <v>390</v>
      </c>
    </row>
    <row r="148" spans="1:9">
      <c r="A148" t="s">
        <v>391</v>
      </c>
      <c r="B148" s="22" t="s">
        <v>294</v>
      </c>
      <c r="C148" s="2" t="s">
        <v>362</v>
      </c>
      <c r="D148" t="s">
        <v>363</v>
      </c>
      <c r="E148" s="2" t="s">
        <v>392</v>
      </c>
      <c r="G148" t="s">
        <v>363</v>
      </c>
      <c r="H148" t="s">
        <v>391</v>
      </c>
      <c r="I148" t="s">
        <v>392</v>
      </c>
    </row>
    <row r="149" spans="1:9">
      <c r="A149" t="s">
        <v>393</v>
      </c>
      <c r="B149" s="22" t="s">
        <v>294</v>
      </c>
      <c r="C149" s="2" t="s">
        <v>362</v>
      </c>
      <c r="D149" t="s">
        <v>363</v>
      </c>
      <c r="E149" s="2" t="s">
        <v>394</v>
      </c>
      <c r="G149" t="s">
        <v>363</v>
      </c>
      <c r="H149" t="s">
        <v>393</v>
      </c>
      <c r="I149" t="s">
        <v>394</v>
      </c>
    </row>
    <row r="150" spans="1:9">
      <c r="A150" t="s">
        <v>395</v>
      </c>
      <c r="B150" s="22" t="s">
        <v>294</v>
      </c>
      <c r="C150" s="2" t="s">
        <v>362</v>
      </c>
      <c r="D150" t="s">
        <v>363</v>
      </c>
      <c r="E150" s="2" t="s">
        <v>396</v>
      </c>
      <c r="G150" t="s">
        <v>363</v>
      </c>
      <c r="H150" t="s">
        <v>395</v>
      </c>
      <c r="I150" t="s">
        <v>396</v>
      </c>
    </row>
    <row r="151" spans="1:9">
      <c r="A151" t="s">
        <v>397</v>
      </c>
      <c r="B151" s="22" t="s">
        <v>294</v>
      </c>
      <c r="C151" s="2" t="s">
        <v>362</v>
      </c>
      <c r="D151" t="s">
        <v>363</v>
      </c>
      <c r="E151" s="2" t="s">
        <v>398</v>
      </c>
      <c r="G151" t="s">
        <v>363</v>
      </c>
      <c r="H151" t="s">
        <v>397</v>
      </c>
      <c r="I151" t="s">
        <v>398</v>
      </c>
    </row>
    <row r="152" spans="1:9">
      <c r="A152" t="s">
        <v>399</v>
      </c>
      <c r="B152" s="22" t="s">
        <v>294</v>
      </c>
      <c r="C152" s="2" t="s">
        <v>362</v>
      </c>
      <c r="D152" t="s">
        <v>363</v>
      </c>
      <c r="E152" s="2" t="s">
        <v>400</v>
      </c>
      <c r="G152" t="s">
        <v>363</v>
      </c>
      <c r="H152" t="s">
        <v>399</v>
      </c>
      <c r="I152" t="s">
        <v>400</v>
      </c>
    </row>
    <row r="153" spans="1:9">
      <c r="A153" t="s">
        <v>401</v>
      </c>
      <c r="B153" s="22" t="s">
        <v>294</v>
      </c>
      <c r="C153" s="2" t="s">
        <v>362</v>
      </c>
      <c r="D153" t="s">
        <v>363</v>
      </c>
      <c r="E153" s="2" t="s">
        <v>402</v>
      </c>
      <c r="G153" t="s">
        <v>363</v>
      </c>
      <c r="H153" t="s">
        <v>401</v>
      </c>
      <c r="I153" t="s">
        <v>402</v>
      </c>
    </row>
    <row r="154" spans="1:9">
      <c r="A154" t="s">
        <v>404</v>
      </c>
      <c r="B154" s="22" t="s">
        <v>294</v>
      </c>
      <c r="C154" s="2" t="s">
        <v>362</v>
      </c>
      <c r="D154" t="s">
        <v>363</v>
      </c>
      <c r="E154" s="2" t="s">
        <v>405</v>
      </c>
      <c r="G154" t="s">
        <v>363</v>
      </c>
      <c r="H154" t="s">
        <v>404</v>
      </c>
      <c r="I154" t="s">
        <v>405</v>
      </c>
    </row>
    <row r="155" spans="1:9">
      <c r="A155" t="s">
        <v>406</v>
      </c>
      <c r="B155" s="22" t="s">
        <v>294</v>
      </c>
      <c r="C155" s="2" t="s">
        <v>362</v>
      </c>
      <c r="D155" t="s">
        <v>363</v>
      </c>
      <c r="E155" s="2" t="s">
        <v>407</v>
      </c>
      <c r="G155" t="s">
        <v>363</v>
      </c>
      <c r="H155" t="s">
        <v>406</v>
      </c>
      <c r="I155" t="s">
        <v>407</v>
      </c>
    </row>
    <row r="156" spans="1:9">
      <c r="A156" t="s">
        <v>408</v>
      </c>
      <c r="B156" s="22" t="s">
        <v>294</v>
      </c>
      <c r="C156" s="2" t="s">
        <v>409</v>
      </c>
      <c r="D156" t="s">
        <v>410</v>
      </c>
      <c r="E156" s="2" t="s">
        <v>412</v>
      </c>
      <c r="G156" t="s">
        <v>413</v>
      </c>
      <c r="H156" t="s">
        <v>408</v>
      </c>
      <c r="I156" t="s">
        <v>412</v>
      </c>
    </row>
    <row r="157" spans="1:9">
      <c r="A157" t="s">
        <v>97</v>
      </c>
      <c r="B157" s="22" t="s">
        <v>294</v>
      </c>
      <c r="C157" s="2" t="s">
        <v>409</v>
      </c>
      <c r="D157" t="s">
        <v>410</v>
      </c>
      <c r="E157" s="2" t="s">
        <v>415</v>
      </c>
      <c r="G157" t="s">
        <v>413</v>
      </c>
      <c r="H157" t="s">
        <v>97</v>
      </c>
      <c r="I157" t="s">
        <v>415</v>
      </c>
    </row>
    <row r="158" spans="1:9">
      <c r="A158" t="s">
        <v>416</v>
      </c>
      <c r="B158" s="22" t="s">
        <v>294</v>
      </c>
      <c r="C158" s="2" t="s">
        <v>409</v>
      </c>
      <c r="D158" t="s">
        <v>410</v>
      </c>
      <c r="E158" s="2" t="s">
        <v>417</v>
      </c>
      <c r="G158" t="s">
        <v>413</v>
      </c>
      <c r="H158" t="s">
        <v>416</v>
      </c>
      <c r="I158" t="s">
        <v>417</v>
      </c>
    </row>
    <row r="159" spans="1:9">
      <c r="A159" t="s">
        <v>418</v>
      </c>
      <c r="B159" s="22" t="s">
        <v>294</v>
      </c>
      <c r="C159" s="2" t="s">
        <v>409</v>
      </c>
      <c r="D159" t="s">
        <v>410</v>
      </c>
      <c r="E159" s="2" t="s">
        <v>420</v>
      </c>
      <c r="G159" t="s">
        <v>413</v>
      </c>
      <c r="H159" t="s">
        <v>418</v>
      </c>
      <c r="I159" t="s">
        <v>420</v>
      </c>
    </row>
    <row r="160" spans="1:9">
      <c r="A160" t="s">
        <v>421</v>
      </c>
      <c r="B160" s="22" t="s">
        <v>294</v>
      </c>
      <c r="C160" s="2" t="s">
        <v>409</v>
      </c>
      <c r="D160" t="s">
        <v>410</v>
      </c>
      <c r="E160" s="2" t="s">
        <v>422</v>
      </c>
      <c r="G160" t="s">
        <v>413</v>
      </c>
      <c r="H160" t="s">
        <v>421</v>
      </c>
      <c r="I160" t="s">
        <v>422</v>
      </c>
    </row>
    <row r="161" spans="1:9">
      <c r="A161" t="s">
        <v>423</v>
      </c>
      <c r="B161" s="22" t="s">
        <v>294</v>
      </c>
      <c r="C161" s="2" t="s">
        <v>409</v>
      </c>
      <c r="D161" t="s">
        <v>410</v>
      </c>
      <c r="E161" s="2" t="s">
        <v>424</v>
      </c>
      <c r="G161" t="s">
        <v>413</v>
      </c>
      <c r="H161" t="s">
        <v>423</v>
      </c>
      <c r="I161" t="s">
        <v>424</v>
      </c>
    </row>
    <row r="162" spans="1:9">
      <c r="A162" t="s">
        <v>425</v>
      </c>
      <c r="B162" s="22" t="s">
        <v>294</v>
      </c>
      <c r="C162" s="2" t="s">
        <v>409</v>
      </c>
      <c r="D162" t="s">
        <v>410</v>
      </c>
      <c r="E162" s="2" t="s">
        <v>426</v>
      </c>
      <c r="G162" t="s">
        <v>413</v>
      </c>
      <c r="H162" t="s">
        <v>425</v>
      </c>
      <c r="I162" t="s">
        <v>426</v>
      </c>
    </row>
    <row r="163" spans="1:9">
      <c r="A163" t="s">
        <v>427</v>
      </c>
      <c r="B163" s="22" t="s">
        <v>294</v>
      </c>
      <c r="C163" s="2" t="s">
        <v>409</v>
      </c>
      <c r="D163" t="s">
        <v>410</v>
      </c>
      <c r="E163" s="2" t="s">
        <v>428</v>
      </c>
      <c r="G163" t="s">
        <v>413</v>
      </c>
      <c r="H163" t="s">
        <v>427</v>
      </c>
      <c r="I163" t="s">
        <v>428</v>
      </c>
    </row>
    <row r="164" spans="1:9">
      <c r="A164" t="s">
        <v>430</v>
      </c>
      <c r="B164" s="22" t="s">
        <v>294</v>
      </c>
      <c r="C164" s="2" t="s">
        <v>409</v>
      </c>
      <c r="D164" t="s">
        <v>410</v>
      </c>
      <c r="E164" s="2" t="s">
        <v>431</v>
      </c>
      <c r="G164" t="s">
        <v>413</v>
      </c>
      <c r="H164" t="s">
        <v>430</v>
      </c>
      <c r="I164" t="s">
        <v>431</v>
      </c>
    </row>
    <row r="165" spans="1:9">
      <c r="A165" t="s">
        <v>432</v>
      </c>
      <c r="B165" s="22" t="s">
        <v>294</v>
      </c>
      <c r="C165" s="2" t="s">
        <v>409</v>
      </c>
      <c r="D165" t="s">
        <v>410</v>
      </c>
      <c r="E165" s="2" t="s">
        <v>433</v>
      </c>
      <c r="G165" t="s">
        <v>413</v>
      </c>
      <c r="H165" t="s">
        <v>432</v>
      </c>
      <c r="I165" t="s">
        <v>433</v>
      </c>
    </row>
    <row r="166" spans="1:9">
      <c r="A166" t="s">
        <v>434</v>
      </c>
      <c r="B166" s="22" t="s">
        <v>294</v>
      </c>
      <c r="C166" s="2" t="s">
        <v>409</v>
      </c>
      <c r="D166" t="s">
        <v>410</v>
      </c>
      <c r="E166" s="2" t="s">
        <v>436</v>
      </c>
      <c r="G166" t="s">
        <v>413</v>
      </c>
      <c r="H166" t="s">
        <v>434</v>
      </c>
      <c r="I166" t="s">
        <v>436</v>
      </c>
    </row>
    <row r="167" spans="1:9">
      <c r="A167" t="s">
        <v>438</v>
      </c>
      <c r="B167" s="22" t="s">
        <v>294</v>
      </c>
      <c r="C167" s="2" t="s">
        <v>409</v>
      </c>
      <c r="D167" t="s">
        <v>410</v>
      </c>
      <c r="E167" s="2" t="s">
        <v>439</v>
      </c>
      <c r="G167" t="s">
        <v>413</v>
      </c>
      <c r="H167" t="s">
        <v>438</v>
      </c>
      <c r="I167" t="s">
        <v>439</v>
      </c>
    </row>
    <row r="168" spans="1:9">
      <c r="A168" t="s">
        <v>440</v>
      </c>
      <c r="B168" s="22" t="s">
        <v>294</v>
      </c>
      <c r="C168" s="2" t="s">
        <v>409</v>
      </c>
      <c r="D168" t="s">
        <v>410</v>
      </c>
      <c r="E168" s="2" t="s">
        <v>441</v>
      </c>
      <c r="G168" t="s">
        <v>413</v>
      </c>
      <c r="H168" t="s">
        <v>440</v>
      </c>
      <c r="I168" t="s">
        <v>441</v>
      </c>
    </row>
    <row r="169" spans="1:9">
      <c r="A169" t="s">
        <v>442</v>
      </c>
      <c r="B169" s="22" t="s">
        <v>294</v>
      </c>
      <c r="C169" s="2" t="s">
        <v>409</v>
      </c>
      <c r="D169" t="s">
        <v>410</v>
      </c>
      <c r="E169" s="2" t="s">
        <v>443</v>
      </c>
      <c r="G169" t="s">
        <v>413</v>
      </c>
      <c r="H169" t="s">
        <v>442</v>
      </c>
      <c r="I169" t="s">
        <v>443</v>
      </c>
    </row>
    <row r="170" spans="1:9">
      <c r="A170" t="s">
        <v>444</v>
      </c>
      <c r="B170" s="22" t="s">
        <v>294</v>
      </c>
      <c r="C170" s="2" t="s">
        <v>409</v>
      </c>
      <c r="D170" t="s">
        <v>410</v>
      </c>
      <c r="E170" s="2" t="s">
        <v>446</v>
      </c>
      <c r="G170" t="s">
        <v>413</v>
      </c>
      <c r="H170" t="s">
        <v>444</v>
      </c>
      <c r="I170" t="s">
        <v>446</v>
      </c>
    </row>
    <row r="171" spans="1:9">
      <c r="A171" t="s">
        <v>447</v>
      </c>
      <c r="B171" s="22" t="s">
        <v>294</v>
      </c>
      <c r="C171" s="2" t="s">
        <v>409</v>
      </c>
      <c r="D171" t="s">
        <v>410</v>
      </c>
      <c r="E171" s="2" t="s">
        <v>448</v>
      </c>
      <c r="G171" t="s">
        <v>413</v>
      </c>
      <c r="H171" t="s">
        <v>447</v>
      </c>
      <c r="I171" t="s">
        <v>448</v>
      </c>
    </row>
    <row r="172" spans="1:9">
      <c r="A172" t="s">
        <v>449</v>
      </c>
      <c r="B172" s="22" t="s">
        <v>294</v>
      </c>
      <c r="C172" s="2" t="s">
        <v>409</v>
      </c>
      <c r="D172" t="s">
        <v>410</v>
      </c>
      <c r="E172" s="2" t="s">
        <v>450</v>
      </c>
      <c r="G172" t="s">
        <v>413</v>
      </c>
      <c r="H172" t="s">
        <v>449</v>
      </c>
      <c r="I172" t="s">
        <v>450</v>
      </c>
    </row>
    <row r="173" spans="1:9">
      <c r="B173" s="22" t="s">
        <v>294</v>
      </c>
      <c r="C173" s="2" t="s">
        <v>409</v>
      </c>
      <c r="D173" t="s">
        <v>410</v>
      </c>
      <c r="E173" s="2" t="s">
        <v>451</v>
      </c>
      <c r="G173" t="s">
        <v>413</v>
      </c>
      <c r="H173" t="s">
        <v>452</v>
      </c>
    </row>
    <row r="174" spans="1:9">
      <c r="A174" t="s">
        <v>454</v>
      </c>
      <c r="B174" s="22" t="s">
        <v>294</v>
      </c>
      <c r="C174" s="2" t="s">
        <v>409</v>
      </c>
      <c r="D174" t="s">
        <v>410</v>
      </c>
      <c r="E174" s="2" t="s">
        <v>455</v>
      </c>
      <c r="G174" t="s">
        <v>413</v>
      </c>
      <c r="H174" t="s">
        <v>454</v>
      </c>
      <c r="I174" t="s">
        <v>455</v>
      </c>
    </row>
    <row r="175" spans="1:9">
      <c r="A175" t="s">
        <v>456</v>
      </c>
      <c r="B175" s="22" t="s">
        <v>294</v>
      </c>
      <c r="C175" s="2" t="s">
        <v>409</v>
      </c>
      <c r="D175" t="s">
        <v>410</v>
      </c>
      <c r="E175" s="2" t="s">
        <v>457</v>
      </c>
      <c r="G175" t="s">
        <v>413</v>
      </c>
      <c r="H175" t="s">
        <v>456</v>
      </c>
      <c r="I175" t="s">
        <v>457</v>
      </c>
    </row>
    <row r="176" spans="1:9">
      <c r="A176" t="s">
        <v>458</v>
      </c>
      <c r="B176" s="22" t="s">
        <v>294</v>
      </c>
      <c r="C176" s="2" t="s">
        <v>409</v>
      </c>
      <c r="D176" t="s">
        <v>410</v>
      </c>
      <c r="E176" s="2" t="s">
        <v>459</v>
      </c>
      <c r="G176" t="s">
        <v>413</v>
      </c>
      <c r="H176" t="s">
        <v>458</v>
      </c>
      <c r="I176" t="s">
        <v>459</v>
      </c>
    </row>
    <row r="177" spans="1:9">
      <c r="A177" t="s">
        <v>460</v>
      </c>
      <c r="B177" s="22" t="s">
        <v>294</v>
      </c>
      <c r="C177" s="2" t="s">
        <v>409</v>
      </c>
      <c r="D177" t="s">
        <v>410</v>
      </c>
      <c r="E177" s="2" t="s">
        <v>462</v>
      </c>
      <c r="G177" t="s">
        <v>413</v>
      </c>
      <c r="H177" t="s">
        <v>460</v>
      </c>
      <c r="I177" t="s">
        <v>462</v>
      </c>
    </row>
    <row r="178" spans="1:9">
      <c r="A178" s="12" t="s">
        <v>463</v>
      </c>
      <c r="B178" s="22" t="s">
        <v>294</v>
      </c>
      <c r="C178" s="2" t="s">
        <v>409</v>
      </c>
      <c r="D178" t="s">
        <v>410</v>
      </c>
      <c r="E178" s="2" t="s">
        <v>464</v>
      </c>
      <c r="G178" t="s">
        <v>413</v>
      </c>
      <c r="H178" t="s">
        <v>465</v>
      </c>
      <c r="I178" t="s">
        <v>464</v>
      </c>
    </row>
    <row r="179" spans="1:9">
      <c r="A179" t="s">
        <v>466</v>
      </c>
      <c r="B179" s="22" t="s">
        <v>294</v>
      </c>
      <c r="C179" s="2" t="s">
        <v>409</v>
      </c>
      <c r="D179" t="s">
        <v>410</v>
      </c>
      <c r="E179" s="2" t="s">
        <v>467</v>
      </c>
      <c r="G179" t="s">
        <v>413</v>
      </c>
      <c r="H179" t="s">
        <v>466</v>
      </c>
      <c r="I179" t="s">
        <v>467</v>
      </c>
    </row>
    <row r="180" spans="1:9">
      <c r="A180" t="s">
        <v>414</v>
      </c>
      <c r="B180" s="22" t="s">
        <v>294</v>
      </c>
      <c r="C180" s="2" t="s">
        <v>409</v>
      </c>
      <c r="D180" t="s">
        <v>410</v>
      </c>
      <c r="E180" s="2" t="s">
        <v>468</v>
      </c>
      <c r="G180" t="s">
        <v>413</v>
      </c>
      <c r="H180" t="s">
        <v>414</v>
      </c>
      <c r="I180" t="s">
        <v>468</v>
      </c>
    </row>
    <row r="181" spans="1:9">
      <c r="A181" t="s">
        <v>470</v>
      </c>
      <c r="B181" s="22" t="s">
        <v>294</v>
      </c>
      <c r="C181" s="2" t="s">
        <v>409</v>
      </c>
      <c r="D181" t="s">
        <v>410</v>
      </c>
      <c r="E181" s="2" t="s">
        <v>471</v>
      </c>
      <c r="G181" t="s">
        <v>413</v>
      </c>
      <c r="H181" t="s">
        <v>470</v>
      </c>
      <c r="I181" t="s">
        <v>471</v>
      </c>
    </row>
    <row r="182" spans="1:9">
      <c r="A182" t="s">
        <v>472</v>
      </c>
      <c r="B182" s="22" t="s">
        <v>294</v>
      </c>
      <c r="C182" s="2" t="s">
        <v>409</v>
      </c>
      <c r="D182" t="s">
        <v>410</v>
      </c>
      <c r="E182" s="2" t="s">
        <v>473</v>
      </c>
      <c r="G182" t="s">
        <v>413</v>
      </c>
      <c r="H182" t="s">
        <v>472</v>
      </c>
      <c r="I182" t="s">
        <v>473</v>
      </c>
    </row>
    <row r="183" spans="1:9">
      <c r="A183" t="s">
        <v>474</v>
      </c>
      <c r="B183" s="22" t="s">
        <v>294</v>
      </c>
      <c r="C183" s="2" t="s">
        <v>409</v>
      </c>
      <c r="D183" t="s">
        <v>410</v>
      </c>
      <c r="E183" s="2" t="s">
        <v>475</v>
      </c>
      <c r="G183" t="s">
        <v>413</v>
      </c>
      <c r="H183" t="s">
        <v>474</v>
      </c>
      <c r="I183" t="s">
        <v>475</v>
      </c>
    </row>
    <row r="184" spans="1:9">
      <c r="A184" t="s">
        <v>476</v>
      </c>
      <c r="B184" s="22" t="s">
        <v>294</v>
      </c>
      <c r="C184" s="2" t="s">
        <v>409</v>
      </c>
      <c r="D184" t="s">
        <v>410</v>
      </c>
      <c r="E184" s="2" t="s">
        <v>477</v>
      </c>
      <c r="G184" t="s">
        <v>413</v>
      </c>
      <c r="H184" t="s">
        <v>476</v>
      </c>
      <c r="I184" t="s">
        <v>477</v>
      </c>
    </row>
    <row r="185" spans="1:9">
      <c r="A185" t="s">
        <v>478</v>
      </c>
      <c r="B185" s="22" t="s">
        <v>294</v>
      </c>
      <c r="C185" s="2" t="s">
        <v>409</v>
      </c>
      <c r="D185" t="s">
        <v>410</v>
      </c>
      <c r="E185" s="2" t="s">
        <v>479</v>
      </c>
      <c r="G185" t="s">
        <v>413</v>
      </c>
      <c r="H185" t="s">
        <v>478</v>
      </c>
      <c r="I185" t="s">
        <v>479</v>
      </c>
    </row>
    <row r="186" spans="1:9">
      <c r="A186" t="s">
        <v>480</v>
      </c>
      <c r="B186" s="22" t="s">
        <v>294</v>
      </c>
      <c r="C186" s="2" t="s">
        <v>409</v>
      </c>
      <c r="D186" t="s">
        <v>410</v>
      </c>
      <c r="E186" s="2" t="s">
        <v>481</v>
      </c>
      <c r="G186" t="s">
        <v>413</v>
      </c>
      <c r="H186" t="s">
        <v>480</v>
      </c>
      <c r="I186" t="s">
        <v>481</v>
      </c>
    </row>
    <row r="187" spans="1:9">
      <c r="A187" t="s">
        <v>482</v>
      </c>
      <c r="B187" s="22" t="s">
        <v>294</v>
      </c>
      <c r="C187" s="2" t="s">
        <v>409</v>
      </c>
      <c r="D187" t="s">
        <v>410</v>
      </c>
      <c r="E187" s="2" t="s">
        <v>484</v>
      </c>
      <c r="G187" t="s">
        <v>413</v>
      </c>
      <c r="H187" s="2" t="s">
        <v>482</v>
      </c>
      <c r="I187" t="s">
        <v>484</v>
      </c>
    </row>
    <row r="188" spans="1:9">
      <c r="A188" t="s">
        <v>485</v>
      </c>
      <c r="B188" s="22" t="s">
        <v>294</v>
      </c>
      <c r="C188" s="2" t="s">
        <v>486</v>
      </c>
      <c r="D188" t="s">
        <v>487</v>
      </c>
      <c r="E188" s="2" t="s">
        <v>488</v>
      </c>
      <c r="G188" t="s">
        <v>487</v>
      </c>
      <c r="H188" s="2" t="s">
        <v>485</v>
      </c>
      <c r="I188" t="s">
        <v>488</v>
      </c>
    </row>
    <row r="189" spans="1:9">
      <c r="A189" t="s">
        <v>489</v>
      </c>
      <c r="B189" s="22" t="s">
        <v>294</v>
      </c>
      <c r="C189" s="2" t="s">
        <v>486</v>
      </c>
      <c r="D189" t="s">
        <v>487</v>
      </c>
      <c r="E189" s="2" t="s">
        <v>490</v>
      </c>
      <c r="G189" t="s">
        <v>487</v>
      </c>
      <c r="H189" s="2" t="s">
        <v>489</v>
      </c>
      <c r="I189" t="s">
        <v>490</v>
      </c>
    </row>
    <row r="190" spans="1:9">
      <c r="A190" t="s">
        <v>492</v>
      </c>
      <c r="B190" s="22" t="s">
        <v>294</v>
      </c>
      <c r="C190" s="2" t="s">
        <v>486</v>
      </c>
      <c r="D190" t="s">
        <v>487</v>
      </c>
      <c r="E190" s="2" t="s">
        <v>493</v>
      </c>
      <c r="G190" t="s">
        <v>487</v>
      </c>
      <c r="H190" s="2" t="s">
        <v>492</v>
      </c>
      <c r="I190" t="s">
        <v>493</v>
      </c>
    </row>
    <row r="191" spans="1:9">
      <c r="A191" t="s">
        <v>494</v>
      </c>
      <c r="B191" s="22" t="s">
        <v>294</v>
      </c>
      <c r="C191" s="2" t="s">
        <v>486</v>
      </c>
      <c r="D191" t="s">
        <v>487</v>
      </c>
      <c r="E191" s="2" t="s">
        <v>495</v>
      </c>
      <c r="G191" t="s">
        <v>487</v>
      </c>
      <c r="H191" s="2" t="s">
        <v>494</v>
      </c>
      <c r="I191" t="s">
        <v>495</v>
      </c>
    </row>
    <row r="192" spans="1:9">
      <c r="A192" t="s">
        <v>496</v>
      </c>
      <c r="B192" s="22" t="s">
        <v>294</v>
      </c>
      <c r="C192" s="2" t="s">
        <v>486</v>
      </c>
      <c r="D192" t="s">
        <v>487</v>
      </c>
      <c r="E192" s="2" t="s">
        <v>497</v>
      </c>
      <c r="G192" t="s">
        <v>487</v>
      </c>
      <c r="H192" s="2" t="s">
        <v>496</v>
      </c>
      <c r="I192" t="s">
        <v>497</v>
      </c>
    </row>
    <row r="193" spans="1:9">
      <c r="A193" t="s">
        <v>499</v>
      </c>
      <c r="B193" s="22" t="s">
        <v>294</v>
      </c>
      <c r="C193" s="2" t="s">
        <v>486</v>
      </c>
      <c r="D193" t="s">
        <v>487</v>
      </c>
      <c r="E193" s="2" t="s">
        <v>500</v>
      </c>
      <c r="G193" t="s">
        <v>487</v>
      </c>
      <c r="H193" s="2" t="s">
        <v>499</v>
      </c>
      <c r="I193" t="s">
        <v>500</v>
      </c>
    </row>
    <row r="194" spans="1:9">
      <c r="A194" t="s">
        <v>501</v>
      </c>
      <c r="B194" s="22" t="s">
        <v>294</v>
      </c>
      <c r="C194" s="2" t="s">
        <v>486</v>
      </c>
      <c r="D194" t="s">
        <v>487</v>
      </c>
      <c r="E194" s="2" t="s">
        <v>502</v>
      </c>
      <c r="G194" t="s">
        <v>487</v>
      </c>
      <c r="H194" s="2" t="s">
        <v>501</v>
      </c>
      <c r="I194" t="s">
        <v>502</v>
      </c>
    </row>
    <row r="195" spans="1:9">
      <c r="A195" t="s">
        <v>503</v>
      </c>
      <c r="B195" s="22" t="s">
        <v>294</v>
      </c>
      <c r="C195" s="2" t="s">
        <v>486</v>
      </c>
      <c r="D195" t="s">
        <v>487</v>
      </c>
      <c r="E195" s="2" t="s">
        <v>505</v>
      </c>
      <c r="G195" t="s">
        <v>487</v>
      </c>
      <c r="H195" s="2" t="s">
        <v>503</v>
      </c>
      <c r="I195" t="s">
        <v>505</v>
      </c>
    </row>
    <row r="196" spans="1:9">
      <c r="A196" t="s">
        <v>507</v>
      </c>
      <c r="B196" s="22" t="s">
        <v>294</v>
      </c>
      <c r="C196" s="2" t="s">
        <v>486</v>
      </c>
      <c r="D196" t="s">
        <v>487</v>
      </c>
      <c r="E196" s="2" t="s">
        <v>508</v>
      </c>
      <c r="G196" t="s">
        <v>487</v>
      </c>
      <c r="H196" s="2" t="s">
        <v>507</v>
      </c>
      <c r="I196" t="s">
        <v>508</v>
      </c>
    </row>
    <row r="197" spans="1:9">
      <c r="A197" t="s">
        <v>509</v>
      </c>
      <c r="B197" s="22" t="s">
        <v>294</v>
      </c>
      <c r="C197" s="2" t="s">
        <v>486</v>
      </c>
      <c r="D197" t="s">
        <v>487</v>
      </c>
      <c r="E197" s="2" t="s">
        <v>511</v>
      </c>
      <c r="G197" t="s">
        <v>487</v>
      </c>
      <c r="H197" s="2" t="s">
        <v>509</v>
      </c>
      <c r="I197" t="s">
        <v>511</v>
      </c>
    </row>
    <row r="198" spans="1:9">
      <c r="A198" t="s">
        <v>512</v>
      </c>
      <c r="B198" s="22" t="s">
        <v>294</v>
      </c>
      <c r="C198" s="2" t="s">
        <v>486</v>
      </c>
      <c r="D198" t="s">
        <v>487</v>
      </c>
      <c r="E198" s="2" t="s">
        <v>513</v>
      </c>
      <c r="G198" t="s">
        <v>487</v>
      </c>
      <c r="H198" s="2" t="s">
        <v>512</v>
      </c>
      <c r="I198" t="s">
        <v>513</v>
      </c>
    </row>
    <row r="199" spans="1:9">
      <c r="A199" t="s">
        <v>514</v>
      </c>
      <c r="B199" s="22" t="s">
        <v>294</v>
      </c>
      <c r="C199" s="2" t="s">
        <v>486</v>
      </c>
      <c r="D199" t="s">
        <v>487</v>
      </c>
      <c r="E199" s="2" t="s">
        <v>515</v>
      </c>
      <c r="G199" t="s">
        <v>487</v>
      </c>
      <c r="H199" s="2" t="s">
        <v>514</v>
      </c>
      <c r="I199" t="s">
        <v>515</v>
      </c>
    </row>
    <row r="200" spans="1:9">
      <c r="B200" s="22" t="s">
        <v>294</v>
      </c>
      <c r="C200" s="2" t="s">
        <v>516</v>
      </c>
      <c r="D200" t="s">
        <v>517</v>
      </c>
      <c r="E200" s="2" t="s">
        <v>518</v>
      </c>
      <c r="G200" t="s">
        <v>517</v>
      </c>
      <c r="H200" s="2" t="s">
        <v>520</v>
      </c>
    </row>
    <row r="201" spans="1:9">
      <c r="B201" s="22" t="s">
        <v>294</v>
      </c>
      <c r="C201" s="2" t="s">
        <v>516</v>
      </c>
      <c r="D201" t="s">
        <v>517</v>
      </c>
      <c r="E201" s="2" t="s">
        <v>521</v>
      </c>
      <c r="G201" t="s">
        <v>517</v>
      </c>
      <c r="H201" s="2" t="s">
        <v>522</v>
      </c>
    </row>
    <row r="202" spans="1:9">
      <c r="B202" s="22" t="s">
        <v>294</v>
      </c>
      <c r="C202" s="2" t="s">
        <v>516</v>
      </c>
      <c r="D202" t="s">
        <v>517</v>
      </c>
      <c r="E202" s="2" t="s">
        <v>523</v>
      </c>
      <c r="G202" t="s">
        <v>517</v>
      </c>
      <c r="H202" s="2" t="s">
        <v>524</v>
      </c>
    </row>
    <row r="203" spans="1:9">
      <c r="B203" s="22" t="s">
        <v>294</v>
      </c>
      <c r="C203" s="2" t="s">
        <v>516</v>
      </c>
      <c r="D203" t="s">
        <v>517</v>
      </c>
      <c r="E203" s="2" t="s">
        <v>525</v>
      </c>
      <c r="G203" t="s">
        <v>517</v>
      </c>
      <c r="H203" s="2" t="s">
        <v>526</v>
      </c>
    </row>
    <row r="204" spans="1:9">
      <c r="A204" t="s">
        <v>528</v>
      </c>
      <c r="B204" s="22" t="s">
        <v>294</v>
      </c>
      <c r="C204" s="2" t="s">
        <v>516</v>
      </c>
      <c r="D204" t="s">
        <v>517</v>
      </c>
      <c r="E204" s="2" t="s">
        <v>530</v>
      </c>
      <c r="G204" t="s">
        <v>517</v>
      </c>
      <c r="H204" s="2" t="s">
        <v>528</v>
      </c>
      <c r="I204" t="s">
        <v>530</v>
      </c>
    </row>
    <row r="205" spans="1:9">
      <c r="B205" s="22" t="s">
        <v>294</v>
      </c>
      <c r="C205" s="2" t="s">
        <v>516</v>
      </c>
      <c r="D205" t="s">
        <v>517</v>
      </c>
      <c r="E205" s="2" t="s">
        <v>531</v>
      </c>
      <c r="G205" t="s">
        <v>517</v>
      </c>
      <c r="H205" s="2" t="s">
        <v>532</v>
      </c>
    </row>
    <row r="206" spans="1:9">
      <c r="B206" s="22" t="s">
        <v>294</v>
      </c>
      <c r="C206" s="2" t="s">
        <v>516</v>
      </c>
      <c r="D206" t="s">
        <v>517</v>
      </c>
      <c r="E206" s="2" t="s">
        <v>533</v>
      </c>
      <c r="G206" t="s">
        <v>517</v>
      </c>
      <c r="H206" s="2" t="s">
        <v>534</v>
      </c>
    </row>
    <row r="207" spans="1:9">
      <c r="B207" s="22" t="s">
        <v>294</v>
      </c>
      <c r="C207" s="2" t="s">
        <v>516</v>
      </c>
      <c r="D207" t="s">
        <v>517</v>
      </c>
      <c r="E207" s="2" t="s">
        <v>536</v>
      </c>
      <c r="G207" t="s">
        <v>517</v>
      </c>
      <c r="H207" s="2" t="s">
        <v>537</v>
      </c>
    </row>
    <row r="208" spans="1:9">
      <c r="A208" t="s">
        <v>538</v>
      </c>
      <c r="B208" s="22" t="s">
        <v>294</v>
      </c>
      <c r="C208" s="2" t="s">
        <v>516</v>
      </c>
      <c r="D208" t="s">
        <v>517</v>
      </c>
      <c r="E208" s="2" t="s">
        <v>539</v>
      </c>
      <c r="G208" t="s">
        <v>517</v>
      </c>
      <c r="H208" s="2" t="s">
        <v>538</v>
      </c>
      <c r="I208" t="s">
        <v>539</v>
      </c>
    </row>
    <row r="209" spans="1:9">
      <c r="A209" t="s">
        <v>540</v>
      </c>
      <c r="B209" s="22" t="s">
        <v>294</v>
      </c>
      <c r="C209" s="2" t="s">
        <v>516</v>
      </c>
      <c r="D209" t="s">
        <v>517</v>
      </c>
      <c r="E209" s="2" t="s">
        <v>541</v>
      </c>
      <c r="G209" t="s">
        <v>517</v>
      </c>
      <c r="H209" s="2" t="s">
        <v>540</v>
      </c>
      <c r="I209" t="s">
        <v>541</v>
      </c>
    </row>
    <row r="210" spans="1:9">
      <c r="A210" t="s">
        <v>543</v>
      </c>
      <c r="B210" s="22" t="s">
        <v>294</v>
      </c>
      <c r="C210" s="2" t="s">
        <v>516</v>
      </c>
      <c r="D210" t="s">
        <v>517</v>
      </c>
      <c r="E210" s="2" t="s">
        <v>544</v>
      </c>
      <c r="G210" t="s">
        <v>517</v>
      </c>
      <c r="H210" s="2" t="s">
        <v>543</v>
      </c>
      <c r="I210" t="s">
        <v>544</v>
      </c>
    </row>
    <row r="211" spans="1:9">
      <c r="A211" t="s">
        <v>545</v>
      </c>
      <c r="B211" s="22" t="s">
        <v>294</v>
      </c>
      <c r="C211" s="2" t="s">
        <v>516</v>
      </c>
      <c r="D211" t="s">
        <v>517</v>
      </c>
      <c r="E211" s="2" t="s">
        <v>546</v>
      </c>
      <c r="G211" t="s">
        <v>517</v>
      </c>
      <c r="H211" s="2" t="s">
        <v>545</v>
      </c>
      <c r="I211" t="s">
        <v>546</v>
      </c>
    </row>
    <row r="212" spans="1:9">
      <c r="A212" t="s">
        <v>547</v>
      </c>
      <c r="B212" s="22" t="s">
        <v>294</v>
      </c>
      <c r="C212" s="2" t="s">
        <v>516</v>
      </c>
      <c r="D212" t="s">
        <v>517</v>
      </c>
      <c r="E212" s="2" t="s">
        <v>549</v>
      </c>
      <c r="G212" t="s">
        <v>517</v>
      </c>
      <c r="H212" s="2" t="s">
        <v>547</v>
      </c>
      <c r="I212" t="s">
        <v>549</v>
      </c>
    </row>
    <row r="213" spans="1:9">
      <c r="A213" t="s">
        <v>550</v>
      </c>
      <c r="B213" s="22" t="s">
        <v>294</v>
      </c>
      <c r="C213" s="2" t="s">
        <v>516</v>
      </c>
      <c r="D213" t="s">
        <v>517</v>
      </c>
      <c r="E213" s="2" t="s">
        <v>551</v>
      </c>
      <c r="G213" t="s">
        <v>517</v>
      </c>
      <c r="H213" s="2" t="s">
        <v>550</v>
      </c>
      <c r="I213" t="s">
        <v>551</v>
      </c>
    </row>
    <row r="214" spans="1:9">
      <c r="A214" t="s">
        <v>552</v>
      </c>
      <c r="B214" s="22" t="s">
        <v>294</v>
      </c>
      <c r="C214" s="2" t="s">
        <v>516</v>
      </c>
      <c r="D214" t="s">
        <v>517</v>
      </c>
      <c r="E214" s="2" t="s">
        <v>553</v>
      </c>
      <c r="G214" t="s">
        <v>517</v>
      </c>
      <c r="H214" s="2" t="s">
        <v>552</v>
      </c>
      <c r="I214" t="s">
        <v>553</v>
      </c>
    </row>
    <row r="215" spans="1:9">
      <c r="A215" t="s">
        <v>554</v>
      </c>
      <c r="B215" s="22" t="s">
        <v>294</v>
      </c>
      <c r="C215" s="2" t="s">
        <v>516</v>
      </c>
      <c r="D215" t="s">
        <v>517</v>
      </c>
      <c r="E215" s="2" t="s">
        <v>555</v>
      </c>
      <c r="G215" t="s">
        <v>517</v>
      </c>
      <c r="H215" s="2" t="s">
        <v>554</v>
      </c>
      <c r="I215" t="s">
        <v>555</v>
      </c>
    </row>
    <row r="216" spans="1:9">
      <c r="A216" t="s">
        <v>556</v>
      </c>
      <c r="B216" s="22" t="s">
        <v>294</v>
      </c>
      <c r="C216" s="2" t="s">
        <v>516</v>
      </c>
      <c r="D216" t="s">
        <v>517</v>
      </c>
      <c r="E216" s="2" t="s">
        <v>557</v>
      </c>
      <c r="G216" t="s">
        <v>517</v>
      </c>
      <c r="H216" s="2" t="s">
        <v>556</v>
      </c>
      <c r="I216" t="s">
        <v>557</v>
      </c>
    </row>
    <row r="217" spans="1:9">
      <c r="A217" t="s">
        <v>558</v>
      </c>
      <c r="B217" s="22" t="s">
        <v>294</v>
      </c>
      <c r="C217" s="2" t="s">
        <v>516</v>
      </c>
      <c r="D217" t="s">
        <v>517</v>
      </c>
      <c r="E217" s="2" t="s">
        <v>560</v>
      </c>
      <c r="G217" t="s">
        <v>517</v>
      </c>
      <c r="H217" s="2" t="s">
        <v>558</v>
      </c>
      <c r="I217" t="s">
        <v>560</v>
      </c>
    </row>
    <row r="218" spans="1:9">
      <c r="A218" t="s">
        <v>561</v>
      </c>
      <c r="B218" s="22" t="s">
        <v>294</v>
      </c>
      <c r="C218" s="2" t="s">
        <v>562</v>
      </c>
      <c r="D218" s="2" t="s">
        <v>563</v>
      </c>
      <c r="E218" s="2" t="s">
        <v>564</v>
      </c>
      <c r="G218" t="s">
        <v>565</v>
      </c>
      <c r="H218" t="s">
        <v>561</v>
      </c>
      <c r="I218" t="s">
        <v>564</v>
      </c>
    </row>
    <row r="219" spans="1:9">
      <c r="A219" t="s">
        <v>566</v>
      </c>
      <c r="B219" s="22" t="s">
        <v>294</v>
      </c>
      <c r="C219" s="2" t="s">
        <v>562</v>
      </c>
      <c r="D219" s="2" t="s">
        <v>563</v>
      </c>
      <c r="E219" s="2" t="s">
        <v>567</v>
      </c>
      <c r="G219" t="s">
        <v>568</v>
      </c>
      <c r="H219" t="s">
        <v>566</v>
      </c>
      <c r="I219" t="s">
        <v>567</v>
      </c>
    </row>
    <row r="220" spans="1:9">
      <c r="A220" t="s">
        <v>569</v>
      </c>
      <c r="B220" s="22" t="s">
        <v>294</v>
      </c>
      <c r="C220" s="2" t="s">
        <v>562</v>
      </c>
      <c r="D220" s="2" t="s">
        <v>563</v>
      </c>
      <c r="E220" s="2" t="s">
        <v>570</v>
      </c>
      <c r="G220" t="s">
        <v>568</v>
      </c>
      <c r="H220" t="s">
        <v>569</v>
      </c>
      <c r="I220" t="s">
        <v>570</v>
      </c>
    </row>
    <row r="221" spans="1:9">
      <c r="A221" t="s">
        <v>571</v>
      </c>
      <c r="B221" s="22" t="s">
        <v>294</v>
      </c>
      <c r="C221" s="2" t="s">
        <v>562</v>
      </c>
      <c r="D221" s="2" t="s">
        <v>563</v>
      </c>
      <c r="E221" s="2" t="s">
        <v>572</v>
      </c>
      <c r="G221" t="s">
        <v>568</v>
      </c>
      <c r="H221" t="s">
        <v>571</v>
      </c>
      <c r="I221" t="s">
        <v>572</v>
      </c>
    </row>
    <row r="222" spans="1:9">
      <c r="A222" t="s">
        <v>529</v>
      </c>
      <c r="B222" s="22" t="s">
        <v>294</v>
      </c>
      <c r="C222" s="2" t="s">
        <v>562</v>
      </c>
      <c r="D222" s="2" t="s">
        <v>563</v>
      </c>
      <c r="E222" s="2" t="s">
        <v>573</v>
      </c>
      <c r="G222" t="s">
        <v>568</v>
      </c>
      <c r="H222" t="s">
        <v>529</v>
      </c>
      <c r="I222" t="s">
        <v>573</v>
      </c>
    </row>
    <row r="223" spans="1:9">
      <c r="A223" t="s">
        <v>574</v>
      </c>
      <c r="B223" s="22" t="s">
        <v>294</v>
      </c>
      <c r="C223" s="2" t="s">
        <v>562</v>
      </c>
      <c r="D223" s="2" t="s">
        <v>563</v>
      </c>
      <c r="E223" s="2" t="s">
        <v>575</v>
      </c>
      <c r="G223" t="s">
        <v>576</v>
      </c>
      <c r="H223" t="s">
        <v>577</v>
      </c>
      <c r="I223" t="s">
        <v>575</v>
      </c>
    </row>
    <row r="224" spans="1:9">
      <c r="A224" t="s">
        <v>578</v>
      </c>
      <c r="B224" s="22" t="s">
        <v>294</v>
      </c>
      <c r="C224" s="2" t="s">
        <v>562</v>
      </c>
      <c r="D224" s="2" t="s">
        <v>563</v>
      </c>
      <c r="E224" s="2" t="s">
        <v>580</v>
      </c>
      <c r="G224" t="s">
        <v>576</v>
      </c>
      <c r="H224" t="s">
        <v>581</v>
      </c>
      <c r="I224" t="s">
        <v>580</v>
      </c>
    </row>
    <row r="225" spans="1:9">
      <c r="A225" t="s">
        <v>582</v>
      </c>
      <c r="B225" s="22" t="s">
        <v>294</v>
      </c>
      <c r="C225" s="2" t="s">
        <v>562</v>
      </c>
      <c r="D225" s="2" t="s">
        <v>563</v>
      </c>
      <c r="E225" s="2" t="s">
        <v>583</v>
      </c>
      <c r="G225" t="s">
        <v>568</v>
      </c>
      <c r="H225" t="s">
        <v>582</v>
      </c>
      <c r="I225" t="s">
        <v>583</v>
      </c>
    </row>
    <row r="226" spans="1:9">
      <c r="A226" t="s">
        <v>584</v>
      </c>
      <c r="B226" s="22" t="s">
        <v>294</v>
      </c>
      <c r="C226" s="2" t="s">
        <v>585</v>
      </c>
      <c r="D226" t="s">
        <v>586</v>
      </c>
      <c r="E226" s="2" t="s">
        <v>587</v>
      </c>
      <c r="G226" t="s">
        <v>586</v>
      </c>
      <c r="H226" s="2" t="s">
        <v>584</v>
      </c>
      <c r="I226" t="s">
        <v>587</v>
      </c>
    </row>
    <row r="227" spans="1:9">
      <c r="A227" t="s">
        <v>588</v>
      </c>
      <c r="B227" s="22" t="s">
        <v>294</v>
      </c>
      <c r="C227" s="2" t="s">
        <v>585</v>
      </c>
      <c r="D227" t="s">
        <v>586</v>
      </c>
      <c r="E227" s="2" t="s">
        <v>590</v>
      </c>
      <c r="G227" t="s">
        <v>586</v>
      </c>
      <c r="H227" s="2" t="s">
        <v>588</v>
      </c>
      <c r="I227" t="s">
        <v>590</v>
      </c>
    </row>
    <row r="228" spans="1:9">
      <c r="A228" t="s">
        <v>591</v>
      </c>
      <c r="B228" s="22" t="s">
        <v>294</v>
      </c>
      <c r="C228" s="2" t="s">
        <v>585</v>
      </c>
      <c r="D228" t="s">
        <v>586</v>
      </c>
      <c r="E228" s="2" t="s">
        <v>592</v>
      </c>
      <c r="G228" t="s">
        <v>586</v>
      </c>
      <c r="H228" t="s">
        <v>591</v>
      </c>
      <c r="I228" t="s">
        <v>592</v>
      </c>
    </row>
    <row r="229" spans="1:9">
      <c r="A229" t="s">
        <v>593</v>
      </c>
      <c r="B229" s="22" t="s">
        <v>294</v>
      </c>
      <c r="C229" s="2" t="s">
        <v>585</v>
      </c>
      <c r="D229" t="s">
        <v>586</v>
      </c>
      <c r="E229" s="2" t="s">
        <v>594</v>
      </c>
      <c r="G229" t="s">
        <v>586</v>
      </c>
      <c r="H229" t="s">
        <v>593</v>
      </c>
      <c r="I229" t="s">
        <v>594</v>
      </c>
    </row>
    <row r="230" spans="1:9">
      <c r="A230" t="s">
        <v>597</v>
      </c>
      <c r="B230" s="22" t="s">
        <v>294</v>
      </c>
      <c r="C230" s="2" t="s">
        <v>585</v>
      </c>
      <c r="D230" t="s">
        <v>586</v>
      </c>
      <c r="E230" s="2" t="s">
        <v>598</v>
      </c>
      <c r="G230" t="s">
        <v>586</v>
      </c>
      <c r="H230" t="s">
        <v>597</v>
      </c>
      <c r="I230" t="s">
        <v>598</v>
      </c>
    </row>
    <row r="231" spans="1:9">
      <c r="A231" t="s">
        <v>599</v>
      </c>
      <c r="B231" s="22" t="s">
        <v>294</v>
      </c>
      <c r="C231" s="2" t="s">
        <v>600</v>
      </c>
      <c r="D231" t="s">
        <v>601</v>
      </c>
      <c r="E231" s="2" t="s">
        <v>602</v>
      </c>
      <c r="G231" t="s">
        <v>568</v>
      </c>
      <c r="H231" t="s">
        <v>599</v>
      </c>
      <c r="I231" t="s">
        <v>602</v>
      </c>
    </row>
    <row r="232" spans="1:9">
      <c r="A232" t="s">
        <v>604</v>
      </c>
      <c r="B232" s="22" t="s">
        <v>294</v>
      </c>
      <c r="C232" s="2" t="s">
        <v>600</v>
      </c>
      <c r="D232" t="s">
        <v>601</v>
      </c>
      <c r="E232" s="2" t="s">
        <v>605</v>
      </c>
      <c r="G232" t="s">
        <v>568</v>
      </c>
      <c r="H232" t="s">
        <v>604</v>
      </c>
      <c r="I232" t="s">
        <v>605</v>
      </c>
    </row>
    <row r="233" spans="1:9">
      <c r="A233" t="s">
        <v>606</v>
      </c>
      <c r="B233" s="22" t="s">
        <v>294</v>
      </c>
      <c r="C233" s="2" t="s">
        <v>600</v>
      </c>
      <c r="D233" t="s">
        <v>601</v>
      </c>
      <c r="E233" s="2" t="s">
        <v>607</v>
      </c>
      <c r="G233" t="s">
        <v>568</v>
      </c>
      <c r="H233" t="s">
        <v>606</v>
      </c>
      <c r="I233" t="s">
        <v>607</v>
      </c>
    </row>
    <row r="234" spans="1:9">
      <c r="A234" t="s">
        <v>608</v>
      </c>
      <c r="B234" s="22" t="s">
        <v>294</v>
      </c>
      <c r="C234" s="2" t="s">
        <v>600</v>
      </c>
      <c r="D234" t="s">
        <v>601</v>
      </c>
      <c r="E234" s="2" t="s">
        <v>609</v>
      </c>
      <c r="G234" t="s">
        <v>568</v>
      </c>
      <c r="H234" t="s">
        <v>608</v>
      </c>
      <c r="I234" t="s">
        <v>609</v>
      </c>
    </row>
    <row r="235" spans="1:9">
      <c r="A235" t="s">
        <v>610</v>
      </c>
      <c r="B235" s="22" t="s">
        <v>294</v>
      </c>
      <c r="C235" s="2" t="s">
        <v>600</v>
      </c>
      <c r="D235" t="s">
        <v>601</v>
      </c>
      <c r="E235" s="2" t="s">
        <v>611</v>
      </c>
      <c r="G235" t="s">
        <v>568</v>
      </c>
      <c r="H235" t="s">
        <v>610</v>
      </c>
      <c r="I235" t="s">
        <v>611</v>
      </c>
    </row>
    <row r="236" spans="1:9">
      <c r="A236" t="s">
        <v>612</v>
      </c>
      <c r="B236" s="22" t="s">
        <v>294</v>
      </c>
      <c r="C236" s="2" t="s">
        <v>600</v>
      </c>
      <c r="D236" t="s">
        <v>601</v>
      </c>
      <c r="E236" s="2" t="s">
        <v>613</v>
      </c>
      <c r="G236" t="s">
        <v>568</v>
      </c>
      <c r="H236" t="s">
        <v>612</v>
      </c>
      <c r="I236" t="s">
        <v>613</v>
      </c>
    </row>
    <row r="237" spans="1:9">
      <c r="A237" t="s">
        <v>614</v>
      </c>
      <c r="B237" s="22" t="s">
        <v>294</v>
      </c>
      <c r="C237" s="2" t="s">
        <v>600</v>
      </c>
      <c r="D237" t="s">
        <v>601</v>
      </c>
      <c r="E237" s="2" t="s">
        <v>615</v>
      </c>
      <c r="G237" t="s">
        <v>568</v>
      </c>
      <c r="H237" t="s">
        <v>614</v>
      </c>
      <c r="I237" t="s">
        <v>615</v>
      </c>
    </row>
    <row r="238" spans="1:9">
      <c r="A238" t="s">
        <v>616</v>
      </c>
      <c r="B238" s="22" t="s">
        <v>294</v>
      </c>
      <c r="C238" s="2" t="s">
        <v>600</v>
      </c>
      <c r="D238" t="s">
        <v>601</v>
      </c>
      <c r="E238" s="2" t="s">
        <v>617</v>
      </c>
      <c r="G238" t="s">
        <v>568</v>
      </c>
      <c r="H238" t="s">
        <v>616</v>
      </c>
      <c r="I238" t="s">
        <v>617</v>
      </c>
    </row>
    <row r="239" spans="1:9">
      <c r="A239" t="s">
        <v>619</v>
      </c>
      <c r="B239" s="22" t="s">
        <v>294</v>
      </c>
      <c r="C239" s="2" t="s">
        <v>620</v>
      </c>
      <c r="D239" t="s">
        <v>621</v>
      </c>
      <c r="E239" s="2" t="s">
        <v>622</v>
      </c>
      <c r="G239" t="s">
        <v>568</v>
      </c>
      <c r="H239" t="s">
        <v>619</v>
      </c>
      <c r="I239" t="s">
        <v>622</v>
      </c>
    </row>
    <row r="240" spans="1:9">
      <c r="A240" t="s">
        <v>623</v>
      </c>
      <c r="B240" s="22" t="s">
        <v>294</v>
      </c>
      <c r="C240" s="2" t="s">
        <v>620</v>
      </c>
      <c r="D240" t="s">
        <v>621</v>
      </c>
      <c r="E240" s="2" t="s">
        <v>624</v>
      </c>
      <c r="G240" t="s">
        <v>568</v>
      </c>
      <c r="H240" t="s">
        <v>623</v>
      </c>
      <c r="I240" t="s">
        <v>624</v>
      </c>
    </row>
    <row r="241" spans="1:9">
      <c r="A241" t="s">
        <v>626</v>
      </c>
      <c r="B241" s="22" t="s">
        <v>294</v>
      </c>
      <c r="C241" s="2" t="s">
        <v>620</v>
      </c>
      <c r="D241" t="s">
        <v>621</v>
      </c>
      <c r="E241" s="2" t="s">
        <v>627</v>
      </c>
      <c r="G241" t="s">
        <v>568</v>
      </c>
      <c r="H241" t="s">
        <v>626</v>
      </c>
      <c r="I241" t="s">
        <v>627</v>
      </c>
    </row>
    <row r="242" spans="1:9">
      <c r="A242" t="s">
        <v>628</v>
      </c>
      <c r="B242" s="22" t="s">
        <v>294</v>
      </c>
      <c r="C242" s="2" t="s">
        <v>620</v>
      </c>
      <c r="D242" t="s">
        <v>621</v>
      </c>
      <c r="E242" s="2" t="s">
        <v>629</v>
      </c>
      <c r="G242" t="s">
        <v>568</v>
      </c>
      <c r="H242" t="s">
        <v>628</v>
      </c>
      <c r="I242" t="s">
        <v>629</v>
      </c>
    </row>
    <row r="243" spans="1:9">
      <c r="A243" t="s">
        <v>630</v>
      </c>
      <c r="B243" s="22" t="s">
        <v>294</v>
      </c>
      <c r="C243" s="2" t="s">
        <v>620</v>
      </c>
      <c r="D243" t="s">
        <v>621</v>
      </c>
      <c r="E243" s="2" t="s">
        <v>631</v>
      </c>
      <c r="G243" t="s">
        <v>568</v>
      </c>
      <c r="H243" t="s">
        <v>630</v>
      </c>
      <c r="I243" t="s">
        <v>631</v>
      </c>
    </row>
    <row r="244" spans="1:9">
      <c r="A244" t="s">
        <v>632</v>
      </c>
      <c r="B244" s="22" t="s">
        <v>294</v>
      </c>
      <c r="C244" s="2" t="s">
        <v>620</v>
      </c>
      <c r="D244" t="s">
        <v>621</v>
      </c>
      <c r="E244" s="2" t="s">
        <v>633</v>
      </c>
      <c r="G244" t="s">
        <v>568</v>
      </c>
      <c r="H244" t="s">
        <v>632</v>
      </c>
      <c r="I244" t="s">
        <v>633</v>
      </c>
    </row>
    <row r="245" spans="1:9">
      <c r="A245" t="s">
        <v>635</v>
      </c>
      <c r="B245" s="22" t="s">
        <v>294</v>
      </c>
      <c r="C245" s="2" t="s">
        <v>620</v>
      </c>
      <c r="D245" t="s">
        <v>621</v>
      </c>
      <c r="E245" s="2" t="s">
        <v>636</v>
      </c>
      <c r="G245" t="s">
        <v>568</v>
      </c>
      <c r="H245" t="s">
        <v>635</v>
      </c>
      <c r="I245" t="s">
        <v>636</v>
      </c>
    </row>
    <row r="246" spans="1:9">
      <c r="A246" t="s">
        <v>637</v>
      </c>
      <c r="B246" s="22" t="s">
        <v>294</v>
      </c>
      <c r="C246" s="2" t="s">
        <v>620</v>
      </c>
      <c r="D246" t="s">
        <v>621</v>
      </c>
      <c r="E246" s="2" t="s">
        <v>638</v>
      </c>
      <c r="G246" t="s">
        <v>568</v>
      </c>
      <c r="H246" t="s">
        <v>637</v>
      </c>
      <c r="I246" t="s">
        <v>638</v>
      </c>
    </row>
    <row r="247" spans="1:9">
      <c r="A247" t="s">
        <v>639</v>
      </c>
      <c r="B247" s="22" t="s">
        <v>294</v>
      </c>
      <c r="C247" s="2" t="s">
        <v>620</v>
      </c>
      <c r="D247" t="s">
        <v>621</v>
      </c>
      <c r="E247" s="2" t="s">
        <v>640</v>
      </c>
      <c r="G247" t="s">
        <v>568</v>
      </c>
      <c r="H247" t="s">
        <v>639</v>
      </c>
      <c r="I247" t="s">
        <v>640</v>
      </c>
    </row>
    <row r="248" spans="1:9">
      <c r="A248" t="s">
        <v>642</v>
      </c>
      <c r="B248" s="22" t="s">
        <v>294</v>
      </c>
      <c r="C248" s="2" t="s">
        <v>620</v>
      </c>
      <c r="D248" t="s">
        <v>621</v>
      </c>
      <c r="E248" s="2" t="s">
        <v>643</v>
      </c>
      <c r="G248" t="s">
        <v>568</v>
      </c>
      <c r="H248" t="s">
        <v>642</v>
      </c>
      <c r="I248" t="s">
        <v>643</v>
      </c>
    </row>
    <row r="249" spans="1:9">
      <c r="A249" t="s">
        <v>644</v>
      </c>
      <c r="B249" s="22" t="s">
        <v>294</v>
      </c>
      <c r="C249" s="2" t="s">
        <v>620</v>
      </c>
      <c r="D249" t="s">
        <v>621</v>
      </c>
      <c r="E249" s="2" t="s">
        <v>645</v>
      </c>
      <c r="G249" t="s">
        <v>568</v>
      </c>
      <c r="H249" t="s">
        <v>644</v>
      </c>
      <c r="I249" t="s">
        <v>645</v>
      </c>
    </row>
    <row r="250" spans="1:9">
      <c r="A250" t="s">
        <v>646</v>
      </c>
      <c r="B250" s="22" t="s">
        <v>294</v>
      </c>
      <c r="C250" s="2" t="s">
        <v>647</v>
      </c>
      <c r="D250" t="s">
        <v>648</v>
      </c>
      <c r="E250" s="2" t="s">
        <v>649</v>
      </c>
      <c r="G250" t="s">
        <v>648</v>
      </c>
      <c r="H250" t="s">
        <v>646</v>
      </c>
      <c r="I250" t="s">
        <v>649</v>
      </c>
    </row>
    <row r="251" spans="1:9">
      <c r="A251" t="s">
        <v>651</v>
      </c>
      <c r="B251" s="22" t="s">
        <v>294</v>
      </c>
      <c r="C251" s="2" t="s">
        <v>647</v>
      </c>
      <c r="D251" t="s">
        <v>648</v>
      </c>
      <c r="E251" s="2" t="s">
        <v>652</v>
      </c>
      <c r="G251" t="s">
        <v>648</v>
      </c>
      <c r="H251" t="s">
        <v>651</v>
      </c>
      <c r="I251" t="s">
        <v>652</v>
      </c>
    </row>
    <row r="252" spans="1:9">
      <c r="A252" t="s">
        <v>653</v>
      </c>
      <c r="B252" s="22" t="s">
        <v>294</v>
      </c>
      <c r="C252" s="2" t="s">
        <v>647</v>
      </c>
      <c r="D252" t="s">
        <v>648</v>
      </c>
      <c r="E252" s="2" t="s">
        <v>654</v>
      </c>
      <c r="G252" t="s">
        <v>648</v>
      </c>
      <c r="H252" t="s">
        <v>653</v>
      </c>
      <c r="I252" t="s">
        <v>654</v>
      </c>
    </row>
    <row r="253" spans="1:9">
      <c r="A253" t="s">
        <v>655</v>
      </c>
      <c r="B253" s="22" t="s">
        <v>294</v>
      </c>
      <c r="C253" s="2" t="s">
        <v>647</v>
      </c>
      <c r="D253" t="s">
        <v>648</v>
      </c>
      <c r="E253" s="2" t="s">
        <v>657</v>
      </c>
      <c r="G253" t="s">
        <v>648</v>
      </c>
      <c r="H253" t="s">
        <v>655</v>
      </c>
      <c r="I253" t="s">
        <v>657</v>
      </c>
    </row>
    <row r="254" spans="1:9">
      <c r="A254" t="s">
        <v>658</v>
      </c>
      <c r="B254" s="22" t="s">
        <v>294</v>
      </c>
      <c r="C254" s="2" t="s">
        <v>647</v>
      </c>
      <c r="D254" t="s">
        <v>648</v>
      </c>
      <c r="E254" s="2" t="s">
        <v>659</v>
      </c>
      <c r="G254" t="s">
        <v>648</v>
      </c>
      <c r="H254" t="s">
        <v>658</v>
      </c>
      <c r="I254" t="s">
        <v>659</v>
      </c>
    </row>
    <row r="255" spans="1:9">
      <c r="A255" t="s">
        <v>660</v>
      </c>
      <c r="B255" s="22" t="s">
        <v>294</v>
      </c>
      <c r="C255" s="2" t="s">
        <v>647</v>
      </c>
      <c r="D255" t="s">
        <v>648</v>
      </c>
      <c r="E255" s="2" t="s">
        <v>661</v>
      </c>
      <c r="G255" t="s">
        <v>648</v>
      </c>
      <c r="H255" t="s">
        <v>660</v>
      </c>
      <c r="I255" t="s">
        <v>661</v>
      </c>
    </row>
    <row r="256" spans="1:9">
      <c r="A256" t="s">
        <v>663</v>
      </c>
      <c r="B256" s="22" t="s">
        <v>294</v>
      </c>
      <c r="C256" s="2" t="s">
        <v>647</v>
      </c>
      <c r="D256" t="s">
        <v>648</v>
      </c>
      <c r="E256" s="2" t="s">
        <v>664</v>
      </c>
      <c r="G256" t="s">
        <v>648</v>
      </c>
      <c r="H256" t="s">
        <v>663</v>
      </c>
      <c r="I256" t="s">
        <v>664</v>
      </c>
    </row>
    <row r="257" spans="1:9">
      <c r="A257" t="s">
        <v>665</v>
      </c>
      <c r="B257" s="22" t="s">
        <v>294</v>
      </c>
      <c r="C257" s="2" t="s">
        <v>647</v>
      </c>
      <c r="D257" t="s">
        <v>648</v>
      </c>
      <c r="E257" s="2" t="s">
        <v>666</v>
      </c>
      <c r="G257" t="s">
        <v>568</v>
      </c>
      <c r="H257" t="s">
        <v>665</v>
      </c>
      <c r="I257" t="s">
        <v>666</v>
      </c>
    </row>
    <row r="258" spans="1:9">
      <c r="A258" t="s">
        <v>667</v>
      </c>
      <c r="B258" s="22" t="s">
        <v>294</v>
      </c>
      <c r="C258" s="2" t="s">
        <v>647</v>
      </c>
      <c r="D258" t="s">
        <v>648</v>
      </c>
      <c r="E258" s="2" t="s">
        <v>669</v>
      </c>
      <c r="G258" t="s">
        <v>568</v>
      </c>
      <c r="H258" t="s">
        <v>667</v>
      </c>
      <c r="I258" t="s">
        <v>669</v>
      </c>
    </row>
    <row r="259" spans="1:9">
      <c r="A259" t="s">
        <v>670</v>
      </c>
      <c r="B259" s="22" t="s">
        <v>294</v>
      </c>
      <c r="C259" s="2" t="s">
        <v>647</v>
      </c>
      <c r="D259" t="s">
        <v>648</v>
      </c>
      <c r="E259" s="2" t="s">
        <v>671</v>
      </c>
      <c r="G259" t="s">
        <v>648</v>
      </c>
      <c r="H259" t="s">
        <v>670</v>
      </c>
      <c r="I259" t="s">
        <v>671</v>
      </c>
    </row>
    <row r="260" spans="1:9">
      <c r="A260" t="s">
        <v>331</v>
      </c>
      <c r="B260" s="22" t="s">
        <v>294</v>
      </c>
      <c r="C260" s="2" t="s">
        <v>672</v>
      </c>
      <c r="D260" t="s">
        <v>673</v>
      </c>
      <c r="E260" s="2" t="s">
        <v>674</v>
      </c>
      <c r="G260" t="s">
        <v>673</v>
      </c>
      <c r="H260" s="27" t="s">
        <v>331</v>
      </c>
      <c r="I260" t="s">
        <v>674</v>
      </c>
    </row>
    <row r="261" spans="1:9">
      <c r="A261" t="s">
        <v>676</v>
      </c>
      <c r="B261" s="22" t="s">
        <v>294</v>
      </c>
      <c r="C261" s="2" t="s">
        <v>672</v>
      </c>
      <c r="D261" t="s">
        <v>673</v>
      </c>
      <c r="E261" s="2" t="s">
        <v>678</v>
      </c>
      <c r="G261" t="s">
        <v>673</v>
      </c>
      <c r="H261" t="s">
        <v>676</v>
      </c>
      <c r="I261" t="s">
        <v>678</v>
      </c>
    </row>
    <row r="262" spans="1:9">
      <c r="A262" t="s">
        <v>679</v>
      </c>
      <c r="B262" s="22" t="s">
        <v>294</v>
      </c>
      <c r="C262" s="2" t="s">
        <v>672</v>
      </c>
      <c r="D262" t="s">
        <v>673</v>
      </c>
      <c r="E262" s="2" t="s">
        <v>680</v>
      </c>
      <c r="G262" t="s">
        <v>673</v>
      </c>
      <c r="H262" t="s">
        <v>679</v>
      </c>
      <c r="I262" t="s">
        <v>680</v>
      </c>
    </row>
    <row r="263" spans="1:9">
      <c r="A263" t="s">
        <v>681</v>
      </c>
      <c r="B263" s="22" t="s">
        <v>294</v>
      </c>
      <c r="C263" s="2" t="s">
        <v>672</v>
      </c>
      <c r="D263" t="s">
        <v>673</v>
      </c>
      <c r="E263" s="2" t="s">
        <v>682</v>
      </c>
      <c r="G263" t="s">
        <v>673</v>
      </c>
      <c r="H263" t="s">
        <v>681</v>
      </c>
      <c r="I263" t="s">
        <v>682</v>
      </c>
    </row>
    <row r="264" spans="1:9">
      <c r="A264" t="s">
        <v>684</v>
      </c>
      <c r="B264" s="21" t="s">
        <v>685</v>
      </c>
      <c r="C264" s="2" t="s">
        <v>686</v>
      </c>
      <c r="D264" s="2" t="s">
        <v>687</v>
      </c>
      <c r="E264" s="2" t="s">
        <v>688</v>
      </c>
      <c r="G264" t="s">
        <v>689</v>
      </c>
      <c r="H264" t="s">
        <v>684</v>
      </c>
      <c r="I264" t="s">
        <v>688</v>
      </c>
    </row>
    <row r="265" spans="1:9">
      <c r="A265" t="s">
        <v>690</v>
      </c>
      <c r="B265" s="22" t="s">
        <v>685</v>
      </c>
      <c r="C265" s="2" t="s">
        <v>686</v>
      </c>
      <c r="D265" s="2" t="s">
        <v>687</v>
      </c>
      <c r="E265" s="2" t="s">
        <v>691</v>
      </c>
      <c r="G265" t="s">
        <v>689</v>
      </c>
      <c r="H265" t="s">
        <v>690</v>
      </c>
      <c r="I265" t="s">
        <v>691</v>
      </c>
    </row>
    <row r="266" spans="1:9">
      <c r="A266" t="s">
        <v>693</v>
      </c>
      <c r="B266" s="22" t="s">
        <v>685</v>
      </c>
      <c r="C266" s="2" t="s">
        <v>694</v>
      </c>
      <c r="D266" t="s">
        <v>695</v>
      </c>
      <c r="E266" s="2" t="s">
        <v>696</v>
      </c>
      <c r="G266" t="s">
        <v>697</v>
      </c>
      <c r="H266" t="s">
        <v>693</v>
      </c>
      <c r="I266" t="s">
        <v>696</v>
      </c>
    </row>
    <row r="267" spans="1:9">
      <c r="A267" t="s">
        <v>695</v>
      </c>
      <c r="B267" s="22" t="s">
        <v>685</v>
      </c>
      <c r="C267" s="2" t="s">
        <v>694</v>
      </c>
      <c r="D267" t="s">
        <v>695</v>
      </c>
      <c r="E267" s="2" t="s">
        <v>698</v>
      </c>
      <c r="G267" t="s">
        <v>697</v>
      </c>
      <c r="H267" t="s">
        <v>695</v>
      </c>
      <c r="I267" t="s">
        <v>698</v>
      </c>
    </row>
    <row r="268" spans="1:9">
      <c r="A268" t="s">
        <v>700</v>
      </c>
      <c r="B268" s="22" t="s">
        <v>685</v>
      </c>
      <c r="C268" s="2" t="s">
        <v>694</v>
      </c>
      <c r="D268" t="s">
        <v>695</v>
      </c>
      <c r="E268" s="2" t="s">
        <v>701</v>
      </c>
      <c r="G268" t="s">
        <v>697</v>
      </c>
      <c r="H268" t="s">
        <v>700</v>
      </c>
      <c r="I268" t="s">
        <v>701</v>
      </c>
    </row>
    <row r="269" spans="1:9">
      <c r="A269" t="s">
        <v>702</v>
      </c>
      <c r="B269" s="22" t="s">
        <v>685</v>
      </c>
      <c r="C269" s="2" t="s">
        <v>694</v>
      </c>
      <c r="D269" t="s">
        <v>695</v>
      </c>
      <c r="E269" s="2" t="s">
        <v>703</v>
      </c>
      <c r="G269" t="s">
        <v>697</v>
      </c>
      <c r="H269" t="s">
        <v>702</v>
      </c>
      <c r="I269" t="s">
        <v>703</v>
      </c>
    </row>
    <row r="270" spans="1:9">
      <c r="A270" t="s">
        <v>704</v>
      </c>
      <c r="B270" s="22" t="s">
        <v>685</v>
      </c>
      <c r="C270" s="2" t="s">
        <v>694</v>
      </c>
      <c r="D270" t="s">
        <v>695</v>
      </c>
      <c r="E270" s="2" t="s">
        <v>706</v>
      </c>
      <c r="G270" t="s">
        <v>697</v>
      </c>
      <c r="H270" t="s">
        <v>704</v>
      </c>
      <c r="I270" t="s">
        <v>706</v>
      </c>
    </row>
    <row r="271" spans="1:9">
      <c r="A271" t="s">
        <v>707</v>
      </c>
      <c r="B271" s="22" t="s">
        <v>685</v>
      </c>
      <c r="C271" s="2" t="s">
        <v>694</v>
      </c>
      <c r="D271" t="s">
        <v>695</v>
      </c>
      <c r="E271" s="2" t="s">
        <v>708</v>
      </c>
      <c r="G271" t="s">
        <v>697</v>
      </c>
      <c r="H271" t="s">
        <v>707</v>
      </c>
      <c r="I271" t="s">
        <v>708</v>
      </c>
    </row>
    <row r="272" spans="1:9">
      <c r="A272" t="s">
        <v>709</v>
      </c>
      <c r="B272" s="22" t="s">
        <v>685</v>
      </c>
      <c r="C272" s="2" t="s">
        <v>694</v>
      </c>
      <c r="D272" t="s">
        <v>695</v>
      </c>
      <c r="E272" s="2" t="s">
        <v>710</v>
      </c>
      <c r="G272" t="s">
        <v>711</v>
      </c>
      <c r="H272" t="s">
        <v>709</v>
      </c>
      <c r="I272" t="s">
        <v>710</v>
      </c>
    </row>
    <row r="273" spans="1:9">
      <c r="A273" t="s">
        <v>712</v>
      </c>
      <c r="B273" s="22" t="s">
        <v>685</v>
      </c>
      <c r="C273" s="2" t="s">
        <v>694</v>
      </c>
      <c r="D273" t="s">
        <v>695</v>
      </c>
      <c r="E273" s="2" t="s">
        <v>713</v>
      </c>
      <c r="G273" t="s">
        <v>711</v>
      </c>
      <c r="H273" t="s">
        <v>712</v>
      </c>
      <c r="I273" t="s">
        <v>713</v>
      </c>
    </row>
    <row r="274" spans="1:9">
      <c r="A274" t="s">
        <v>155</v>
      </c>
      <c r="B274" s="22" t="s">
        <v>685</v>
      </c>
      <c r="C274" s="2">
        <v>312</v>
      </c>
      <c r="D274" t="s">
        <v>715</v>
      </c>
      <c r="E274" s="2" t="s">
        <v>716</v>
      </c>
      <c r="G274" t="s">
        <v>689</v>
      </c>
      <c r="H274" t="s">
        <v>155</v>
      </c>
      <c r="I274" t="s">
        <v>716</v>
      </c>
    </row>
    <row r="275" spans="1:9">
      <c r="A275" t="s">
        <v>717</v>
      </c>
      <c r="B275" s="22" t="s">
        <v>685</v>
      </c>
      <c r="C275" s="2">
        <v>312</v>
      </c>
      <c r="D275" t="s">
        <v>715</v>
      </c>
      <c r="E275" s="2" t="s">
        <v>718</v>
      </c>
      <c r="G275" t="s">
        <v>689</v>
      </c>
      <c r="H275" t="s">
        <v>717</v>
      </c>
      <c r="I275" t="s">
        <v>718</v>
      </c>
    </row>
    <row r="276" spans="1:9">
      <c r="A276" t="s">
        <v>719</v>
      </c>
      <c r="B276" s="22" t="s">
        <v>685</v>
      </c>
      <c r="C276" s="2">
        <v>312</v>
      </c>
      <c r="D276" t="s">
        <v>715</v>
      </c>
      <c r="E276" s="2" t="s">
        <v>721</v>
      </c>
      <c r="G276" t="s">
        <v>689</v>
      </c>
      <c r="H276" t="s">
        <v>719</v>
      </c>
      <c r="I276" t="s">
        <v>721</v>
      </c>
    </row>
    <row r="277" spans="1:9">
      <c r="A277" t="s">
        <v>722</v>
      </c>
      <c r="B277" s="22" t="s">
        <v>685</v>
      </c>
      <c r="C277" s="2">
        <v>312</v>
      </c>
      <c r="D277" t="s">
        <v>715</v>
      </c>
      <c r="E277" s="2" t="s">
        <v>723</v>
      </c>
      <c r="G277" t="s">
        <v>689</v>
      </c>
      <c r="H277" t="s">
        <v>722</v>
      </c>
      <c r="I277" t="s">
        <v>723</v>
      </c>
    </row>
    <row r="278" spans="1:9">
      <c r="A278" t="s">
        <v>724</v>
      </c>
      <c r="B278" s="22" t="s">
        <v>685</v>
      </c>
      <c r="C278" s="2">
        <v>312</v>
      </c>
      <c r="D278" t="s">
        <v>715</v>
      </c>
      <c r="E278" s="2" t="s">
        <v>725</v>
      </c>
      <c r="G278" t="s">
        <v>689</v>
      </c>
      <c r="H278" t="s">
        <v>724</v>
      </c>
      <c r="I278" t="s">
        <v>725</v>
      </c>
    </row>
    <row r="279" spans="1:9">
      <c r="A279" t="s">
        <v>726</v>
      </c>
      <c r="B279" s="22" t="s">
        <v>685</v>
      </c>
      <c r="C279" s="2">
        <v>312</v>
      </c>
      <c r="D279" t="s">
        <v>715</v>
      </c>
      <c r="E279" s="2" t="s">
        <v>727</v>
      </c>
      <c r="G279" t="s">
        <v>689</v>
      </c>
      <c r="H279" t="s">
        <v>726</v>
      </c>
      <c r="I279" t="s">
        <v>727</v>
      </c>
    </row>
    <row r="280" spans="1:9">
      <c r="A280" t="s">
        <v>729</v>
      </c>
      <c r="B280" s="22" t="s">
        <v>685</v>
      </c>
      <c r="C280" s="2">
        <v>312</v>
      </c>
      <c r="D280" t="s">
        <v>715</v>
      </c>
      <c r="E280" s="2" t="s">
        <v>730</v>
      </c>
      <c r="G280" t="s">
        <v>689</v>
      </c>
      <c r="H280" t="s">
        <v>729</v>
      </c>
      <c r="I280" t="s">
        <v>730</v>
      </c>
    </row>
    <row r="281" spans="1:9">
      <c r="A281" t="s">
        <v>731</v>
      </c>
      <c r="B281" s="22" t="s">
        <v>685</v>
      </c>
      <c r="C281" s="2">
        <v>312</v>
      </c>
      <c r="D281" t="s">
        <v>715</v>
      </c>
      <c r="E281" s="2" t="s">
        <v>732</v>
      </c>
      <c r="G281" t="s">
        <v>689</v>
      </c>
      <c r="H281" t="s">
        <v>731</v>
      </c>
      <c r="I281" t="s">
        <v>732</v>
      </c>
    </row>
    <row r="282" spans="1:9">
      <c r="A282" t="s">
        <v>734</v>
      </c>
      <c r="B282" s="22" t="s">
        <v>685</v>
      </c>
      <c r="C282" s="2">
        <v>312</v>
      </c>
      <c r="D282" t="s">
        <v>715</v>
      </c>
      <c r="E282" s="2" t="s">
        <v>735</v>
      </c>
      <c r="G282" t="s">
        <v>689</v>
      </c>
      <c r="H282" t="s">
        <v>734</v>
      </c>
      <c r="I282" t="s">
        <v>735</v>
      </c>
    </row>
    <row r="283" spans="1:9">
      <c r="A283" t="s">
        <v>736</v>
      </c>
      <c r="B283" s="22" t="s">
        <v>685</v>
      </c>
      <c r="C283" s="2">
        <v>312</v>
      </c>
      <c r="D283" t="s">
        <v>715</v>
      </c>
      <c r="E283" s="2" t="s">
        <v>737</v>
      </c>
      <c r="G283" t="s">
        <v>689</v>
      </c>
      <c r="H283" t="s">
        <v>736</v>
      </c>
      <c r="I283" t="s">
        <v>737</v>
      </c>
    </row>
    <row r="284" spans="1:9">
      <c r="A284" t="s">
        <v>738</v>
      </c>
      <c r="B284" s="22" t="s">
        <v>685</v>
      </c>
      <c r="C284" s="2">
        <v>312</v>
      </c>
      <c r="D284" t="s">
        <v>715</v>
      </c>
      <c r="E284" s="2" t="s">
        <v>739</v>
      </c>
      <c r="G284" t="s">
        <v>689</v>
      </c>
      <c r="H284" t="s">
        <v>738</v>
      </c>
      <c r="I284" t="s">
        <v>739</v>
      </c>
    </row>
    <row r="285" spans="1:9">
      <c r="A285" t="s">
        <v>740</v>
      </c>
      <c r="B285" s="22" t="s">
        <v>685</v>
      </c>
      <c r="C285" s="2">
        <v>312</v>
      </c>
      <c r="D285" t="s">
        <v>715</v>
      </c>
      <c r="E285" s="2" t="s">
        <v>741</v>
      </c>
      <c r="G285" t="s">
        <v>689</v>
      </c>
      <c r="H285" t="s">
        <v>740</v>
      </c>
      <c r="I285" t="s">
        <v>741</v>
      </c>
    </row>
    <row r="286" spans="1:9">
      <c r="A286" t="s">
        <v>742</v>
      </c>
      <c r="B286" s="22" t="s">
        <v>685</v>
      </c>
      <c r="C286" s="2">
        <v>312</v>
      </c>
      <c r="D286" t="s">
        <v>715</v>
      </c>
      <c r="E286" s="2" t="s">
        <v>743</v>
      </c>
      <c r="G286" t="s">
        <v>689</v>
      </c>
      <c r="H286" t="s">
        <v>742</v>
      </c>
      <c r="I286" t="s">
        <v>743</v>
      </c>
    </row>
    <row r="287" spans="1:9">
      <c r="A287" t="s">
        <v>744</v>
      </c>
      <c r="B287" s="22" t="s">
        <v>685</v>
      </c>
      <c r="C287" s="2">
        <v>312</v>
      </c>
      <c r="D287" t="s">
        <v>715</v>
      </c>
      <c r="E287" s="2" t="s">
        <v>745</v>
      </c>
      <c r="G287" t="s">
        <v>689</v>
      </c>
      <c r="H287" t="s">
        <v>744</v>
      </c>
      <c r="I287" t="s">
        <v>745</v>
      </c>
    </row>
    <row r="288" spans="1:9">
      <c r="A288" t="s">
        <v>746</v>
      </c>
      <c r="B288" s="22" t="s">
        <v>685</v>
      </c>
      <c r="C288" s="2">
        <v>312</v>
      </c>
      <c r="D288" t="s">
        <v>715</v>
      </c>
      <c r="E288" s="2" t="s">
        <v>747</v>
      </c>
      <c r="G288" t="s">
        <v>689</v>
      </c>
      <c r="H288" t="s">
        <v>746</v>
      </c>
      <c r="I288" t="s">
        <v>747</v>
      </c>
    </row>
    <row r="289" spans="1:9">
      <c r="A289" t="s">
        <v>175</v>
      </c>
      <c r="B289" s="22" t="s">
        <v>685</v>
      </c>
      <c r="C289" s="2" t="s">
        <v>748</v>
      </c>
      <c r="D289" t="s">
        <v>749</v>
      </c>
      <c r="E289" s="2" t="s">
        <v>750</v>
      </c>
      <c r="G289" t="s">
        <v>751</v>
      </c>
      <c r="H289" t="s">
        <v>175</v>
      </c>
      <c r="I289" t="s">
        <v>750</v>
      </c>
    </row>
    <row r="290" spans="1:9">
      <c r="A290" t="s">
        <v>752</v>
      </c>
      <c r="B290" s="22" t="s">
        <v>685</v>
      </c>
      <c r="C290" s="2" t="s">
        <v>748</v>
      </c>
      <c r="D290" t="s">
        <v>749</v>
      </c>
      <c r="E290" s="2" t="s">
        <v>753</v>
      </c>
      <c r="G290" t="s">
        <v>751</v>
      </c>
      <c r="H290" t="s">
        <v>752</v>
      </c>
      <c r="I290" t="s">
        <v>753</v>
      </c>
    </row>
    <row r="291" spans="1:9">
      <c r="A291" t="s">
        <v>754</v>
      </c>
      <c r="B291" s="22" t="s">
        <v>685</v>
      </c>
      <c r="C291" s="2" t="s">
        <v>748</v>
      </c>
      <c r="D291" t="s">
        <v>749</v>
      </c>
      <c r="E291" s="2" t="s">
        <v>755</v>
      </c>
      <c r="G291" t="s">
        <v>751</v>
      </c>
      <c r="H291" t="s">
        <v>754</v>
      </c>
      <c r="I291" t="s">
        <v>755</v>
      </c>
    </row>
    <row r="292" spans="1:9">
      <c r="A292" t="s">
        <v>756</v>
      </c>
      <c r="B292" s="22" t="s">
        <v>685</v>
      </c>
      <c r="C292" s="2" t="s">
        <v>748</v>
      </c>
      <c r="D292" t="s">
        <v>749</v>
      </c>
      <c r="E292" s="2" t="s">
        <v>757</v>
      </c>
      <c r="G292" t="s">
        <v>751</v>
      </c>
      <c r="H292" t="s">
        <v>756</v>
      </c>
      <c r="I292" t="s">
        <v>757</v>
      </c>
    </row>
    <row r="293" spans="1:9">
      <c r="A293" t="s">
        <v>760</v>
      </c>
      <c r="B293" s="22" t="s">
        <v>685</v>
      </c>
      <c r="C293" s="2" t="s">
        <v>748</v>
      </c>
      <c r="D293" t="s">
        <v>749</v>
      </c>
      <c r="E293" s="2" t="s">
        <v>761</v>
      </c>
      <c r="G293" t="s">
        <v>751</v>
      </c>
      <c r="H293" t="s">
        <v>760</v>
      </c>
      <c r="I293" t="s">
        <v>761</v>
      </c>
    </row>
    <row r="294" spans="1:9">
      <c r="A294" t="s">
        <v>762</v>
      </c>
      <c r="B294" s="22" t="s">
        <v>685</v>
      </c>
      <c r="C294" s="2" t="s">
        <v>748</v>
      </c>
      <c r="D294" t="s">
        <v>749</v>
      </c>
      <c r="E294" s="2" t="s">
        <v>763</v>
      </c>
      <c r="G294" t="s">
        <v>751</v>
      </c>
      <c r="H294" t="s">
        <v>762</v>
      </c>
      <c r="I294" t="s">
        <v>763</v>
      </c>
    </row>
    <row r="295" spans="1:9">
      <c r="A295" t="s">
        <v>764</v>
      </c>
      <c r="B295" s="22" t="s">
        <v>685</v>
      </c>
      <c r="C295" s="2" t="s">
        <v>748</v>
      </c>
      <c r="D295" t="s">
        <v>749</v>
      </c>
      <c r="E295" s="2" t="s">
        <v>765</v>
      </c>
      <c r="G295" t="s">
        <v>751</v>
      </c>
      <c r="H295" t="s">
        <v>764</v>
      </c>
      <c r="I295" t="s">
        <v>765</v>
      </c>
    </row>
    <row r="296" spans="1:9">
      <c r="A296" t="s">
        <v>766</v>
      </c>
      <c r="B296" s="22" t="s">
        <v>685</v>
      </c>
      <c r="C296" s="2" t="s">
        <v>767</v>
      </c>
      <c r="D296" t="s">
        <v>768</v>
      </c>
      <c r="E296" s="2" t="s">
        <v>770</v>
      </c>
      <c r="G296" t="s">
        <v>768</v>
      </c>
      <c r="H296" t="s">
        <v>766</v>
      </c>
      <c r="I296" t="s">
        <v>770</v>
      </c>
    </row>
    <row r="297" spans="1:9">
      <c r="A297" t="s">
        <v>771</v>
      </c>
      <c r="B297" s="22" t="s">
        <v>685</v>
      </c>
      <c r="C297" s="2" t="s">
        <v>767</v>
      </c>
      <c r="D297" t="s">
        <v>768</v>
      </c>
      <c r="E297" s="2" t="s">
        <v>772</v>
      </c>
      <c r="G297" t="s">
        <v>768</v>
      </c>
      <c r="H297" t="s">
        <v>771</v>
      </c>
      <c r="I297" t="s">
        <v>772</v>
      </c>
    </row>
    <row r="298" spans="1:9">
      <c r="A298" t="s">
        <v>768</v>
      </c>
      <c r="B298" s="22" t="s">
        <v>685</v>
      </c>
      <c r="C298" s="2" t="s">
        <v>767</v>
      </c>
      <c r="D298" t="s">
        <v>768</v>
      </c>
      <c r="E298" s="2" t="s">
        <v>773</v>
      </c>
      <c r="G298" t="s">
        <v>768</v>
      </c>
      <c r="H298" t="s">
        <v>768</v>
      </c>
      <c r="I298" t="s">
        <v>773</v>
      </c>
    </row>
    <row r="299" spans="1:9">
      <c r="A299" t="s">
        <v>774</v>
      </c>
      <c r="B299" s="22" t="s">
        <v>685</v>
      </c>
      <c r="C299" s="2" t="s">
        <v>767</v>
      </c>
      <c r="D299" t="s">
        <v>768</v>
      </c>
      <c r="E299" s="2" t="s">
        <v>775</v>
      </c>
      <c r="G299" t="s">
        <v>768</v>
      </c>
      <c r="H299" t="s">
        <v>774</v>
      </c>
      <c r="I299" t="s">
        <v>775</v>
      </c>
    </row>
    <row r="300" spans="1:9">
      <c r="A300" t="s">
        <v>776</v>
      </c>
      <c r="B300" s="22" t="s">
        <v>685</v>
      </c>
      <c r="C300" s="2" t="s">
        <v>767</v>
      </c>
      <c r="D300" t="s">
        <v>768</v>
      </c>
      <c r="E300" s="2" t="s">
        <v>777</v>
      </c>
      <c r="G300" t="s">
        <v>768</v>
      </c>
      <c r="H300" t="s">
        <v>776</v>
      </c>
      <c r="I300" t="s">
        <v>777</v>
      </c>
    </row>
    <row r="301" spans="1:9">
      <c r="A301" t="s">
        <v>778</v>
      </c>
      <c r="B301" s="22" t="s">
        <v>685</v>
      </c>
      <c r="C301" s="2" t="s">
        <v>767</v>
      </c>
      <c r="D301" t="s">
        <v>768</v>
      </c>
      <c r="E301" s="2" t="s">
        <v>779</v>
      </c>
      <c r="G301" t="s">
        <v>768</v>
      </c>
      <c r="H301" t="s">
        <v>778</v>
      </c>
      <c r="I301" t="s">
        <v>779</v>
      </c>
    </row>
    <row r="302" spans="1:9">
      <c r="A302" t="s">
        <v>780</v>
      </c>
      <c r="B302" s="22" t="s">
        <v>685</v>
      </c>
      <c r="C302" s="2" t="s">
        <v>767</v>
      </c>
      <c r="D302" t="s">
        <v>768</v>
      </c>
      <c r="E302" s="2" t="s">
        <v>781</v>
      </c>
      <c r="G302" t="s">
        <v>768</v>
      </c>
      <c r="H302" t="s">
        <v>780</v>
      </c>
      <c r="I302" t="s">
        <v>781</v>
      </c>
    </row>
    <row r="303" spans="1:9">
      <c r="A303" t="s">
        <v>783</v>
      </c>
      <c r="B303" s="22" t="s">
        <v>685</v>
      </c>
      <c r="C303" s="2" t="s">
        <v>767</v>
      </c>
      <c r="D303" t="s">
        <v>768</v>
      </c>
      <c r="E303" s="2" t="s">
        <v>784</v>
      </c>
      <c r="G303" t="s">
        <v>768</v>
      </c>
      <c r="H303" t="s">
        <v>783</v>
      </c>
      <c r="I303" t="s">
        <v>784</v>
      </c>
    </row>
    <row r="304" spans="1:9">
      <c r="A304" t="s">
        <v>785</v>
      </c>
      <c r="B304" s="22" t="s">
        <v>685</v>
      </c>
      <c r="C304" s="2" t="s">
        <v>786</v>
      </c>
      <c r="D304" t="s">
        <v>787</v>
      </c>
      <c r="E304" s="2" t="s">
        <v>788</v>
      </c>
      <c r="G304" t="s">
        <v>789</v>
      </c>
      <c r="H304" t="s">
        <v>785</v>
      </c>
      <c r="I304" t="s">
        <v>788</v>
      </c>
    </row>
    <row r="305" spans="1:10">
      <c r="A305" t="s">
        <v>303</v>
      </c>
      <c r="B305" s="22" t="s">
        <v>685</v>
      </c>
      <c r="C305" s="2" t="s">
        <v>786</v>
      </c>
      <c r="D305" t="s">
        <v>787</v>
      </c>
      <c r="E305" s="2" t="s">
        <v>790</v>
      </c>
      <c r="G305" t="s">
        <v>789</v>
      </c>
      <c r="H305" t="s">
        <v>303</v>
      </c>
      <c r="I305" t="s">
        <v>790</v>
      </c>
    </row>
    <row r="306" spans="1:10">
      <c r="A306" t="s">
        <v>791</v>
      </c>
      <c r="B306" s="22" t="s">
        <v>685</v>
      </c>
      <c r="C306" s="2" t="s">
        <v>786</v>
      </c>
      <c r="D306" t="s">
        <v>787</v>
      </c>
      <c r="E306" s="2" t="s">
        <v>792</v>
      </c>
      <c r="G306" t="s">
        <v>789</v>
      </c>
      <c r="H306" t="s">
        <v>791</v>
      </c>
      <c r="I306" t="s">
        <v>792</v>
      </c>
    </row>
    <row r="307" spans="1:10">
      <c r="A307" t="s">
        <v>793</v>
      </c>
      <c r="B307" s="22" t="s">
        <v>685</v>
      </c>
      <c r="C307" s="2" t="s">
        <v>786</v>
      </c>
      <c r="D307" t="s">
        <v>787</v>
      </c>
      <c r="E307" s="2" t="s">
        <v>794</v>
      </c>
      <c r="G307" t="s">
        <v>789</v>
      </c>
      <c r="H307" t="s">
        <v>793</v>
      </c>
      <c r="I307" t="s">
        <v>794</v>
      </c>
    </row>
    <row r="308" spans="1:10">
      <c r="A308" t="s">
        <v>796</v>
      </c>
      <c r="B308" s="22" t="s">
        <v>685</v>
      </c>
      <c r="C308" s="2" t="s">
        <v>786</v>
      </c>
      <c r="D308" t="s">
        <v>787</v>
      </c>
      <c r="E308" s="2" t="s">
        <v>797</v>
      </c>
      <c r="G308" t="s">
        <v>789</v>
      </c>
      <c r="H308" t="s">
        <v>796</v>
      </c>
      <c r="I308" t="s">
        <v>797</v>
      </c>
    </row>
    <row r="309" spans="1:10">
      <c r="A309" t="s">
        <v>798</v>
      </c>
      <c r="B309" s="22" t="s">
        <v>685</v>
      </c>
      <c r="C309" s="2" t="s">
        <v>786</v>
      </c>
      <c r="D309" t="s">
        <v>787</v>
      </c>
      <c r="E309" s="2" t="s">
        <v>799</v>
      </c>
      <c r="G309" t="s">
        <v>789</v>
      </c>
      <c r="H309" t="s">
        <v>798</v>
      </c>
      <c r="I309" t="s">
        <v>799</v>
      </c>
    </row>
    <row r="310" spans="1:10">
      <c r="A310" t="s">
        <v>800</v>
      </c>
      <c r="B310" s="22" t="s">
        <v>685</v>
      </c>
      <c r="C310" s="2" t="s">
        <v>786</v>
      </c>
      <c r="D310" t="s">
        <v>787</v>
      </c>
      <c r="E310" s="2" t="s">
        <v>801</v>
      </c>
      <c r="G310" t="s">
        <v>789</v>
      </c>
      <c r="H310" t="s">
        <v>800</v>
      </c>
      <c r="I310" t="s">
        <v>801</v>
      </c>
    </row>
    <row r="311" spans="1:10">
      <c r="A311" s="12" t="s">
        <v>802</v>
      </c>
      <c r="B311" s="22" t="s">
        <v>685</v>
      </c>
      <c r="C311" s="2" t="s">
        <v>786</v>
      </c>
      <c r="D311" t="s">
        <v>787</v>
      </c>
      <c r="E311" s="2" t="s">
        <v>803</v>
      </c>
      <c r="G311" t="s">
        <v>789</v>
      </c>
      <c r="H311" t="s">
        <v>804</v>
      </c>
      <c r="I311" t="s">
        <v>803</v>
      </c>
    </row>
    <row r="312" spans="1:10">
      <c r="A312" t="s">
        <v>805</v>
      </c>
      <c r="B312" s="22" t="s">
        <v>685</v>
      </c>
      <c r="C312" s="2" t="s">
        <v>786</v>
      </c>
      <c r="D312" t="s">
        <v>787</v>
      </c>
      <c r="E312" s="2" t="s">
        <v>806</v>
      </c>
      <c r="G312" t="s">
        <v>789</v>
      </c>
      <c r="H312" t="s">
        <v>805</v>
      </c>
      <c r="I312" t="s">
        <v>806</v>
      </c>
    </row>
    <row r="313" spans="1:10">
      <c r="A313" t="s">
        <v>808</v>
      </c>
      <c r="B313" s="22" t="s">
        <v>685</v>
      </c>
      <c r="C313" s="2" t="s">
        <v>809</v>
      </c>
      <c r="D313" t="s">
        <v>810</v>
      </c>
      <c r="E313" s="2" t="s">
        <v>811</v>
      </c>
      <c r="G313" t="s">
        <v>812</v>
      </c>
      <c r="H313" t="s">
        <v>808</v>
      </c>
      <c r="I313" t="s">
        <v>811</v>
      </c>
    </row>
    <row r="314" spans="1:10">
      <c r="A314" t="s">
        <v>813</v>
      </c>
      <c r="B314" s="22" t="s">
        <v>685</v>
      </c>
      <c r="C314" s="2" t="s">
        <v>809</v>
      </c>
      <c r="D314" t="s">
        <v>810</v>
      </c>
      <c r="E314" s="2" t="s">
        <v>814</v>
      </c>
      <c r="G314" t="s">
        <v>812</v>
      </c>
      <c r="H314" t="s">
        <v>813</v>
      </c>
      <c r="I314" t="s">
        <v>814</v>
      </c>
    </row>
    <row r="315" spans="1:10">
      <c r="A315" t="s">
        <v>815</v>
      </c>
      <c r="B315" s="22" t="s">
        <v>685</v>
      </c>
      <c r="C315" s="2" t="s">
        <v>809</v>
      </c>
      <c r="D315" t="s">
        <v>810</v>
      </c>
      <c r="E315" s="2" t="s">
        <v>816</v>
      </c>
      <c r="G315" t="s">
        <v>812</v>
      </c>
      <c r="H315" t="s">
        <v>815</v>
      </c>
      <c r="I315" t="s">
        <v>816</v>
      </c>
    </row>
    <row r="316" spans="1:10">
      <c r="A316" t="s">
        <v>817</v>
      </c>
      <c r="B316" s="22" t="s">
        <v>685</v>
      </c>
      <c r="C316" s="2" t="s">
        <v>809</v>
      </c>
      <c r="D316" t="s">
        <v>810</v>
      </c>
      <c r="E316" s="2" t="s">
        <v>818</v>
      </c>
      <c r="G316" t="s">
        <v>812</v>
      </c>
      <c r="H316" t="s">
        <v>817</v>
      </c>
      <c r="I316" t="s">
        <v>818</v>
      </c>
    </row>
    <row r="317" spans="1:10">
      <c r="A317" t="s">
        <v>819</v>
      </c>
      <c r="B317" s="22" t="s">
        <v>685</v>
      </c>
      <c r="C317" s="2" t="s">
        <v>809</v>
      </c>
      <c r="D317" t="s">
        <v>810</v>
      </c>
      <c r="E317" s="2" t="s">
        <v>820</v>
      </c>
      <c r="G317" t="s">
        <v>812</v>
      </c>
      <c r="H317" t="s">
        <v>819</v>
      </c>
      <c r="I317" t="s">
        <v>820</v>
      </c>
    </row>
    <row r="318" spans="1:10">
      <c r="A318" t="s">
        <v>821</v>
      </c>
      <c r="B318" s="22" t="s">
        <v>685</v>
      </c>
      <c r="C318" s="2" t="s">
        <v>809</v>
      </c>
      <c r="D318" t="s">
        <v>810</v>
      </c>
      <c r="E318" s="2" t="s">
        <v>823</v>
      </c>
      <c r="G318" t="s">
        <v>812</v>
      </c>
      <c r="H318" t="s">
        <v>821</v>
      </c>
      <c r="I318" t="s">
        <v>823</v>
      </c>
    </row>
    <row r="319" spans="1:10">
      <c r="A319" t="s">
        <v>824</v>
      </c>
      <c r="B319" s="22" t="s">
        <v>685</v>
      </c>
      <c r="C319" s="2" t="s">
        <v>825</v>
      </c>
      <c r="D319" t="s">
        <v>826</v>
      </c>
      <c r="E319" s="2" t="s">
        <v>827</v>
      </c>
      <c r="G319" t="s">
        <v>565</v>
      </c>
      <c r="H319" t="s">
        <v>824</v>
      </c>
      <c r="I319" t="s">
        <v>827</v>
      </c>
    </row>
    <row r="320" spans="1:10">
      <c r="A320" s="12" t="s">
        <v>199</v>
      </c>
      <c r="B320" s="22" t="s">
        <v>685</v>
      </c>
      <c r="C320" s="2" t="s">
        <v>825</v>
      </c>
      <c r="D320" t="s">
        <v>826</v>
      </c>
      <c r="E320" s="2" t="s">
        <v>828</v>
      </c>
      <c r="G320" t="s">
        <v>565</v>
      </c>
      <c r="H320" s="12" t="s">
        <v>199</v>
      </c>
      <c r="I320" t="s">
        <v>828</v>
      </c>
      <c r="J320" t="s">
        <v>829</v>
      </c>
    </row>
    <row r="321" spans="1:9">
      <c r="A321" t="s">
        <v>830</v>
      </c>
      <c r="B321" s="22" t="s">
        <v>685</v>
      </c>
      <c r="C321" s="2" t="s">
        <v>825</v>
      </c>
      <c r="D321" t="s">
        <v>826</v>
      </c>
      <c r="E321" s="2" t="s">
        <v>831</v>
      </c>
      <c r="G321" t="s">
        <v>565</v>
      </c>
      <c r="H321" t="s">
        <v>830</v>
      </c>
      <c r="I321" t="s">
        <v>831</v>
      </c>
    </row>
    <row r="322" spans="1:9">
      <c r="A322" t="s">
        <v>832</v>
      </c>
      <c r="B322" s="22" t="s">
        <v>685</v>
      </c>
      <c r="C322" s="2" t="s">
        <v>825</v>
      </c>
      <c r="D322" t="s">
        <v>826</v>
      </c>
      <c r="E322" s="2" t="s">
        <v>833</v>
      </c>
      <c r="G322" t="s">
        <v>565</v>
      </c>
      <c r="H322" t="s">
        <v>832</v>
      </c>
      <c r="I322" t="s">
        <v>833</v>
      </c>
    </row>
    <row r="323" spans="1:9">
      <c r="A323" t="s">
        <v>834</v>
      </c>
      <c r="B323" s="22" t="s">
        <v>685</v>
      </c>
      <c r="C323" s="2" t="s">
        <v>825</v>
      </c>
      <c r="D323" t="s">
        <v>826</v>
      </c>
      <c r="E323" s="2" t="s">
        <v>836</v>
      </c>
      <c r="G323" t="s">
        <v>565</v>
      </c>
      <c r="H323" t="s">
        <v>834</v>
      </c>
      <c r="I323" t="s">
        <v>836</v>
      </c>
    </row>
    <row r="324" spans="1:9">
      <c r="A324" t="s">
        <v>837</v>
      </c>
      <c r="B324" s="22" t="s">
        <v>685</v>
      </c>
      <c r="C324" s="2" t="s">
        <v>838</v>
      </c>
      <c r="D324" t="s">
        <v>839</v>
      </c>
      <c r="E324" s="2" t="s">
        <v>840</v>
      </c>
      <c r="G324" t="s">
        <v>841</v>
      </c>
      <c r="H324" t="s">
        <v>837</v>
      </c>
      <c r="I324" t="s">
        <v>840</v>
      </c>
    </row>
    <row r="325" spans="1:9">
      <c r="A325" t="s">
        <v>842</v>
      </c>
      <c r="B325" s="22" t="s">
        <v>685</v>
      </c>
      <c r="C325" s="2" t="s">
        <v>838</v>
      </c>
      <c r="D325" t="s">
        <v>839</v>
      </c>
      <c r="E325" s="2" t="s">
        <v>843</v>
      </c>
      <c r="G325" t="s">
        <v>841</v>
      </c>
      <c r="H325" t="s">
        <v>842</v>
      </c>
      <c r="I325" t="s">
        <v>843</v>
      </c>
    </row>
    <row r="326" spans="1:9">
      <c r="A326" t="s">
        <v>845</v>
      </c>
      <c r="B326" s="22" t="s">
        <v>685</v>
      </c>
      <c r="C326" s="2" t="s">
        <v>838</v>
      </c>
      <c r="D326" t="s">
        <v>839</v>
      </c>
      <c r="E326" s="2" t="s">
        <v>846</v>
      </c>
      <c r="G326" t="s">
        <v>841</v>
      </c>
      <c r="H326" t="s">
        <v>845</v>
      </c>
      <c r="I326" t="s">
        <v>846</v>
      </c>
    </row>
    <row r="327" spans="1:9">
      <c r="A327" t="s">
        <v>847</v>
      </c>
      <c r="B327" s="22" t="s">
        <v>685</v>
      </c>
      <c r="C327" s="2" t="s">
        <v>838</v>
      </c>
      <c r="D327" t="s">
        <v>839</v>
      </c>
      <c r="E327" s="2" t="s">
        <v>848</v>
      </c>
      <c r="G327" t="s">
        <v>841</v>
      </c>
      <c r="H327" t="s">
        <v>847</v>
      </c>
      <c r="I327" t="s">
        <v>848</v>
      </c>
    </row>
    <row r="328" spans="1:9">
      <c r="A328" t="s">
        <v>849</v>
      </c>
      <c r="B328" s="22" t="s">
        <v>685</v>
      </c>
      <c r="C328" s="2" t="s">
        <v>838</v>
      </c>
      <c r="D328" t="s">
        <v>839</v>
      </c>
      <c r="E328" s="2" t="s">
        <v>850</v>
      </c>
      <c r="G328" t="s">
        <v>841</v>
      </c>
      <c r="H328" t="s">
        <v>849</v>
      </c>
      <c r="I328" t="s">
        <v>850</v>
      </c>
    </row>
    <row r="329" spans="1:9">
      <c r="A329" t="s">
        <v>851</v>
      </c>
      <c r="B329" s="22" t="s">
        <v>685</v>
      </c>
      <c r="C329" s="2" t="s">
        <v>838</v>
      </c>
      <c r="D329" t="s">
        <v>839</v>
      </c>
      <c r="E329" s="2" t="s">
        <v>852</v>
      </c>
      <c r="G329" t="s">
        <v>841</v>
      </c>
      <c r="H329" t="s">
        <v>851</v>
      </c>
      <c r="I329" t="s">
        <v>852</v>
      </c>
    </row>
    <row r="330" spans="1:9">
      <c r="A330" t="s">
        <v>854</v>
      </c>
      <c r="B330" s="22" t="s">
        <v>685</v>
      </c>
      <c r="C330" s="2" t="s">
        <v>838</v>
      </c>
      <c r="D330" t="s">
        <v>839</v>
      </c>
      <c r="E330" s="2" t="s">
        <v>855</v>
      </c>
      <c r="G330" t="s">
        <v>841</v>
      </c>
      <c r="H330" t="s">
        <v>854</v>
      </c>
      <c r="I330" t="s">
        <v>855</v>
      </c>
    </row>
    <row r="331" spans="1:9">
      <c r="A331" t="s">
        <v>856</v>
      </c>
      <c r="B331" s="22" t="s">
        <v>685</v>
      </c>
      <c r="C331" s="2" t="s">
        <v>838</v>
      </c>
      <c r="D331" t="s">
        <v>839</v>
      </c>
      <c r="E331" s="2" t="s">
        <v>857</v>
      </c>
      <c r="G331" t="s">
        <v>841</v>
      </c>
      <c r="H331" t="s">
        <v>856</v>
      </c>
      <c r="I331" t="s">
        <v>857</v>
      </c>
    </row>
    <row r="332" spans="1:9">
      <c r="A332" t="s">
        <v>858</v>
      </c>
      <c r="B332" s="22" t="s">
        <v>685</v>
      </c>
      <c r="C332" s="2" t="s">
        <v>838</v>
      </c>
      <c r="D332" t="s">
        <v>839</v>
      </c>
      <c r="E332" s="2" t="s">
        <v>859</v>
      </c>
      <c r="G332" t="s">
        <v>841</v>
      </c>
      <c r="H332" t="s">
        <v>858</v>
      </c>
      <c r="I332" t="s">
        <v>859</v>
      </c>
    </row>
    <row r="333" spans="1:9">
      <c r="A333" t="s">
        <v>860</v>
      </c>
      <c r="B333" s="22" t="s">
        <v>685</v>
      </c>
      <c r="C333" s="2" t="s">
        <v>838</v>
      </c>
      <c r="D333" t="s">
        <v>839</v>
      </c>
      <c r="E333" s="2" t="s">
        <v>861</v>
      </c>
      <c r="G333" t="s">
        <v>841</v>
      </c>
      <c r="H333" t="s">
        <v>860</v>
      </c>
      <c r="I333" t="s">
        <v>861</v>
      </c>
    </row>
    <row r="334" spans="1:9">
      <c r="A334" t="s">
        <v>862</v>
      </c>
      <c r="B334" s="22" t="s">
        <v>685</v>
      </c>
      <c r="C334" s="2" t="s">
        <v>838</v>
      </c>
      <c r="D334" t="s">
        <v>839</v>
      </c>
      <c r="E334" s="2" t="s">
        <v>863</v>
      </c>
      <c r="G334" t="s">
        <v>841</v>
      </c>
      <c r="H334" t="s">
        <v>862</v>
      </c>
      <c r="I334" t="s">
        <v>863</v>
      </c>
    </row>
    <row r="335" spans="1:9">
      <c r="A335" t="s">
        <v>865</v>
      </c>
      <c r="B335" s="22" t="s">
        <v>685</v>
      </c>
      <c r="C335" s="2" t="s">
        <v>838</v>
      </c>
      <c r="D335" t="s">
        <v>839</v>
      </c>
      <c r="E335" s="2" t="s">
        <v>867</v>
      </c>
      <c r="G335" t="s">
        <v>841</v>
      </c>
      <c r="H335" t="s">
        <v>865</v>
      </c>
      <c r="I335" t="s">
        <v>867</v>
      </c>
    </row>
    <row r="336" spans="1:9">
      <c r="A336" t="s">
        <v>868</v>
      </c>
      <c r="B336" s="22" t="s">
        <v>685</v>
      </c>
      <c r="C336" s="2" t="s">
        <v>838</v>
      </c>
      <c r="D336" t="s">
        <v>839</v>
      </c>
      <c r="E336" s="2" t="s">
        <v>869</v>
      </c>
      <c r="G336" t="s">
        <v>841</v>
      </c>
      <c r="H336" t="s">
        <v>868</v>
      </c>
      <c r="I336" t="s">
        <v>869</v>
      </c>
    </row>
    <row r="337" spans="1:9">
      <c r="A337" t="s">
        <v>870</v>
      </c>
      <c r="B337" s="22" t="s">
        <v>685</v>
      </c>
      <c r="C337" s="2" t="s">
        <v>838</v>
      </c>
      <c r="D337" t="s">
        <v>839</v>
      </c>
      <c r="E337" s="2" t="s">
        <v>872</v>
      </c>
      <c r="G337" t="s">
        <v>841</v>
      </c>
      <c r="H337" t="s">
        <v>870</v>
      </c>
      <c r="I337" t="s">
        <v>872</v>
      </c>
    </row>
    <row r="338" spans="1:9">
      <c r="A338" t="s">
        <v>349</v>
      </c>
      <c r="B338" s="22" t="s">
        <v>685</v>
      </c>
      <c r="C338" s="2" t="s">
        <v>873</v>
      </c>
      <c r="D338" t="s">
        <v>874</v>
      </c>
      <c r="E338" s="2" t="s">
        <v>875</v>
      </c>
      <c r="G338" t="s">
        <v>874</v>
      </c>
      <c r="H338" t="s">
        <v>349</v>
      </c>
      <c r="I338" t="s">
        <v>875</v>
      </c>
    </row>
    <row r="339" spans="1:9">
      <c r="A339" t="s">
        <v>876</v>
      </c>
      <c r="B339" s="22" t="s">
        <v>685</v>
      </c>
      <c r="C339" s="2" t="s">
        <v>873</v>
      </c>
      <c r="D339" t="s">
        <v>874</v>
      </c>
      <c r="E339" s="2" t="s">
        <v>877</v>
      </c>
      <c r="G339" t="s">
        <v>874</v>
      </c>
      <c r="H339" t="s">
        <v>876</v>
      </c>
      <c r="I339" t="s">
        <v>877</v>
      </c>
    </row>
    <row r="340" spans="1:9">
      <c r="A340" t="s">
        <v>878</v>
      </c>
      <c r="B340" s="22" t="s">
        <v>685</v>
      </c>
      <c r="C340" s="2" t="s">
        <v>873</v>
      </c>
      <c r="D340" t="s">
        <v>874</v>
      </c>
      <c r="E340" s="2" t="s">
        <v>879</v>
      </c>
      <c r="G340" t="s">
        <v>874</v>
      </c>
      <c r="H340" t="s">
        <v>878</v>
      </c>
      <c r="I340" t="s">
        <v>879</v>
      </c>
    </row>
    <row r="341" spans="1:9">
      <c r="A341" t="s">
        <v>880</v>
      </c>
      <c r="B341" s="22" t="s">
        <v>685</v>
      </c>
      <c r="C341" s="2" t="s">
        <v>873</v>
      </c>
      <c r="D341" t="s">
        <v>874</v>
      </c>
      <c r="E341" s="2" t="s">
        <v>881</v>
      </c>
      <c r="G341" t="s">
        <v>874</v>
      </c>
      <c r="H341" t="s">
        <v>880</v>
      </c>
      <c r="I341" t="s">
        <v>881</v>
      </c>
    </row>
    <row r="342" spans="1:9">
      <c r="A342" t="s">
        <v>882</v>
      </c>
      <c r="B342" s="22" t="s">
        <v>685</v>
      </c>
      <c r="C342" s="2" t="s">
        <v>873</v>
      </c>
      <c r="D342" t="s">
        <v>874</v>
      </c>
      <c r="E342" s="2" t="s">
        <v>883</v>
      </c>
      <c r="G342" t="s">
        <v>874</v>
      </c>
      <c r="H342" t="s">
        <v>882</v>
      </c>
      <c r="I342" t="s">
        <v>883</v>
      </c>
    </row>
    <row r="343" spans="1:9">
      <c r="A343" t="s">
        <v>884</v>
      </c>
      <c r="B343" s="22" t="s">
        <v>685</v>
      </c>
      <c r="C343" s="2" t="s">
        <v>885</v>
      </c>
      <c r="D343" t="s">
        <v>886</v>
      </c>
      <c r="E343" s="2" t="s">
        <v>887</v>
      </c>
      <c r="G343" t="s">
        <v>888</v>
      </c>
      <c r="H343" t="s">
        <v>884</v>
      </c>
      <c r="I343" t="s">
        <v>887</v>
      </c>
    </row>
    <row r="344" spans="1:9">
      <c r="A344" t="s">
        <v>889</v>
      </c>
      <c r="B344" s="22" t="s">
        <v>685</v>
      </c>
      <c r="C344" s="2" t="s">
        <v>885</v>
      </c>
      <c r="D344" t="s">
        <v>886</v>
      </c>
      <c r="E344" s="2" t="s">
        <v>890</v>
      </c>
      <c r="G344" t="s">
        <v>888</v>
      </c>
      <c r="H344" t="s">
        <v>889</v>
      </c>
      <c r="I344" t="s">
        <v>890</v>
      </c>
    </row>
    <row r="345" spans="1:9">
      <c r="A345" t="s">
        <v>891</v>
      </c>
      <c r="B345" s="22" t="s">
        <v>685</v>
      </c>
      <c r="C345" s="2" t="s">
        <v>885</v>
      </c>
      <c r="D345" t="s">
        <v>886</v>
      </c>
      <c r="E345" s="2" t="s">
        <v>892</v>
      </c>
      <c r="G345" t="s">
        <v>888</v>
      </c>
      <c r="H345" t="s">
        <v>891</v>
      </c>
      <c r="I345" t="s">
        <v>892</v>
      </c>
    </row>
    <row r="346" spans="1:9">
      <c r="A346" t="s">
        <v>893</v>
      </c>
      <c r="B346" s="22" t="s">
        <v>685</v>
      </c>
      <c r="C346" s="2" t="s">
        <v>885</v>
      </c>
      <c r="D346" t="s">
        <v>886</v>
      </c>
      <c r="E346" s="2" t="s">
        <v>894</v>
      </c>
      <c r="G346" t="s">
        <v>888</v>
      </c>
      <c r="H346" t="s">
        <v>893</v>
      </c>
      <c r="I346" t="s">
        <v>894</v>
      </c>
    </row>
    <row r="347" spans="1:9">
      <c r="A347" t="s">
        <v>895</v>
      </c>
      <c r="B347" s="22" t="s">
        <v>685</v>
      </c>
      <c r="C347" s="2" t="s">
        <v>885</v>
      </c>
      <c r="D347" t="s">
        <v>886</v>
      </c>
      <c r="E347" s="2" t="s">
        <v>896</v>
      </c>
      <c r="G347" t="s">
        <v>888</v>
      </c>
      <c r="H347" t="s">
        <v>895</v>
      </c>
      <c r="I347" t="s">
        <v>896</v>
      </c>
    </row>
    <row r="348" spans="1:9">
      <c r="A348" t="s">
        <v>897</v>
      </c>
      <c r="B348" s="22" t="s">
        <v>685</v>
      </c>
      <c r="C348" s="2" t="s">
        <v>885</v>
      </c>
      <c r="D348" t="s">
        <v>886</v>
      </c>
      <c r="E348" s="2" t="s">
        <v>898</v>
      </c>
      <c r="G348" t="s">
        <v>888</v>
      </c>
      <c r="H348" t="s">
        <v>897</v>
      </c>
      <c r="I348" t="s">
        <v>898</v>
      </c>
    </row>
    <row r="349" spans="1:9">
      <c r="A349" t="s">
        <v>899</v>
      </c>
      <c r="B349" s="22" t="s">
        <v>685</v>
      </c>
      <c r="C349" s="2" t="s">
        <v>885</v>
      </c>
      <c r="D349" t="s">
        <v>886</v>
      </c>
      <c r="E349" s="2" t="s">
        <v>900</v>
      </c>
      <c r="G349" t="s">
        <v>888</v>
      </c>
      <c r="H349" t="s">
        <v>899</v>
      </c>
      <c r="I349" t="s">
        <v>900</v>
      </c>
    </row>
    <row r="350" spans="1:9">
      <c r="A350" t="s">
        <v>901</v>
      </c>
      <c r="B350" s="22" t="s">
        <v>685</v>
      </c>
      <c r="C350" s="2" t="s">
        <v>885</v>
      </c>
      <c r="D350" t="s">
        <v>886</v>
      </c>
      <c r="E350" s="2" t="s">
        <v>903</v>
      </c>
      <c r="G350" t="s">
        <v>888</v>
      </c>
      <c r="H350" t="s">
        <v>901</v>
      </c>
      <c r="I350" t="s">
        <v>903</v>
      </c>
    </row>
    <row r="351" spans="1:9">
      <c r="A351" t="s">
        <v>904</v>
      </c>
      <c r="B351" s="22" t="s">
        <v>685</v>
      </c>
      <c r="C351" s="2" t="s">
        <v>885</v>
      </c>
      <c r="D351" t="s">
        <v>886</v>
      </c>
      <c r="E351" s="2" t="s">
        <v>905</v>
      </c>
      <c r="G351" t="s">
        <v>888</v>
      </c>
      <c r="H351" t="s">
        <v>904</v>
      </c>
      <c r="I351" t="s">
        <v>905</v>
      </c>
    </row>
    <row r="352" spans="1:9">
      <c r="A352" t="s">
        <v>906</v>
      </c>
      <c r="B352" s="22" t="s">
        <v>685</v>
      </c>
      <c r="C352" s="2" t="s">
        <v>885</v>
      </c>
      <c r="D352" t="s">
        <v>886</v>
      </c>
      <c r="E352" s="2" t="s">
        <v>907</v>
      </c>
      <c r="G352" t="s">
        <v>888</v>
      </c>
      <c r="H352" t="s">
        <v>906</v>
      </c>
      <c r="I352" t="s">
        <v>907</v>
      </c>
    </row>
    <row r="353" spans="1:9">
      <c r="A353" t="s">
        <v>908</v>
      </c>
      <c r="B353" s="22" t="s">
        <v>685</v>
      </c>
      <c r="C353" s="2" t="s">
        <v>885</v>
      </c>
      <c r="D353" t="s">
        <v>886</v>
      </c>
      <c r="E353" s="2" t="s">
        <v>909</v>
      </c>
      <c r="G353" t="s">
        <v>888</v>
      </c>
      <c r="H353" t="s">
        <v>908</v>
      </c>
      <c r="I353" t="s">
        <v>909</v>
      </c>
    </row>
    <row r="354" spans="1:9">
      <c r="A354" t="s">
        <v>910</v>
      </c>
      <c r="B354" s="22" t="s">
        <v>685</v>
      </c>
      <c r="C354" s="2" t="s">
        <v>885</v>
      </c>
      <c r="D354" t="s">
        <v>886</v>
      </c>
      <c r="E354" s="2" t="s">
        <v>911</v>
      </c>
      <c r="G354" t="s">
        <v>888</v>
      </c>
      <c r="H354" t="s">
        <v>910</v>
      </c>
      <c r="I354" t="s">
        <v>911</v>
      </c>
    </row>
    <row r="355" spans="1:9">
      <c r="A355" t="s">
        <v>912</v>
      </c>
      <c r="B355" s="22" t="s">
        <v>685</v>
      </c>
      <c r="C355" s="2" t="s">
        <v>885</v>
      </c>
      <c r="D355" t="s">
        <v>886</v>
      </c>
      <c r="E355" s="2" t="s">
        <v>913</v>
      </c>
      <c r="G355" t="s">
        <v>888</v>
      </c>
      <c r="H355" t="s">
        <v>912</v>
      </c>
      <c r="I355" t="s">
        <v>913</v>
      </c>
    </row>
    <row r="356" spans="1:9">
      <c r="A356" t="s">
        <v>914</v>
      </c>
      <c r="B356" s="22" t="s">
        <v>685</v>
      </c>
      <c r="C356" s="2" t="s">
        <v>915</v>
      </c>
      <c r="D356" t="s">
        <v>916</v>
      </c>
      <c r="E356" s="2" t="s">
        <v>917</v>
      </c>
      <c r="G356" t="s">
        <v>918</v>
      </c>
      <c r="H356" t="s">
        <v>914</v>
      </c>
      <c r="I356" t="s">
        <v>917</v>
      </c>
    </row>
    <row r="357" spans="1:9">
      <c r="A357" t="s">
        <v>919</v>
      </c>
      <c r="B357" s="22" t="s">
        <v>685</v>
      </c>
      <c r="C357" s="2" t="s">
        <v>915</v>
      </c>
      <c r="D357" t="s">
        <v>916</v>
      </c>
      <c r="E357" s="2" t="s">
        <v>920</v>
      </c>
      <c r="G357" t="s">
        <v>918</v>
      </c>
      <c r="H357" t="s">
        <v>919</v>
      </c>
      <c r="I357" t="s">
        <v>920</v>
      </c>
    </row>
    <row r="358" spans="1:9">
      <c r="A358" t="s">
        <v>921</v>
      </c>
      <c r="B358" s="22" t="s">
        <v>685</v>
      </c>
      <c r="C358" s="2" t="s">
        <v>915</v>
      </c>
      <c r="D358" t="s">
        <v>916</v>
      </c>
      <c r="E358" s="2" t="s">
        <v>923</v>
      </c>
      <c r="G358" t="s">
        <v>918</v>
      </c>
      <c r="H358" t="s">
        <v>921</v>
      </c>
      <c r="I358" t="s">
        <v>923</v>
      </c>
    </row>
    <row r="359" spans="1:9">
      <c r="A359" t="s">
        <v>924</v>
      </c>
      <c r="B359" s="22" t="s">
        <v>685</v>
      </c>
      <c r="C359" s="2" t="s">
        <v>915</v>
      </c>
      <c r="D359" t="s">
        <v>916</v>
      </c>
      <c r="E359" s="2" t="s">
        <v>925</v>
      </c>
      <c r="G359" t="s">
        <v>918</v>
      </c>
      <c r="H359" t="s">
        <v>924</v>
      </c>
      <c r="I359" t="s">
        <v>925</v>
      </c>
    </row>
    <row r="360" spans="1:9">
      <c r="A360" t="s">
        <v>926</v>
      </c>
      <c r="B360" s="22" t="s">
        <v>685</v>
      </c>
      <c r="C360" s="2" t="s">
        <v>915</v>
      </c>
      <c r="D360" t="s">
        <v>916</v>
      </c>
      <c r="E360" s="2" t="s">
        <v>927</v>
      </c>
      <c r="G360" t="s">
        <v>918</v>
      </c>
      <c r="H360" t="s">
        <v>926</v>
      </c>
      <c r="I360" t="s">
        <v>927</v>
      </c>
    </row>
    <row r="361" spans="1:9">
      <c r="A361" t="s">
        <v>928</v>
      </c>
      <c r="B361" s="22" t="s">
        <v>685</v>
      </c>
      <c r="C361" s="2" t="s">
        <v>929</v>
      </c>
      <c r="D361" t="s">
        <v>930</v>
      </c>
      <c r="E361" s="2" t="s">
        <v>931</v>
      </c>
      <c r="G361" t="s">
        <v>932</v>
      </c>
      <c r="H361" t="s">
        <v>928</v>
      </c>
      <c r="I361" t="s">
        <v>931</v>
      </c>
    </row>
    <row r="362" spans="1:9">
      <c r="A362" t="s">
        <v>933</v>
      </c>
      <c r="B362" s="22" t="s">
        <v>685</v>
      </c>
      <c r="C362" s="2" t="s">
        <v>929</v>
      </c>
      <c r="D362" t="s">
        <v>930</v>
      </c>
      <c r="E362" s="2" t="s">
        <v>934</v>
      </c>
      <c r="G362" t="s">
        <v>932</v>
      </c>
      <c r="H362" t="s">
        <v>933</v>
      </c>
      <c r="I362" t="s">
        <v>934</v>
      </c>
    </row>
    <row r="363" spans="1:9">
      <c r="A363" t="s">
        <v>935</v>
      </c>
      <c r="B363" s="22" t="s">
        <v>685</v>
      </c>
      <c r="C363" s="2" t="s">
        <v>929</v>
      </c>
      <c r="D363" t="s">
        <v>930</v>
      </c>
      <c r="E363" s="2" t="s">
        <v>936</v>
      </c>
      <c r="G363" t="s">
        <v>932</v>
      </c>
      <c r="H363" t="s">
        <v>935</v>
      </c>
      <c r="I363" t="s">
        <v>936</v>
      </c>
    </row>
    <row r="364" spans="1:9">
      <c r="A364" t="s">
        <v>938</v>
      </c>
      <c r="B364" s="22" t="s">
        <v>685</v>
      </c>
      <c r="C364" s="2" t="s">
        <v>929</v>
      </c>
      <c r="D364" t="s">
        <v>930</v>
      </c>
      <c r="E364" s="2" t="s">
        <v>939</v>
      </c>
      <c r="G364" t="s">
        <v>932</v>
      </c>
      <c r="H364" t="s">
        <v>938</v>
      </c>
      <c r="I364" t="s">
        <v>939</v>
      </c>
    </row>
    <row r="365" spans="1:9">
      <c r="A365" t="s">
        <v>940</v>
      </c>
      <c r="B365" s="22" t="s">
        <v>685</v>
      </c>
      <c r="C365" s="2" t="s">
        <v>929</v>
      </c>
      <c r="D365" t="s">
        <v>930</v>
      </c>
      <c r="E365" s="2" t="s">
        <v>941</v>
      </c>
      <c r="G365" t="s">
        <v>932</v>
      </c>
      <c r="H365" t="s">
        <v>940</v>
      </c>
      <c r="I365" t="s">
        <v>941</v>
      </c>
    </row>
    <row r="366" spans="1:9">
      <c r="A366" t="s">
        <v>942</v>
      </c>
      <c r="B366" s="22" t="s">
        <v>685</v>
      </c>
      <c r="C366" s="2" t="s">
        <v>929</v>
      </c>
      <c r="D366" t="s">
        <v>930</v>
      </c>
      <c r="E366" s="2" t="s">
        <v>943</v>
      </c>
      <c r="G366" t="s">
        <v>932</v>
      </c>
      <c r="H366" t="s">
        <v>942</v>
      </c>
      <c r="I366" t="s">
        <v>943</v>
      </c>
    </row>
    <row r="367" spans="1:9">
      <c r="A367" t="s">
        <v>944</v>
      </c>
      <c r="B367" s="22" t="s">
        <v>685</v>
      </c>
      <c r="C367" s="2" t="s">
        <v>929</v>
      </c>
      <c r="D367" t="s">
        <v>930</v>
      </c>
      <c r="E367" s="2" t="s">
        <v>945</v>
      </c>
      <c r="G367" t="s">
        <v>932</v>
      </c>
      <c r="H367" t="s">
        <v>944</v>
      </c>
      <c r="I367" t="s">
        <v>945</v>
      </c>
    </row>
    <row r="368" spans="1:9">
      <c r="A368" t="s">
        <v>946</v>
      </c>
      <c r="B368" s="22" t="s">
        <v>685</v>
      </c>
      <c r="C368" s="2" t="s">
        <v>929</v>
      </c>
      <c r="D368" t="s">
        <v>930</v>
      </c>
      <c r="E368" s="2" t="s">
        <v>947</v>
      </c>
      <c r="G368" t="s">
        <v>932</v>
      </c>
      <c r="H368" t="s">
        <v>946</v>
      </c>
      <c r="I368" t="s">
        <v>947</v>
      </c>
    </row>
    <row r="369" spans="1:9">
      <c r="A369" t="s">
        <v>948</v>
      </c>
      <c r="B369" s="22" t="s">
        <v>685</v>
      </c>
      <c r="C369" s="2" t="s">
        <v>929</v>
      </c>
      <c r="D369" t="s">
        <v>930</v>
      </c>
      <c r="E369" s="2" t="s">
        <v>950</v>
      </c>
      <c r="G369" t="s">
        <v>932</v>
      </c>
      <c r="H369" t="s">
        <v>948</v>
      </c>
      <c r="I369" t="s">
        <v>950</v>
      </c>
    </row>
    <row r="370" spans="1:9">
      <c r="A370" t="s">
        <v>951</v>
      </c>
      <c r="B370" s="22" t="s">
        <v>685</v>
      </c>
      <c r="C370" s="2" t="s">
        <v>929</v>
      </c>
      <c r="D370" t="s">
        <v>930</v>
      </c>
      <c r="E370" s="2" t="s">
        <v>952</v>
      </c>
      <c r="G370" t="s">
        <v>932</v>
      </c>
      <c r="H370" t="s">
        <v>951</v>
      </c>
      <c r="I370" t="s">
        <v>952</v>
      </c>
    </row>
    <row r="371" spans="1:9">
      <c r="A371" t="s">
        <v>953</v>
      </c>
      <c r="B371" s="22" t="s">
        <v>685</v>
      </c>
      <c r="C371" s="2" t="s">
        <v>929</v>
      </c>
      <c r="D371" t="s">
        <v>930</v>
      </c>
      <c r="E371" s="2" t="s">
        <v>954</v>
      </c>
      <c r="G371" t="s">
        <v>932</v>
      </c>
      <c r="H371" t="s">
        <v>953</v>
      </c>
      <c r="I371" t="s">
        <v>954</v>
      </c>
    </row>
    <row r="372" spans="1:9">
      <c r="A372" t="s">
        <v>955</v>
      </c>
      <c r="B372" s="22" t="s">
        <v>685</v>
      </c>
      <c r="C372" s="2" t="s">
        <v>929</v>
      </c>
      <c r="D372" t="s">
        <v>930</v>
      </c>
      <c r="E372" s="2" t="s">
        <v>956</v>
      </c>
      <c r="G372" t="s">
        <v>932</v>
      </c>
      <c r="H372" t="s">
        <v>955</v>
      </c>
      <c r="I372" t="s">
        <v>956</v>
      </c>
    </row>
    <row r="373" spans="1:9">
      <c r="A373" t="s">
        <v>957</v>
      </c>
      <c r="B373" s="22" t="s">
        <v>685</v>
      </c>
      <c r="C373" s="2" t="s">
        <v>929</v>
      </c>
      <c r="D373" t="s">
        <v>930</v>
      </c>
      <c r="E373" s="2" t="s">
        <v>958</v>
      </c>
      <c r="G373" t="s">
        <v>932</v>
      </c>
      <c r="H373" t="s">
        <v>957</v>
      </c>
      <c r="I373" t="s">
        <v>958</v>
      </c>
    </row>
    <row r="374" spans="1:9">
      <c r="A374" t="s">
        <v>959</v>
      </c>
      <c r="B374" s="22" t="s">
        <v>685</v>
      </c>
      <c r="C374" s="2" t="s">
        <v>929</v>
      </c>
      <c r="D374" t="s">
        <v>930</v>
      </c>
      <c r="E374" s="2" t="s">
        <v>960</v>
      </c>
      <c r="G374" t="s">
        <v>932</v>
      </c>
      <c r="H374" t="s">
        <v>959</v>
      </c>
      <c r="I374" t="s">
        <v>960</v>
      </c>
    </row>
    <row r="375" spans="1:9">
      <c r="A375" t="s">
        <v>962</v>
      </c>
      <c r="B375" s="22" t="s">
        <v>685</v>
      </c>
      <c r="C375" s="2" t="s">
        <v>929</v>
      </c>
      <c r="D375" t="s">
        <v>930</v>
      </c>
      <c r="E375" s="2" t="s">
        <v>963</v>
      </c>
      <c r="G375" t="s">
        <v>932</v>
      </c>
      <c r="H375" t="s">
        <v>962</v>
      </c>
      <c r="I375" t="s">
        <v>963</v>
      </c>
    </row>
    <row r="376" spans="1:9">
      <c r="A376" t="s">
        <v>964</v>
      </c>
      <c r="B376" s="22" t="s">
        <v>685</v>
      </c>
      <c r="C376" s="2" t="s">
        <v>929</v>
      </c>
      <c r="D376" t="s">
        <v>930</v>
      </c>
      <c r="E376" s="2" t="s">
        <v>965</v>
      </c>
      <c r="G376" t="s">
        <v>932</v>
      </c>
      <c r="H376" t="s">
        <v>964</v>
      </c>
      <c r="I376" t="s">
        <v>965</v>
      </c>
    </row>
    <row r="377" spans="1:9">
      <c r="A377" t="s">
        <v>966</v>
      </c>
      <c r="B377" s="22" t="s">
        <v>685</v>
      </c>
      <c r="C377" s="2" t="s">
        <v>929</v>
      </c>
      <c r="D377" t="s">
        <v>930</v>
      </c>
      <c r="E377" s="2" t="s">
        <v>967</v>
      </c>
      <c r="G377" t="s">
        <v>932</v>
      </c>
      <c r="H377" t="s">
        <v>966</v>
      </c>
      <c r="I377" t="s">
        <v>967</v>
      </c>
    </row>
    <row r="378" spans="1:9">
      <c r="A378" t="s">
        <v>968</v>
      </c>
      <c r="B378" s="22" t="s">
        <v>685</v>
      </c>
      <c r="C378" s="2" t="s">
        <v>929</v>
      </c>
      <c r="D378" t="s">
        <v>930</v>
      </c>
      <c r="E378" s="2" t="s">
        <v>969</v>
      </c>
      <c r="G378" t="s">
        <v>932</v>
      </c>
      <c r="H378" t="s">
        <v>968</v>
      </c>
      <c r="I378" t="s">
        <v>969</v>
      </c>
    </row>
    <row r="379" spans="1:9">
      <c r="A379" t="s">
        <v>970</v>
      </c>
      <c r="B379" s="22" t="s">
        <v>685</v>
      </c>
      <c r="C379" s="2" t="s">
        <v>929</v>
      </c>
      <c r="D379" t="s">
        <v>930</v>
      </c>
      <c r="E379" s="2" t="s">
        <v>971</v>
      </c>
      <c r="G379" t="s">
        <v>932</v>
      </c>
      <c r="H379" t="s">
        <v>970</v>
      </c>
      <c r="I379" t="s">
        <v>971</v>
      </c>
    </row>
    <row r="380" spans="1:9">
      <c r="A380" t="s">
        <v>973</v>
      </c>
      <c r="B380" s="22" t="s">
        <v>685</v>
      </c>
      <c r="C380" s="2" t="s">
        <v>929</v>
      </c>
      <c r="D380" t="s">
        <v>930</v>
      </c>
      <c r="E380" s="2" t="s">
        <v>974</v>
      </c>
      <c r="G380" t="s">
        <v>932</v>
      </c>
      <c r="H380" t="s">
        <v>973</v>
      </c>
      <c r="I380" t="s">
        <v>974</v>
      </c>
    </row>
    <row r="381" spans="1:9">
      <c r="A381" t="s">
        <v>975</v>
      </c>
      <c r="B381" s="22" t="s">
        <v>685</v>
      </c>
      <c r="C381" s="2" t="s">
        <v>929</v>
      </c>
      <c r="D381" t="s">
        <v>930</v>
      </c>
      <c r="E381" s="2" t="s">
        <v>976</v>
      </c>
      <c r="G381" t="s">
        <v>932</v>
      </c>
      <c r="H381" t="s">
        <v>975</v>
      </c>
      <c r="I381" t="s">
        <v>976</v>
      </c>
    </row>
    <row r="382" spans="1:9">
      <c r="A382" t="s">
        <v>977</v>
      </c>
      <c r="B382" s="22" t="s">
        <v>685</v>
      </c>
      <c r="C382" s="2" t="s">
        <v>929</v>
      </c>
      <c r="D382" t="s">
        <v>930</v>
      </c>
      <c r="E382" s="2" t="s">
        <v>978</v>
      </c>
      <c r="G382" t="s">
        <v>932</v>
      </c>
      <c r="H382" t="s">
        <v>977</v>
      </c>
      <c r="I382" t="s">
        <v>978</v>
      </c>
    </row>
    <row r="383" spans="1:9">
      <c r="A383" t="s">
        <v>980</v>
      </c>
      <c r="B383" s="22" t="s">
        <v>685</v>
      </c>
      <c r="C383" s="2" t="s">
        <v>929</v>
      </c>
      <c r="D383" t="s">
        <v>930</v>
      </c>
      <c r="E383" s="2" t="s">
        <v>982</v>
      </c>
      <c r="G383" t="s">
        <v>932</v>
      </c>
      <c r="H383" t="s">
        <v>980</v>
      </c>
      <c r="I383" t="s">
        <v>982</v>
      </c>
    </row>
    <row r="384" spans="1:9">
      <c r="A384" t="s">
        <v>983</v>
      </c>
      <c r="B384" s="22" t="s">
        <v>685</v>
      </c>
      <c r="C384" s="2" t="s">
        <v>929</v>
      </c>
      <c r="D384" t="s">
        <v>930</v>
      </c>
      <c r="E384" s="2" t="s">
        <v>984</v>
      </c>
      <c r="G384" t="s">
        <v>932</v>
      </c>
      <c r="H384" t="s">
        <v>983</v>
      </c>
      <c r="I384" t="s">
        <v>984</v>
      </c>
    </row>
    <row r="385" spans="1:9">
      <c r="A385" t="s">
        <v>985</v>
      </c>
      <c r="B385" s="22" t="s">
        <v>685</v>
      </c>
      <c r="C385" s="2" t="s">
        <v>929</v>
      </c>
      <c r="D385" t="s">
        <v>930</v>
      </c>
      <c r="E385" s="2" t="s">
        <v>986</v>
      </c>
      <c r="G385" t="s">
        <v>932</v>
      </c>
      <c r="H385" t="s">
        <v>985</v>
      </c>
      <c r="I385" t="s">
        <v>986</v>
      </c>
    </row>
    <row r="386" spans="1:9">
      <c r="A386" t="s">
        <v>987</v>
      </c>
      <c r="B386" s="22" t="s">
        <v>685</v>
      </c>
      <c r="C386" s="2" t="s">
        <v>929</v>
      </c>
      <c r="D386" t="s">
        <v>930</v>
      </c>
      <c r="E386" s="2" t="s">
        <v>988</v>
      </c>
      <c r="G386" t="s">
        <v>932</v>
      </c>
      <c r="H386" t="s">
        <v>987</v>
      </c>
      <c r="I386" t="s">
        <v>988</v>
      </c>
    </row>
    <row r="387" spans="1:9">
      <c r="A387" t="s">
        <v>990</v>
      </c>
      <c r="B387" s="22" t="s">
        <v>685</v>
      </c>
      <c r="C387" s="2" t="s">
        <v>929</v>
      </c>
      <c r="D387" t="s">
        <v>930</v>
      </c>
      <c r="E387" s="2" t="s">
        <v>991</v>
      </c>
      <c r="G387" t="s">
        <v>932</v>
      </c>
      <c r="H387" t="s">
        <v>990</v>
      </c>
      <c r="I387" t="s">
        <v>991</v>
      </c>
    </row>
    <row r="388" spans="1:9">
      <c r="A388" t="s">
        <v>992</v>
      </c>
      <c r="B388" s="22" t="s">
        <v>685</v>
      </c>
      <c r="C388" s="2" t="s">
        <v>929</v>
      </c>
      <c r="D388" t="s">
        <v>930</v>
      </c>
      <c r="E388" s="2" t="s">
        <v>993</v>
      </c>
      <c r="G388" t="s">
        <v>932</v>
      </c>
      <c r="H388" t="s">
        <v>992</v>
      </c>
      <c r="I388" t="s">
        <v>993</v>
      </c>
    </row>
    <row r="389" spans="1:9">
      <c r="A389" t="s">
        <v>994</v>
      </c>
      <c r="B389" s="22" t="s">
        <v>685</v>
      </c>
      <c r="C389" s="2" t="s">
        <v>929</v>
      </c>
      <c r="D389" t="s">
        <v>930</v>
      </c>
      <c r="E389" s="2" t="s">
        <v>995</v>
      </c>
      <c r="G389" t="s">
        <v>932</v>
      </c>
      <c r="H389" t="s">
        <v>994</v>
      </c>
      <c r="I389" t="s">
        <v>995</v>
      </c>
    </row>
    <row r="390" spans="1:9">
      <c r="A390" t="s">
        <v>996</v>
      </c>
      <c r="B390" s="22" t="s">
        <v>685</v>
      </c>
      <c r="C390" s="2" t="s">
        <v>929</v>
      </c>
      <c r="D390" t="s">
        <v>930</v>
      </c>
      <c r="E390" s="2" t="s">
        <v>998</v>
      </c>
      <c r="G390" t="s">
        <v>999</v>
      </c>
      <c r="H390" s="27" t="s">
        <v>996</v>
      </c>
      <c r="I390" t="s">
        <v>998</v>
      </c>
    </row>
    <row r="391" spans="1:9">
      <c r="A391" t="s">
        <v>1000</v>
      </c>
      <c r="B391" s="22" t="s">
        <v>685</v>
      </c>
      <c r="C391" s="2" t="s">
        <v>929</v>
      </c>
      <c r="D391" t="s">
        <v>930</v>
      </c>
      <c r="E391" s="2" t="s">
        <v>1001</v>
      </c>
      <c r="G391" t="s">
        <v>999</v>
      </c>
      <c r="H391" s="27" t="s">
        <v>1000</v>
      </c>
      <c r="I391" t="s">
        <v>1001</v>
      </c>
    </row>
    <row r="392" spans="1:9">
      <c r="A392" t="s">
        <v>1002</v>
      </c>
      <c r="B392" s="22" t="s">
        <v>685</v>
      </c>
      <c r="C392" s="2" t="s">
        <v>929</v>
      </c>
      <c r="D392" t="s">
        <v>930</v>
      </c>
      <c r="E392" s="2" t="s">
        <v>1003</v>
      </c>
      <c r="G392" t="s">
        <v>999</v>
      </c>
      <c r="H392" s="27" t="s">
        <v>1002</v>
      </c>
      <c r="I392" t="s">
        <v>1003</v>
      </c>
    </row>
    <row r="393" spans="1:9">
      <c r="A393" t="s">
        <v>1004</v>
      </c>
      <c r="B393" s="22" t="s">
        <v>685</v>
      </c>
      <c r="C393" s="2" t="s">
        <v>929</v>
      </c>
      <c r="D393" t="s">
        <v>930</v>
      </c>
      <c r="E393" s="2" t="s">
        <v>1005</v>
      </c>
      <c r="G393" t="s">
        <v>999</v>
      </c>
      <c r="H393" s="27" t="s">
        <v>1004</v>
      </c>
      <c r="I393" t="s">
        <v>1005</v>
      </c>
    </row>
    <row r="394" spans="1:9">
      <c r="A394" t="s">
        <v>1006</v>
      </c>
      <c r="B394" s="22" t="s">
        <v>685</v>
      </c>
      <c r="C394" s="2" t="s">
        <v>929</v>
      </c>
      <c r="D394" t="s">
        <v>930</v>
      </c>
      <c r="E394" s="2" t="s">
        <v>1007</v>
      </c>
      <c r="G394" t="s">
        <v>999</v>
      </c>
      <c r="H394" s="27" t="s">
        <v>1006</v>
      </c>
      <c r="I394" t="s">
        <v>1007</v>
      </c>
    </row>
    <row r="395" spans="1:9">
      <c r="A395" t="s">
        <v>437</v>
      </c>
      <c r="B395" s="22" t="s">
        <v>685</v>
      </c>
      <c r="C395" s="2" t="s">
        <v>929</v>
      </c>
      <c r="D395" t="s">
        <v>930</v>
      </c>
      <c r="E395" s="2" t="s">
        <v>1009</v>
      </c>
      <c r="G395" t="s">
        <v>999</v>
      </c>
      <c r="H395" s="27" t="s">
        <v>437</v>
      </c>
      <c r="I395" t="s">
        <v>1009</v>
      </c>
    </row>
    <row r="396" spans="1:9">
      <c r="A396" t="s">
        <v>1010</v>
      </c>
      <c r="B396" s="22" t="s">
        <v>685</v>
      </c>
      <c r="C396" s="2" t="s">
        <v>929</v>
      </c>
      <c r="D396" t="s">
        <v>930</v>
      </c>
      <c r="E396" s="2" t="s">
        <v>1011</v>
      </c>
      <c r="G396" t="s">
        <v>999</v>
      </c>
      <c r="H396" s="27" t="s">
        <v>1010</v>
      </c>
      <c r="I396" t="s">
        <v>1011</v>
      </c>
    </row>
    <row r="397" spans="1:9">
      <c r="A397" t="s">
        <v>1012</v>
      </c>
      <c r="B397" s="22" t="s">
        <v>685</v>
      </c>
      <c r="C397" s="2" t="s">
        <v>929</v>
      </c>
      <c r="D397" t="s">
        <v>930</v>
      </c>
      <c r="E397" s="2" t="s">
        <v>1013</v>
      </c>
      <c r="G397" t="s">
        <v>999</v>
      </c>
      <c r="H397" s="27" t="s">
        <v>1012</v>
      </c>
      <c r="I397" t="s">
        <v>1013</v>
      </c>
    </row>
    <row r="398" spans="1:9">
      <c r="A398" t="s">
        <v>1014</v>
      </c>
      <c r="B398" s="22" t="s">
        <v>685</v>
      </c>
      <c r="C398" s="2" t="s">
        <v>929</v>
      </c>
      <c r="D398" t="s">
        <v>930</v>
      </c>
      <c r="E398" s="2" t="s">
        <v>1015</v>
      </c>
      <c r="G398" t="s">
        <v>999</v>
      </c>
      <c r="H398" s="27" t="s">
        <v>1014</v>
      </c>
      <c r="I398" t="s">
        <v>1015</v>
      </c>
    </row>
    <row r="399" spans="1:9">
      <c r="A399" t="s">
        <v>1016</v>
      </c>
      <c r="B399" s="22" t="s">
        <v>685</v>
      </c>
      <c r="C399" s="2" t="s">
        <v>929</v>
      </c>
      <c r="D399" t="s">
        <v>930</v>
      </c>
      <c r="E399" s="2" t="s">
        <v>1017</v>
      </c>
      <c r="G399" t="s">
        <v>999</v>
      </c>
      <c r="H399" s="27" t="s">
        <v>1016</v>
      </c>
      <c r="I399" t="s">
        <v>1017</v>
      </c>
    </row>
    <row r="400" spans="1:9">
      <c r="A400" t="s">
        <v>1019</v>
      </c>
      <c r="B400" s="22" t="s">
        <v>685</v>
      </c>
      <c r="C400" s="2" t="s">
        <v>929</v>
      </c>
      <c r="D400" t="s">
        <v>930</v>
      </c>
      <c r="E400" s="2" t="s">
        <v>1020</v>
      </c>
      <c r="G400" t="s">
        <v>999</v>
      </c>
      <c r="H400" s="27" t="s">
        <v>1019</v>
      </c>
      <c r="I400" t="s">
        <v>1020</v>
      </c>
    </row>
    <row r="401" spans="1:9">
      <c r="A401" t="s">
        <v>1021</v>
      </c>
      <c r="B401" s="22" t="s">
        <v>685</v>
      </c>
      <c r="C401" s="2" t="s">
        <v>929</v>
      </c>
      <c r="D401" t="s">
        <v>930</v>
      </c>
      <c r="E401" s="2" t="s">
        <v>1022</v>
      </c>
      <c r="G401" t="s">
        <v>999</v>
      </c>
      <c r="H401" s="27" t="s">
        <v>1021</v>
      </c>
      <c r="I401" t="s">
        <v>1022</v>
      </c>
    </row>
    <row r="402" spans="1:9">
      <c r="A402" t="s">
        <v>1023</v>
      </c>
      <c r="B402" s="22" t="s">
        <v>685</v>
      </c>
      <c r="C402" s="2" t="s">
        <v>929</v>
      </c>
      <c r="D402" t="s">
        <v>930</v>
      </c>
      <c r="E402" s="2" t="s">
        <v>1024</v>
      </c>
      <c r="G402" t="s">
        <v>999</v>
      </c>
      <c r="H402" s="27" t="s">
        <v>1023</v>
      </c>
      <c r="I402" t="s">
        <v>1024</v>
      </c>
    </row>
    <row r="403" spans="1:9">
      <c r="A403" t="s">
        <v>1025</v>
      </c>
      <c r="B403" s="22" t="s">
        <v>685</v>
      </c>
      <c r="C403" s="2" t="s">
        <v>929</v>
      </c>
      <c r="D403" t="s">
        <v>930</v>
      </c>
      <c r="E403" s="2" t="s">
        <v>1026</v>
      </c>
      <c r="G403" t="s">
        <v>999</v>
      </c>
      <c r="H403" s="27" t="s">
        <v>1025</v>
      </c>
      <c r="I403" t="s">
        <v>1026</v>
      </c>
    </row>
    <row r="404" spans="1:9">
      <c r="A404" t="s">
        <v>1027</v>
      </c>
      <c r="B404" s="22" t="s">
        <v>685</v>
      </c>
      <c r="C404" s="2" t="s">
        <v>929</v>
      </c>
      <c r="D404" t="s">
        <v>930</v>
      </c>
      <c r="E404" s="2" t="s">
        <v>1028</v>
      </c>
      <c r="G404" t="s">
        <v>999</v>
      </c>
      <c r="H404" s="27" t="s">
        <v>1027</v>
      </c>
      <c r="I404" t="s">
        <v>1028</v>
      </c>
    </row>
    <row r="405" spans="1:9">
      <c r="A405" t="s">
        <v>1029</v>
      </c>
      <c r="B405" s="22" t="s">
        <v>685</v>
      </c>
      <c r="C405" s="2" t="s">
        <v>929</v>
      </c>
      <c r="D405" t="s">
        <v>930</v>
      </c>
      <c r="E405" s="2" t="s">
        <v>1030</v>
      </c>
      <c r="G405" t="s">
        <v>999</v>
      </c>
      <c r="H405" s="27" t="s">
        <v>1029</v>
      </c>
      <c r="I405" t="s">
        <v>1030</v>
      </c>
    </row>
    <row r="406" spans="1:9">
      <c r="A406" t="s">
        <v>1031</v>
      </c>
      <c r="B406" s="22" t="s">
        <v>685</v>
      </c>
      <c r="C406" s="2" t="s">
        <v>929</v>
      </c>
      <c r="D406" t="s">
        <v>930</v>
      </c>
      <c r="E406" s="2" t="s">
        <v>1032</v>
      </c>
      <c r="G406" t="s">
        <v>999</v>
      </c>
      <c r="H406" s="27" t="s">
        <v>1031</v>
      </c>
      <c r="I406" t="s">
        <v>1032</v>
      </c>
    </row>
    <row r="407" spans="1:9">
      <c r="A407" t="s">
        <v>1033</v>
      </c>
      <c r="B407" s="22" t="s">
        <v>685</v>
      </c>
      <c r="C407" s="2" t="s">
        <v>929</v>
      </c>
      <c r="D407" t="s">
        <v>930</v>
      </c>
      <c r="E407" s="2" t="s">
        <v>1034</v>
      </c>
      <c r="G407" t="s">
        <v>999</v>
      </c>
      <c r="H407" s="27" t="s">
        <v>1033</v>
      </c>
      <c r="I407" t="s">
        <v>1034</v>
      </c>
    </row>
    <row r="408" spans="1:9">
      <c r="A408" t="s">
        <v>596</v>
      </c>
      <c r="B408" s="22" t="s">
        <v>685</v>
      </c>
      <c r="C408" s="2" t="s">
        <v>929</v>
      </c>
      <c r="D408" t="s">
        <v>930</v>
      </c>
      <c r="E408" s="2" t="s">
        <v>1035</v>
      </c>
      <c r="G408" t="s">
        <v>999</v>
      </c>
      <c r="H408" s="27" t="s">
        <v>596</v>
      </c>
      <c r="I408" t="s">
        <v>1035</v>
      </c>
    </row>
    <row r="409" spans="1:9">
      <c r="A409" t="s">
        <v>1036</v>
      </c>
      <c r="B409" s="22" t="s">
        <v>685</v>
      </c>
      <c r="C409" s="2" t="s">
        <v>929</v>
      </c>
      <c r="D409" t="s">
        <v>930</v>
      </c>
      <c r="E409" s="2" t="s">
        <v>1037</v>
      </c>
      <c r="G409" t="s">
        <v>999</v>
      </c>
      <c r="H409" s="27" t="s">
        <v>1036</v>
      </c>
      <c r="I409" t="s">
        <v>1037</v>
      </c>
    </row>
    <row r="410" spans="1:9">
      <c r="A410" t="s">
        <v>1038</v>
      </c>
      <c r="B410" s="22" t="s">
        <v>685</v>
      </c>
      <c r="C410" s="2" t="s">
        <v>929</v>
      </c>
      <c r="D410" t="s">
        <v>930</v>
      </c>
      <c r="E410" s="2" t="s">
        <v>1039</v>
      </c>
      <c r="G410" t="s">
        <v>999</v>
      </c>
      <c r="H410" s="27" t="s">
        <v>1038</v>
      </c>
      <c r="I410" t="s">
        <v>1039</v>
      </c>
    </row>
    <row r="411" spans="1:9">
      <c r="A411" t="s">
        <v>1041</v>
      </c>
      <c r="B411" s="22" t="s">
        <v>685</v>
      </c>
      <c r="C411" s="2" t="s">
        <v>929</v>
      </c>
      <c r="D411" t="s">
        <v>930</v>
      </c>
      <c r="E411" s="2" t="s">
        <v>1042</v>
      </c>
      <c r="G411" t="s">
        <v>999</v>
      </c>
      <c r="H411" s="27" t="s">
        <v>1041</v>
      </c>
      <c r="I411" t="s">
        <v>1042</v>
      </c>
    </row>
    <row r="412" spans="1:9">
      <c r="A412" t="s">
        <v>243</v>
      </c>
      <c r="B412" s="22" t="s">
        <v>685</v>
      </c>
      <c r="C412" s="2" t="s">
        <v>929</v>
      </c>
      <c r="D412" t="s">
        <v>930</v>
      </c>
      <c r="E412" s="2" t="s">
        <v>1043</v>
      </c>
      <c r="G412" t="s">
        <v>999</v>
      </c>
      <c r="H412" s="27" t="s">
        <v>243</v>
      </c>
      <c r="I412" t="s">
        <v>1043</v>
      </c>
    </row>
    <row r="413" spans="1:9">
      <c r="A413" t="s">
        <v>1044</v>
      </c>
      <c r="B413" s="22" t="s">
        <v>685</v>
      </c>
      <c r="C413" s="2" t="s">
        <v>929</v>
      </c>
      <c r="D413" t="s">
        <v>930</v>
      </c>
      <c r="E413" s="2" t="s">
        <v>1045</v>
      </c>
      <c r="G413" t="s">
        <v>999</v>
      </c>
      <c r="H413" s="27" t="s">
        <v>1044</v>
      </c>
      <c r="I413" t="s">
        <v>1045</v>
      </c>
    </row>
    <row r="414" spans="1:9">
      <c r="A414" t="s">
        <v>1047</v>
      </c>
      <c r="B414" s="22" t="s">
        <v>685</v>
      </c>
      <c r="C414" s="2" t="s">
        <v>929</v>
      </c>
      <c r="D414" t="s">
        <v>930</v>
      </c>
      <c r="E414" s="2" t="s">
        <v>1048</v>
      </c>
      <c r="G414" t="s">
        <v>999</v>
      </c>
      <c r="H414" s="27" t="s">
        <v>1047</v>
      </c>
      <c r="I414" t="s">
        <v>1048</v>
      </c>
    </row>
    <row r="415" spans="1:9">
      <c r="A415" t="s">
        <v>699</v>
      </c>
      <c r="B415" s="22" t="s">
        <v>685</v>
      </c>
      <c r="C415" s="2" t="s">
        <v>929</v>
      </c>
      <c r="D415" t="s">
        <v>930</v>
      </c>
      <c r="E415" s="2" t="s">
        <v>1049</v>
      </c>
      <c r="G415" t="s">
        <v>999</v>
      </c>
      <c r="H415" s="27" t="s">
        <v>699</v>
      </c>
      <c r="I415" t="s">
        <v>1049</v>
      </c>
    </row>
    <row r="416" spans="1:9">
      <c r="A416" t="s">
        <v>618</v>
      </c>
      <c r="B416" s="22" t="s">
        <v>685</v>
      </c>
      <c r="C416" s="2" t="s">
        <v>929</v>
      </c>
      <c r="D416" t="s">
        <v>930</v>
      </c>
      <c r="E416" s="2" t="s">
        <v>1050</v>
      </c>
      <c r="G416" t="s">
        <v>999</v>
      </c>
      <c r="H416" s="27" t="s">
        <v>618</v>
      </c>
      <c r="I416" t="s">
        <v>1050</v>
      </c>
    </row>
    <row r="417" spans="1:9">
      <c r="A417" t="s">
        <v>1051</v>
      </c>
      <c r="B417" s="22" t="s">
        <v>685</v>
      </c>
      <c r="C417" s="2" t="s">
        <v>929</v>
      </c>
      <c r="D417" t="s">
        <v>930</v>
      </c>
      <c r="E417" s="2" t="s">
        <v>1052</v>
      </c>
      <c r="G417" t="s">
        <v>999</v>
      </c>
      <c r="H417" s="27" t="s">
        <v>1051</v>
      </c>
      <c r="I417" t="s">
        <v>1052</v>
      </c>
    </row>
    <row r="418" spans="1:9">
      <c r="A418" t="s">
        <v>1055</v>
      </c>
      <c r="B418" s="22" t="s">
        <v>685</v>
      </c>
      <c r="C418" s="2" t="s">
        <v>929</v>
      </c>
      <c r="D418" t="s">
        <v>930</v>
      </c>
      <c r="E418" s="2" t="s">
        <v>1056</v>
      </c>
      <c r="G418" t="s">
        <v>999</v>
      </c>
      <c r="H418" s="27" t="s">
        <v>1055</v>
      </c>
      <c r="I418" t="s">
        <v>1056</v>
      </c>
    </row>
    <row r="419" spans="1:9">
      <c r="A419" t="s">
        <v>1057</v>
      </c>
      <c r="B419" s="22" t="s">
        <v>685</v>
      </c>
      <c r="C419" s="2" t="s">
        <v>929</v>
      </c>
      <c r="D419" t="s">
        <v>930</v>
      </c>
      <c r="E419" s="2" t="s">
        <v>1058</v>
      </c>
      <c r="G419" t="s">
        <v>999</v>
      </c>
      <c r="H419" s="27" t="s">
        <v>1057</v>
      </c>
      <c r="I419" t="s">
        <v>1058</v>
      </c>
    </row>
    <row r="420" spans="1:9">
      <c r="A420" t="s">
        <v>1059</v>
      </c>
      <c r="B420" s="22" t="s">
        <v>685</v>
      </c>
      <c r="C420" s="2" t="s">
        <v>929</v>
      </c>
      <c r="D420" t="s">
        <v>930</v>
      </c>
      <c r="E420" s="2" t="s">
        <v>1060</v>
      </c>
      <c r="G420" t="s">
        <v>999</v>
      </c>
      <c r="H420" s="27" t="s">
        <v>1059</v>
      </c>
      <c r="I420" t="s">
        <v>1060</v>
      </c>
    </row>
    <row r="421" spans="1:9">
      <c r="A421" t="s">
        <v>1061</v>
      </c>
      <c r="B421" s="22" t="s">
        <v>685</v>
      </c>
      <c r="C421" s="2" t="s">
        <v>929</v>
      </c>
      <c r="D421" t="s">
        <v>930</v>
      </c>
      <c r="E421" s="2" t="s">
        <v>1062</v>
      </c>
      <c r="G421" t="s">
        <v>999</v>
      </c>
      <c r="H421" s="27" t="s">
        <v>1061</v>
      </c>
      <c r="I421" t="s">
        <v>1062</v>
      </c>
    </row>
    <row r="422" spans="1:9">
      <c r="A422" t="s">
        <v>1064</v>
      </c>
      <c r="B422" s="22" t="s">
        <v>685</v>
      </c>
      <c r="C422" s="2" t="s">
        <v>929</v>
      </c>
      <c r="D422" t="s">
        <v>930</v>
      </c>
      <c r="E422" s="2" t="s">
        <v>1065</v>
      </c>
      <c r="G422" t="s">
        <v>999</v>
      </c>
      <c r="H422" s="27" t="s">
        <v>1064</v>
      </c>
      <c r="I422" t="s">
        <v>1065</v>
      </c>
    </row>
    <row r="423" spans="1:9">
      <c r="A423" t="s">
        <v>1066</v>
      </c>
      <c r="B423" s="22" t="s">
        <v>685</v>
      </c>
      <c r="C423" s="2" t="s">
        <v>1067</v>
      </c>
      <c r="D423" t="s">
        <v>1068</v>
      </c>
      <c r="E423" s="2" t="s">
        <v>1069</v>
      </c>
      <c r="G423" t="s">
        <v>576</v>
      </c>
      <c r="H423" s="27" t="s">
        <v>1066</v>
      </c>
      <c r="I423" t="s">
        <v>1069</v>
      </c>
    </row>
    <row r="424" spans="1:9">
      <c r="A424" t="s">
        <v>1070</v>
      </c>
      <c r="B424" s="22" t="s">
        <v>685</v>
      </c>
      <c r="C424" s="2" t="s">
        <v>1067</v>
      </c>
      <c r="D424" t="s">
        <v>1068</v>
      </c>
      <c r="E424" s="2" t="s">
        <v>1071</v>
      </c>
      <c r="G424" t="s">
        <v>576</v>
      </c>
      <c r="H424" s="27" t="s">
        <v>1070</v>
      </c>
      <c r="I424" t="s">
        <v>1071</v>
      </c>
    </row>
    <row r="425" spans="1:9">
      <c r="A425" t="s">
        <v>1072</v>
      </c>
      <c r="B425" s="22" t="s">
        <v>685</v>
      </c>
      <c r="C425" s="2" t="s">
        <v>1067</v>
      </c>
      <c r="D425" t="s">
        <v>1068</v>
      </c>
      <c r="E425" s="2" t="s">
        <v>1073</v>
      </c>
      <c r="G425" t="s">
        <v>576</v>
      </c>
      <c r="H425" s="27" t="s">
        <v>1072</v>
      </c>
      <c r="I425" t="s">
        <v>1073</v>
      </c>
    </row>
    <row r="426" spans="1:9">
      <c r="A426" t="s">
        <v>1074</v>
      </c>
      <c r="B426" s="22" t="s">
        <v>685</v>
      </c>
      <c r="C426" s="2" t="s">
        <v>1067</v>
      </c>
      <c r="D426" t="s">
        <v>1068</v>
      </c>
      <c r="E426" s="2" t="s">
        <v>1075</v>
      </c>
      <c r="G426" t="s">
        <v>1076</v>
      </c>
      <c r="H426" s="27" t="s">
        <v>1074</v>
      </c>
      <c r="I426" t="s">
        <v>1075</v>
      </c>
    </row>
    <row r="427" spans="1:9">
      <c r="A427" t="s">
        <v>1077</v>
      </c>
      <c r="B427" s="22" t="s">
        <v>685</v>
      </c>
      <c r="C427" s="2" t="s">
        <v>1067</v>
      </c>
      <c r="D427" t="s">
        <v>1068</v>
      </c>
      <c r="E427" s="2" t="s">
        <v>1078</v>
      </c>
      <c r="G427" t="s">
        <v>576</v>
      </c>
      <c r="H427" s="27" t="s">
        <v>1077</v>
      </c>
      <c r="I427" t="s">
        <v>1078</v>
      </c>
    </row>
    <row r="428" spans="1:9">
      <c r="A428" t="s">
        <v>1080</v>
      </c>
      <c r="B428" s="22" t="s">
        <v>685</v>
      </c>
      <c r="C428" s="2" t="s">
        <v>1067</v>
      </c>
      <c r="D428" t="s">
        <v>1068</v>
      </c>
      <c r="E428" s="2" t="s">
        <v>1082</v>
      </c>
      <c r="G428" t="s">
        <v>1076</v>
      </c>
      <c r="H428" s="27" t="s">
        <v>1080</v>
      </c>
      <c r="I428" t="s">
        <v>1082</v>
      </c>
    </row>
    <row r="429" spans="1:9">
      <c r="A429" t="s">
        <v>1083</v>
      </c>
      <c r="B429" s="22" t="s">
        <v>685</v>
      </c>
      <c r="C429" s="2" t="s">
        <v>1067</v>
      </c>
      <c r="D429" t="s">
        <v>1068</v>
      </c>
      <c r="E429" s="2" t="s">
        <v>1084</v>
      </c>
      <c r="G429" t="s">
        <v>1076</v>
      </c>
      <c r="H429" s="27" t="s">
        <v>1083</v>
      </c>
      <c r="I429" t="s">
        <v>1084</v>
      </c>
    </row>
    <row r="430" spans="1:9">
      <c r="A430" t="s">
        <v>1085</v>
      </c>
      <c r="B430" s="22" t="s">
        <v>685</v>
      </c>
      <c r="C430" s="2" t="s">
        <v>1067</v>
      </c>
      <c r="D430" t="s">
        <v>1068</v>
      </c>
      <c r="E430" s="2" t="s">
        <v>1086</v>
      </c>
      <c r="G430" t="s">
        <v>1076</v>
      </c>
      <c r="H430" s="27" t="s">
        <v>1085</v>
      </c>
      <c r="I430" t="s">
        <v>1086</v>
      </c>
    </row>
    <row r="431" spans="1:9">
      <c r="A431" t="s">
        <v>1087</v>
      </c>
      <c r="B431" s="22" t="s">
        <v>685</v>
      </c>
      <c r="C431" s="2" t="s">
        <v>1067</v>
      </c>
      <c r="D431" t="s">
        <v>1068</v>
      </c>
      <c r="E431" s="2" t="s">
        <v>1088</v>
      </c>
      <c r="G431" t="s">
        <v>1076</v>
      </c>
      <c r="H431" s="27" t="s">
        <v>1087</v>
      </c>
      <c r="I431" t="s">
        <v>1088</v>
      </c>
    </row>
    <row r="432" spans="1:9">
      <c r="A432" t="s">
        <v>1089</v>
      </c>
      <c r="B432" s="22" t="s">
        <v>685</v>
      </c>
      <c r="C432" s="2" t="s">
        <v>1067</v>
      </c>
      <c r="D432" t="s">
        <v>1068</v>
      </c>
      <c r="E432" s="2" t="s">
        <v>1090</v>
      </c>
      <c r="G432" t="s">
        <v>1076</v>
      </c>
      <c r="H432" s="27" t="s">
        <v>1089</v>
      </c>
      <c r="I432" t="s">
        <v>1090</v>
      </c>
    </row>
    <row r="433" spans="1:9">
      <c r="A433" t="s">
        <v>1091</v>
      </c>
      <c r="B433" s="22" t="s">
        <v>685</v>
      </c>
      <c r="C433" s="2" t="s">
        <v>1067</v>
      </c>
      <c r="D433" t="s">
        <v>1068</v>
      </c>
      <c r="E433" s="2" t="s">
        <v>1092</v>
      </c>
      <c r="G433" t="s">
        <v>576</v>
      </c>
      <c r="H433" s="27" t="s">
        <v>1091</v>
      </c>
      <c r="I433" t="s">
        <v>1092</v>
      </c>
    </row>
    <row r="434" spans="1:9">
      <c r="A434" t="s">
        <v>1093</v>
      </c>
      <c r="B434" s="22" t="s">
        <v>685</v>
      </c>
      <c r="C434" s="2" t="s">
        <v>1067</v>
      </c>
      <c r="D434" t="s">
        <v>1068</v>
      </c>
      <c r="E434" s="2" t="s">
        <v>1094</v>
      </c>
      <c r="G434" t="s">
        <v>576</v>
      </c>
      <c r="H434" s="27" t="s">
        <v>1093</v>
      </c>
      <c r="I434" t="s">
        <v>1094</v>
      </c>
    </row>
    <row r="435" spans="1:9">
      <c r="A435" t="s">
        <v>1095</v>
      </c>
      <c r="B435" s="22" t="s">
        <v>685</v>
      </c>
      <c r="C435" s="2" t="s">
        <v>1096</v>
      </c>
      <c r="D435" t="s">
        <v>1097</v>
      </c>
      <c r="E435" s="2" t="s">
        <v>1098</v>
      </c>
      <c r="G435" t="s">
        <v>565</v>
      </c>
      <c r="H435" s="27" t="s">
        <v>1095</v>
      </c>
      <c r="I435" t="s">
        <v>1098</v>
      </c>
    </row>
    <row r="436" spans="1:9">
      <c r="A436" t="s">
        <v>1099</v>
      </c>
      <c r="B436" s="22" t="s">
        <v>685</v>
      </c>
      <c r="C436" s="2" t="s">
        <v>1096</v>
      </c>
      <c r="D436" t="s">
        <v>1097</v>
      </c>
      <c r="E436" s="2" t="s">
        <v>1100</v>
      </c>
      <c r="G436" t="s">
        <v>565</v>
      </c>
      <c r="H436" s="27" t="s">
        <v>1099</v>
      </c>
      <c r="I436" t="s">
        <v>1100</v>
      </c>
    </row>
    <row r="437" spans="1:9">
      <c r="A437" t="s">
        <v>1101</v>
      </c>
      <c r="B437" s="22" t="s">
        <v>685</v>
      </c>
      <c r="C437" s="2" t="s">
        <v>1096</v>
      </c>
      <c r="D437" t="s">
        <v>1097</v>
      </c>
      <c r="E437" s="2" t="s">
        <v>1102</v>
      </c>
      <c r="G437" t="s">
        <v>565</v>
      </c>
      <c r="H437" s="27" t="s">
        <v>1101</v>
      </c>
      <c r="I437" t="s">
        <v>1102</v>
      </c>
    </row>
    <row r="438" spans="1:9">
      <c r="A438" t="s">
        <v>1103</v>
      </c>
      <c r="B438" s="22" t="s">
        <v>685</v>
      </c>
      <c r="C438" s="2" t="s">
        <v>1096</v>
      </c>
      <c r="D438" t="s">
        <v>1097</v>
      </c>
      <c r="E438" s="2" t="s">
        <v>1104</v>
      </c>
      <c r="G438" t="s">
        <v>565</v>
      </c>
      <c r="H438" s="27" t="s">
        <v>1103</v>
      </c>
      <c r="I438" t="s">
        <v>1104</v>
      </c>
    </row>
    <row r="439" spans="1:9">
      <c r="A439" t="s">
        <v>1106</v>
      </c>
      <c r="B439" s="22" t="s">
        <v>685</v>
      </c>
      <c r="C439" s="2" t="s">
        <v>1096</v>
      </c>
      <c r="D439" t="s">
        <v>1097</v>
      </c>
      <c r="E439" s="2" t="s">
        <v>1107</v>
      </c>
      <c r="G439" t="s">
        <v>565</v>
      </c>
      <c r="H439" s="27" t="s">
        <v>1106</v>
      </c>
      <c r="I439" t="s">
        <v>1107</v>
      </c>
    </row>
    <row r="440" spans="1:9">
      <c r="A440" t="s">
        <v>1108</v>
      </c>
      <c r="B440" s="22" t="s">
        <v>685</v>
      </c>
      <c r="C440" s="2" t="s">
        <v>1096</v>
      </c>
      <c r="D440" t="s">
        <v>1097</v>
      </c>
      <c r="E440" s="2" t="s">
        <v>1109</v>
      </c>
      <c r="G440" s="27" t="s">
        <v>1110</v>
      </c>
      <c r="H440" s="27" t="s">
        <v>1108</v>
      </c>
      <c r="I440" t="s">
        <v>1109</v>
      </c>
    </row>
    <row r="441" spans="1:9">
      <c r="A441" t="s">
        <v>1111</v>
      </c>
      <c r="B441" s="22" t="s">
        <v>685</v>
      </c>
      <c r="C441" s="2" t="s">
        <v>1096</v>
      </c>
      <c r="D441" t="s">
        <v>1097</v>
      </c>
      <c r="E441" s="2" t="s">
        <v>1112</v>
      </c>
      <c r="G441" t="s">
        <v>565</v>
      </c>
      <c r="H441" s="27" t="s">
        <v>1111</v>
      </c>
      <c r="I441" t="s">
        <v>1112</v>
      </c>
    </row>
    <row r="442" spans="1:9">
      <c r="A442" t="s">
        <v>1113</v>
      </c>
      <c r="B442" s="22" t="s">
        <v>685</v>
      </c>
      <c r="C442" s="2" t="s">
        <v>1114</v>
      </c>
      <c r="D442" t="s">
        <v>1115</v>
      </c>
      <c r="E442" s="2" t="s">
        <v>1116</v>
      </c>
      <c r="G442" t="s">
        <v>1117</v>
      </c>
      <c r="H442" s="27" t="s">
        <v>1113</v>
      </c>
      <c r="I442" t="s">
        <v>1116</v>
      </c>
    </row>
    <row r="443" spans="1:9">
      <c r="A443" t="s">
        <v>1115</v>
      </c>
      <c r="B443" s="22" t="s">
        <v>685</v>
      </c>
      <c r="C443" s="2" t="s">
        <v>1114</v>
      </c>
      <c r="D443" t="s">
        <v>1115</v>
      </c>
      <c r="E443" s="2" t="s">
        <v>1118</v>
      </c>
      <c r="G443" s="27" t="s">
        <v>1119</v>
      </c>
      <c r="H443" s="27" t="s">
        <v>1115</v>
      </c>
      <c r="I443" t="s">
        <v>1118</v>
      </c>
    </row>
    <row r="444" spans="1:9">
      <c r="A444" t="s">
        <v>1120</v>
      </c>
      <c r="B444" s="22" t="s">
        <v>685</v>
      </c>
      <c r="C444" s="2" t="s">
        <v>1114</v>
      </c>
      <c r="D444" t="s">
        <v>1115</v>
      </c>
      <c r="E444" s="2" t="s">
        <v>1121</v>
      </c>
      <c r="G444" s="27" t="s">
        <v>1122</v>
      </c>
      <c r="H444" s="27" t="s">
        <v>1120</v>
      </c>
      <c r="I444" t="s">
        <v>1121</v>
      </c>
    </row>
    <row r="445" spans="1:9">
      <c r="A445" t="s">
        <v>1123</v>
      </c>
      <c r="B445" s="22" t="s">
        <v>685</v>
      </c>
      <c r="C445" s="2" t="s">
        <v>1114</v>
      </c>
      <c r="D445" t="s">
        <v>1115</v>
      </c>
      <c r="E445" s="2" t="s">
        <v>1124</v>
      </c>
      <c r="G445" s="27" t="s">
        <v>1125</v>
      </c>
      <c r="H445" s="27" t="s">
        <v>1123</v>
      </c>
      <c r="I445" t="s">
        <v>1124</v>
      </c>
    </row>
    <row r="446" spans="1:9">
      <c r="A446" t="s">
        <v>1126</v>
      </c>
      <c r="B446" s="22" t="s">
        <v>685</v>
      </c>
      <c r="C446" s="2" t="s">
        <v>1114</v>
      </c>
      <c r="D446" t="s">
        <v>1115</v>
      </c>
      <c r="E446" s="2" t="s">
        <v>1128</v>
      </c>
      <c r="G446" s="27" t="s">
        <v>1129</v>
      </c>
      <c r="H446" s="27" t="s">
        <v>1126</v>
      </c>
      <c r="I446" t="s">
        <v>1128</v>
      </c>
    </row>
    <row r="447" spans="1:9">
      <c r="A447" t="s">
        <v>1130</v>
      </c>
      <c r="B447" s="22" t="s">
        <v>685</v>
      </c>
      <c r="C447" s="2" t="s">
        <v>1114</v>
      </c>
      <c r="D447" t="s">
        <v>1115</v>
      </c>
      <c r="E447" s="2" t="s">
        <v>1131</v>
      </c>
      <c r="G447" s="27" t="s">
        <v>1132</v>
      </c>
      <c r="H447" s="27" t="s">
        <v>1130</v>
      </c>
      <c r="I447" t="s">
        <v>1131</v>
      </c>
    </row>
    <row r="448" spans="1:9">
      <c r="A448" t="s">
        <v>1133</v>
      </c>
      <c r="B448" s="22" t="s">
        <v>685</v>
      </c>
      <c r="C448" s="2" t="s">
        <v>1114</v>
      </c>
      <c r="D448" t="s">
        <v>1115</v>
      </c>
      <c r="E448" s="2" t="s">
        <v>1134</v>
      </c>
      <c r="G448" s="27" t="s">
        <v>1135</v>
      </c>
      <c r="H448" s="27" t="s">
        <v>1133</v>
      </c>
      <c r="I448" t="s">
        <v>1134</v>
      </c>
    </row>
    <row r="449" spans="1:9">
      <c r="A449" t="s">
        <v>1136</v>
      </c>
      <c r="B449" s="22" t="s">
        <v>685</v>
      </c>
      <c r="C449" s="2" t="s">
        <v>1114</v>
      </c>
      <c r="D449" t="s">
        <v>1115</v>
      </c>
      <c r="E449" s="2" t="s">
        <v>1137</v>
      </c>
      <c r="G449" s="27" t="s">
        <v>1110</v>
      </c>
      <c r="H449" s="27" t="s">
        <v>1136</v>
      </c>
      <c r="I449" t="s">
        <v>1137</v>
      </c>
    </row>
    <row r="450" spans="1:9">
      <c r="A450" t="s">
        <v>1138</v>
      </c>
      <c r="B450" s="22" t="s">
        <v>685</v>
      </c>
      <c r="C450" s="2" t="s">
        <v>1114</v>
      </c>
      <c r="D450" t="s">
        <v>1115</v>
      </c>
      <c r="E450" s="2" t="s">
        <v>1139</v>
      </c>
      <c r="G450" s="27" t="s">
        <v>1140</v>
      </c>
      <c r="H450" s="27" t="s">
        <v>1138</v>
      </c>
      <c r="I450" t="s">
        <v>1139</v>
      </c>
    </row>
    <row r="451" spans="1:9">
      <c r="A451" t="s">
        <v>1141</v>
      </c>
      <c r="B451" s="22" t="s">
        <v>685</v>
      </c>
      <c r="C451" s="2" t="s">
        <v>1114</v>
      </c>
      <c r="D451" t="s">
        <v>1115</v>
      </c>
      <c r="E451" s="2" t="s">
        <v>1142</v>
      </c>
      <c r="G451" s="27" t="s">
        <v>1143</v>
      </c>
      <c r="H451" s="27" t="s">
        <v>1141</v>
      </c>
      <c r="I451" t="s">
        <v>1142</v>
      </c>
    </row>
    <row r="452" spans="1:9">
      <c r="A452" t="s">
        <v>1144</v>
      </c>
      <c r="B452" s="22" t="s">
        <v>685</v>
      </c>
      <c r="C452" s="2" t="s">
        <v>1114</v>
      </c>
      <c r="D452" t="s">
        <v>1115</v>
      </c>
      <c r="E452" s="2" t="s">
        <v>1145</v>
      </c>
      <c r="G452" s="27" t="s">
        <v>1146</v>
      </c>
      <c r="H452" s="27" t="s">
        <v>1144</v>
      </c>
      <c r="I452" t="s">
        <v>1145</v>
      </c>
    </row>
    <row r="453" spans="1:9">
      <c r="A453" t="s">
        <v>1147</v>
      </c>
      <c r="B453" s="22" t="s">
        <v>685</v>
      </c>
      <c r="C453" s="2" t="s">
        <v>1114</v>
      </c>
      <c r="D453" t="s">
        <v>1115</v>
      </c>
      <c r="E453" s="2" t="s">
        <v>1148</v>
      </c>
      <c r="G453" s="27" t="s">
        <v>1149</v>
      </c>
      <c r="H453" s="27" t="s">
        <v>1147</v>
      </c>
      <c r="I453" t="s">
        <v>1148</v>
      </c>
    </row>
    <row r="454" spans="1:9">
      <c r="A454" t="s">
        <v>1150</v>
      </c>
      <c r="B454" s="22" t="s">
        <v>685</v>
      </c>
      <c r="C454" s="2" t="s">
        <v>1114</v>
      </c>
      <c r="D454" t="s">
        <v>1115</v>
      </c>
      <c r="E454" s="2" t="s">
        <v>1151</v>
      </c>
      <c r="G454" s="27" t="s">
        <v>1152</v>
      </c>
      <c r="H454" s="27" t="s">
        <v>1150</v>
      </c>
      <c r="I454" t="s">
        <v>1151</v>
      </c>
    </row>
    <row r="455" spans="1:9">
      <c r="A455" t="s">
        <v>1154</v>
      </c>
      <c r="B455" s="22" t="s">
        <v>685</v>
      </c>
      <c r="C455" s="2" t="s">
        <v>1114</v>
      </c>
      <c r="D455" t="s">
        <v>1115</v>
      </c>
      <c r="E455" s="2" t="s">
        <v>1155</v>
      </c>
      <c r="G455" s="27" t="s">
        <v>1156</v>
      </c>
      <c r="H455" s="27" t="s">
        <v>1154</v>
      </c>
      <c r="I455" t="s">
        <v>1155</v>
      </c>
    </row>
    <row r="456" spans="1:9">
      <c r="A456" t="s">
        <v>1157</v>
      </c>
      <c r="B456" s="22" t="s">
        <v>685</v>
      </c>
      <c r="C456" s="2" t="s">
        <v>1114</v>
      </c>
      <c r="D456" t="s">
        <v>1115</v>
      </c>
      <c r="E456" s="2" t="s">
        <v>1158</v>
      </c>
      <c r="G456" s="27" t="s">
        <v>1159</v>
      </c>
      <c r="H456" s="27" t="s">
        <v>1157</v>
      </c>
      <c r="I456" t="s">
        <v>1158</v>
      </c>
    </row>
    <row r="457" spans="1:9">
      <c r="A457" t="s">
        <v>759</v>
      </c>
      <c r="B457" s="22" t="s">
        <v>685</v>
      </c>
      <c r="C457" s="2" t="s">
        <v>1114</v>
      </c>
      <c r="D457" t="s">
        <v>1115</v>
      </c>
      <c r="E457" s="2" t="s">
        <v>1160</v>
      </c>
      <c r="G457" s="27" t="s">
        <v>1161</v>
      </c>
      <c r="H457" s="27" t="s">
        <v>759</v>
      </c>
      <c r="I457" t="s">
        <v>1160</v>
      </c>
    </row>
    <row r="458" spans="1:9">
      <c r="A458" t="s">
        <v>1162</v>
      </c>
      <c r="B458" s="22" t="s">
        <v>685</v>
      </c>
      <c r="C458" s="2" t="s">
        <v>1114</v>
      </c>
      <c r="D458" t="s">
        <v>1115</v>
      </c>
      <c r="E458" s="2" t="s">
        <v>1163</v>
      </c>
      <c r="G458" s="27" t="s">
        <v>1119</v>
      </c>
      <c r="H458" s="27" t="s">
        <v>1162</v>
      </c>
      <c r="I458" t="s">
        <v>1163</v>
      </c>
    </row>
    <row r="459" spans="1:9">
      <c r="A459" t="s">
        <v>1164</v>
      </c>
      <c r="B459" s="22" t="s">
        <v>685</v>
      </c>
      <c r="C459" s="2" t="s">
        <v>1114</v>
      </c>
      <c r="D459" t="s">
        <v>1115</v>
      </c>
      <c r="E459" s="2" t="s">
        <v>1165</v>
      </c>
      <c r="G459" s="27" t="s">
        <v>1119</v>
      </c>
      <c r="H459" s="27" t="s">
        <v>1164</v>
      </c>
      <c r="I459" t="s">
        <v>1165</v>
      </c>
    </row>
    <row r="460" spans="1:9">
      <c r="A460" s="12" t="s">
        <v>1166</v>
      </c>
      <c r="B460" s="22" t="s">
        <v>685</v>
      </c>
      <c r="C460" s="2" t="s">
        <v>1114</v>
      </c>
      <c r="D460" t="s">
        <v>1115</v>
      </c>
      <c r="E460" s="2" t="s">
        <v>1167</v>
      </c>
      <c r="G460" s="27" t="s">
        <v>1119</v>
      </c>
      <c r="H460" s="27" t="s">
        <v>1169</v>
      </c>
      <c r="I460" t="s">
        <v>1167</v>
      </c>
    </row>
    <row r="461" spans="1:9">
      <c r="A461" t="s">
        <v>1170</v>
      </c>
      <c r="B461" s="22" t="s">
        <v>685</v>
      </c>
      <c r="C461" s="2" t="s">
        <v>1114</v>
      </c>
      <c r="D461" t="s">
        <v>1115</v>
      </c>
      <c r="E461" s="2" t="s">
        <v>1171</v>
      </c>
      <c r="G461" s="27" t="s">
        <v>1119</v>
      </c>
      <c r="H461" s="27" t="s">
        <v>1170</v>
      </c>
      <c r="I461" t="s">
        <v>1171</v>
      </c>
    </row>
    <row r="462" spans="1:9">
      <c r="A462" t="s">
        <v>1172</v>
      </c>
      <c r="B462" s="22" t="s">
        <v>685</v>
      </c>
      <c r="C462" s="2" t="s">
        <v>1114</v>
      </c>
      <c r="D462" t="s">
        <v>1115</v>
      </c>
      <c r="E462" s="2" t="s">
        <v>1173</v>
      </c>
      <c r="G462" s="27" t="s">
        <v>1172</v>
      </c>
      <c r="H462" s="27" t="s">
        <v>1172</v>
      </c>
      <c r="I462" t="s">
        <v>1173</v>
      </c>
    </row>
    <row r="463" spans="1:9">
      <c r="A463" t="s">
        <v>1174</v>
      </c>
      <c r="B463" s="22" t="s">
        <v>685</v>
      </c>
      <c r="C463" s="2" t="s">
        <v>1114</v>
      </c>
      <c r="D463" t="s">
        <v>1115</v>
      </c>
      <c r="E463" s="2" t="s">
        <v>1175</v>
      </c>
      <c r="G463" s="27" t="s">
        <v>1174</v>
      </c>
      <c r="H463" s="27" t="s">
        <v>1174</v>
      </c>
      <c r="I463" t="s">
        <v>1175</v>
      </c>
    </row>
    <row r="464" spans="1:9">
      <c r="A464" t="s">
        <v>1176</v>
      </c>
      <c r="B464" s="22" t="s">
        <v>685</v>
      </c>
      <c r="C464" s="2" t="s">
        <v>1114</v>
      </c>
      <c r="D464" t="s">
        <v>1115</v>
      </c>
      <c r="E464" s="2" t="s">
        <v>1177</v>
      </c>
      <c r="G464" s="27" t="s">
        <v>1110</v>
      </c>
      <c r="H464" s="27" t="s">
        <v>1176</v>
      </c>
      <c r="I464" t="s">
        <v>1177</v>
      </c>
    </row>
    <row r="465" spans="1:9">
      <c r="A465" t="s">
        <v>1178</v>
      </c>
      <c r="B465" s="22" t="s">
        <v>685</v>
      </c>
      <c r="C465" s="2" t="s">
        <v>1114</v>
      </c>
      <c r="D465" t="s">
        <v>1115</v>
      </c>
      <c r="E465" s="2" t="s">
        <v>1179</v>
      </c>
      <c r="G465" s="27" t="s">
        <v>1180</v>
      </c>
      <c r="H465" s="27" t="s">
        <v>1178</v>
      </c>
      <c r="I465" t="s">
        <v>1179</v>
      </c>
    </row>
    <row r="466" spans="1:9">
      <c r="A466" t="s">
        <v>1181</v>
      </c>
      <c r="B466" s="21" t="s">
        <v>1182</v>
      </c>
      <c r="C466" s="2" t="s">
        <v>1183</v>
      </c>
      <c r="D466" s="2" t="s">
        <v>1184</v>
      </c>
      <c r="E466" s="2" t="s">
        <v>1185</v>
      </c>
      <c r="G466" t="s">
        <v>1187</v>
      </c>
      <c r="H466" s="27" t="s">
        <v>1181</v>
      </c>
      <c r="I466" t="s">
        <v>1185</v>
      </c>
    </row>
    <row r="467" spans="1:9">
      <c r="A467" t="s">
        <v>1188</v>
      </c>
      <c r="B467" s="22" t="s">
        <v>1182</v>
      </c>
      <c r="C467" s="2" t="s">
        <v>1189</v>
      </c>
      <c r="D467" t="s">
        <v>1190</v>
      </c>
      <c r="E467" s="2" t="s">
        <v>1191</v>
      </c>
      <c r="G467" t="s">
        <v>1187</v>
      </c>
      <c r="H467" s="27" t="s">
        <v>1188</v>
      </c>
      <c r="I467" t="s">
        <v>1191</v>
      </c>
    </row>
    <row r="468" spans="1:9">
      <c r="A468" t="s">
        <v>1192</v>
      </c>
      <c r="B468" s="22" t="s">
        <v>1182</v>
      </c>
      <c r="C468" s="2" t="s">
        <v>1189</v>
      </c>
      <c r="D468" t="s">
        <v>1190</v>
      </c>
      <c r="E468" s="2" t="s">
        <v>1193</v>
      </c>
      <c r="G468" t="s">
        <v>1194</v>
      </c>
      <c r="H468" s="27" t="s">
        <v>1192</v>
      </c>
      <c r="I468" t="s">
        <v>1193</v>
      </c>
    </row>
    <row r="469" spans="1:9">
      <c r="A469" t="s">
        <v>1195</v>
      </c>
      <c r="B469" s="22" t="s">
        <v>1182</v>
      </c>
      <c r="C469" s="2" t="s">
        <v>1189</v>
      </c>
      <c r="D469" t="s">
        <v>1190</v>
      </c>
      <c r="E469" s="2" t="s">
        <v>1196</v>
      </c>
      <c r="G469" t="s">
        <v>1187</v>
      </c>
      <c r="H469" s="27" t="s">
        <v>1195</v>
      </c>
      <c r="I469" t="s">
        <v>1196</v>
      </c>
    </row>
    <row r="470" spans="1:9">
      <c r="A470" s="12" t="s">
        <v>1197</v>
      </c>
      <c r="B470" s="22" t="s">
        <v>1182</v>
      </c>
      <c r="C470" s="2" t="s">
        <v>1189</v>
      </c>
      <c r="D470" t="s">
        <v>1190</v>
      </c>
      <c r="E470" s="2" t="s">
        <v>1198</v>
      </c>
      <c r="G470" t="s">
        <v>1194</v>
      </c>
      <c r="H470" s="27" t="s">
        <v>1199</v>
      </c>
      <c r="I470" t="s">
        <v>1198</v>
      </c>
    </row>
    <row r="471" spans="1:9">
      <c r="A471" t="s">
        <v>1200</v>
      </c>
      <c r="B471" s="22" t="s">
        <v>1182</v>
      </c>
      <c r="C471" s="2" t="s">
        <v>1189</v>
      </c>
      <c r="D471" t="s">
        <v>1190</v>
      </c>
      <c r="E471" s="2" t="s">
        <v>1201</v>
      </c>
      <c r="G471" t="s">
        <v>1194</v>
      </c>
      <c r="H471" s="27" t="s">
        <v>1200</v>
      </c>
      <c r="I471" t="s">
        <v>1201</v>
      </c>
    </row>
    <row r="472" spans="1:9">
      <c r="A472" t="s">
        <v>1203</v>
      </c>
      <c r="B472" s="22" t="s">
        <v>1182</v>
      </c>
      <c r="C472" s="2" t="s">
        <v>1189</v>
      </c>
      <c r="D472" t="s">
        <v>1190</v>
      </c>
      <c r="E472" s="2" t="s">
        <v>1204</v>
      </c>
      <c r="G472" t="s">
        <v>1187</v>
      </c>
      <c r="H472" s="27" t="s">
        <v>1203</v>
      </c>
      <c r="I472" t="s">
        <v>1204</v>
      </c>
    </row>
    <row r="473" spans="1:9">
      <c r="A473" t="s">
        <v>1205</v>
      </c>
      <c r="B473" s="22" t="s">
        <v>1182</v>
      </c>
      <c r="C473" s="2" t="s">
        <v>1189</v>
      </c>
      <c r="D473" t="s">
        <v>1190</v>
      </c>
      <c r="E473" s="2" t="s">
        <v>1206</v>
      </c>
      <c r="G473" t="s">
        <v>1194</v>
      </c>
      <c r="H473" s="27" t="s">
        <v>1205</v>
      </c>
      <c r="I473" t="s">
        <v>1206</v>
      </c>
    </row>
    <row r="474" spans="1:9">
      <c r="A474" t="s">
        <v>1207</v>
      </c>
      <c r="B474" s="22" t="s">
        <v>1182</v>
      </c>
      <c r="C474" s="2" t="s">
        <v>1189</v>
      </c>
      <c r="D474" t="s">
        <v>1190</v>
      </c>
      <c r="E474" s="2" t="s">
        <v>1208</v>
      </c>
      <c r="G474" t="s">
        <v>1187</v>
      </c>
      <c r="H474" s="27" t="s">
        <v>1207</v>
      </c>
      <c r="I474" t="s">
        <v>1208</v>
      </c>
    </row>
    <row r="475" spans="1:9">
      <c r="A475" t="s">
        <v>1209</v>
      </c>
      <c r="B475" s="22" t="s">
        <v>1182</v>
      </c>
      <c r="C475" s="2" t="s">
        <v>1189</v>
      </c>
      <c r="D475" t="s">
        <v>1190</v>
      </c>
      <c r="E475" s="2" t="s">
        <v>1210</v>
      </c>
      <c r="G475" t="s">
        <v>1194</v>
      </c>
      <c r="H475" s="27" t="s">
        <v>1209</v>
      </c>
      <c r="I475" t="s">
        <v>1210</v>
      </c>
    </row>
    <row r="476" spans="1:9">
      <c r="A476" t="s">
        <v>1211</v>
      </c>
      <c r="B476" s="22" t="s">
        <v>1182</v>
      </c>
      <c r="C476" s="2" t="s">
        <v>1189</v>
      </c>
      <c r="D476" t="s">
        <v>1190</v>
      </c>
      <c r="E476" s="2" t="s">
        <v>1212</v>
      </c>
      <c r="G476" t="s">
        <v>1187</v>
      </c>
      <c r="H476" s="27" t="s">
        <v>1211</v>
      </c>
      <c r="I476" t="s">
        <v>1212</v>
      </c>
    </row>
    <row r="477" spans="1:9">
      <c r="A477" t="s">
        <v>1213</v>
      </c>
      <c r="B477" s="22" t="s">
        <v>1182</v>
      </c>
      <c r="C477" s="2" t="s">
        <v>1189</v>
      </c>
      <c r="D477" t="s">
        <v>1190</v>
      </c>
      <c r="E477" s="2" t="s">
        <v>1214</v>
      </c>
      <c r="G477" t="s">
        <v>1194</v>
      </c>
      <c r="H477" s="27" t="s">
        <v>1213</v>
      </c>
      <c r="I477" t="s">
        <v>1214</v>
      </c>
    </row>
    <row r="478" spans="1:9">
      <c r="A478" t="s">
        <v>1216</v>
      </c>
      <c r="B478" s="22" t="s">
        <v>1182</v>
      </c>
      <c r="C478" s="2" t="s">
        <v>1189</v>
      </c>
      <c r="D478" t="s">
        <v>1190</v>
      </c>
      <c r="E478" s="2" t="s">
        <v>1217</v>
      </c>
      <c r="G478" t="s">
        <v>1194</v>
      </c>
      <c r="H478" s="27" t="s">
        <v>1216</v>
      </c>
      <c r="I478" t="s">
        <v>1217</v>
      </c>
    </row>
    <row r="479" spans="1:9">
      <c r="A479" t="s">
        <v>1218</v>
      </c>
      <c r="B479" s="22" t="s">
        <v>1182</v>
      </c>
      <c r="C479" s="2" t="s">
        <v>1189</v>
      </c>
      <c r="D479" t="s">
        <v>1190</v>
      </c>
      <c r="E479" s="2" t="s">
        <v>1219</v>
      </c>
      <c r="G479" t="s">
        <v>1194</v>
      </c>
      <c r="H479" s="27" t="s">
        <v>1218</v>
      </c>
      <c r="I479" t="s">
        <v>1219</v>
      </c>
    </row>
    <row r="480" spans="1:9">
      <c r="A480" t="s">
        <v>1220</v>
      </c>
      <c r="B480" s="22" t="s">
        <v>1182</v>
      </c>
      <c r="C480" s="2" t="s">
        <v>1189</v>
      </c>
      <c r="D480" t="s">
        <v>1190</v>
      </c>
      <c r="E480" s="2" t="s">
        <v>1221</v>
      </c>
      <c r="G480" t="s">
        <v>1187</v>
      </c>
      <c r="H480" s="27" t="s">
        <v>1220</v>
      </c>
      <c r="I480" t="s">
        <v>1221</v>
      </c>
    </row>
    <row r="481" spans="1:9">
      <c r="A481" t="s">
        <v>1222</v>
      </c>
      <c r="B481" s="22" t="s">
        <v>1182</v>
      </c>
      <c r="C481" s="2" t="s">
        <v>1189</v>
      </c>
      <c r="D481" t="s">
        <v>1190</v>
      </c>
      <c r="E481" s="2" t="s">
        <v>1223</v>
      </c>
      <c r="G481" t="s">
        <v>1187</v>
      </c>
      <c r="H481" s="27" t="s">
        <v>1222</v>
      </c>
      <c r="I481" t="s">
        <v>1223</v>
      </c>
    </row>
    <row r="482" spans="1:9">
      <c r="A482" t="s">
        <v>1224</v>
      </c>
      <c r="B482" s="22" t="s">
        <v>1182</v>
      </c>
      <c r="C482" s="2" t="s">
        <v>1189</v>
      </c>
      <c r="D482" t="s">
        <v>1190</v>
      </c>
      <c r="E482" s="2" t="s">
        <v>1225</v>
      </c>
      <c r="G482" t="s">
        <v>1187</v>
      </c>
      <c r="H482" s="27" t="s">
        <v>1224</v>
      </c>
      <c r="I482" t="s">
        <v>1225</v>
      </c>
    </row>
    <row r="483" spans="1:9">
      <c r="A483" t="s">
        <v>1226</v>
      </c>
      <c r="B483" s="22" t="s">
        <v>1182</v>
      </c>
      <c r="C483" s="2" t="s">
        <v>1189</v>
      </c>
      <c r="D483" t="s">
        <v>1190</v>
      </c>
      <c r="E483" s="2" t="s">
        <v>1227</v>
      </c>
      <c r="G483" t="s">
        <v>1187</v>
      </c>
      <c r="H483" s="27" t="s">
        <v>1226</v>
      </c>
      <c r="I483" t="s">
        <v>1227</v>
      </c>
    </row>
    <row r="484" spans="1:9">
      <c r="A484" t="s">
        <v>1228</v>
      </c>
      <c r="B484" s="22" t="s">
        <v>1182</v>
      </c>
      <c r="C484" s="2" t="s">
        <v>1189</v>
      </c>
      <c r="D484" t="s">
        <v>1190</v>
      </c>
      <c r="E484" s="2" t="s">
        <v>1229</v>
      </c>
      <c r="G484" t="s">
        <v>1194</v>
      </c>
      <c r="H484" s="27" t="s">
        <v>1228</v>
      </c>
      <c r="I484" t="s">
        <v>1229</v>
      </c>
    </row>
    <row r="485" spans="1:9">
      <c r="A485" t="s">
        <v>1230</v>
      </c>
      <c r="B485" s="22" t="s">
        <v>1182</v>
      </c>
      <c r="C485" s="2" t="s">
        <v>1189</v>
      </c>
      <c r="D485" t="s">
        <v>1190</v>
      </c>
      <c r="E485" s="2" t="s">
        <v>1231</v>
      </c>
      <c r="G485" t="s">
        <v>1187</v>
      </c>
      <c r="H485" s="27" t="s">
        <v>1230</v>
      </c>
      <c r="I485" t="s">
        <v>1231</v>
      </c>
    </row>
    <row r="486" spans="1:9">
      <c r="A486" t="s">
        <v>1232</v>
      </c>
      <c r="B486" s="22" t="s">
        <v>1182</v>
      </c>
      <c r="C486" s="2" t="s">
        <v>1189</v>
      </c>
      <c r="D486" t="s">
        <v>1190</v>
      </c>
      <c r="E486" s="2" t="s">
        <v>1233</v>
      </c>
      <c r="G486" t="s">
        <v>1187</v>
      </c>
      <c r="H486" s="27" t="s">
        <v>1232</v>
      </c>
      <c r="I486" t="s">
        <v>1233</v>
      </c>
    </row>
    <row r="487" spans="1:9">
      <c r="A487" t="s">
        <v>1234</v>
      </c>
      <c r="B487" s="22" t="s">
        <v>1182</v>
      </c>
      <c r="C487" s="2" t="s">
        <v>1189</v>
      </c>
      <c r="D487" t="s">
        <v>1190</v>
      </c>
      <c r="E487" s="2" t="s">
        <v>1235</v>
      </c>
      <c r="G487" t="s">
        <v>1187</v>
      </c>
      <c r="H487" s="27" t="s">
        <v>1234</v>
      </c>
      <c r="I487" t="s">
        <v>1235</v>
      </c>
    </row>
    <row r="488" spans="1:9">
      <c r="A488" t="s">
        <v>1236</v>
      </c>
      <c r="B488" s="22" t="s">
        <v>1182</v>
      </c>
      <c r="C488" s="2" t="s">
        <v>1189</v>
      </c>
      <c r="D488" t="s">
        <v>1190</v>
      </c>
      <c r="E488" s="2" t="s">
        <v>1237</v>
      </c>
      <c r="G488" t="s">
        <v>1187</v>
      </c>
      <c r="H488" s="27" t="s">
        <v>1236</v>
      </c>
      <c r="I488" t="s">
        <v>1237</v>
      </c>
    </row>
    <row r="489" spans="1:9">
      <c r="A489" t="s">
        <v>1238</v>
      </c>
      <c r="B489" s="22" t="s">
        <v>1182</v>
      </c>
      <c r="C489" s="2" t="s">
        <v>1189</v>
      </c>
      <c r="D489" t="s">
        <v>1190</v>
      </c>
      <c r="E489" s="2" t="s">
        <v>1239</v>
      </c>
      <c r="G489" t="s">
        <v>1187</v>
      </c>
      <c r="H489" s="27" t="s">
        <v>1238</v>
      </c>
      <c r="I489" t="s">
        <v>1239</v>
      </c>
    </row>
    <row r="490" spans="1:9">
      <c r="A490" t="s">
        <v>1240</v>
      </c>
      <c r="B490" s="22" t="s">
        <v>1182</v>
      </c>
      <c r="C490" s="2" t="s">
        <v>1189</v>
      </c>
      <c r="D490" t="s">
        <v>1190</v>
      </c>
      <c r="E490" s="2" t="s">
        <v>1241</v>
      </c>
      <c r="G490" t="s">
        <v>1194</v>
      </c>
      <c r="H490" s="27" t="s">
        <v>1240</v>
      </c>
      <c r="I490" t="s">
        <v>1241</v>
      </c>
    </row>
    <row r="491" spans="1:9">
      <c r="A491" t="s">
        <v>1242</v>
      </c>
      <c r="B491" s="22" t="s">
        <v>1182</v>
      </c>
      <c r="C491" s="2" t="s">
        <v>1189</v>
      </c>
      <c r="D491" t="s">
        <v>1190</v>
      </c>
      <c r="E491" s="2" t="s">
        <v>1243</v>
      </c>
      <c r="G491" t="s">
        <v>1194</v>
      </c>
      <c r="H491" s="27" t="s">
        <v>1242</v>
      </c>
      <c r="I491" t="s">
        <v>1243</v>
      </c>
    </row>
    <row r="492" spans="1:9">
      <c r="A492" t="s">
        <v>1245</v>
      </c>
      <c r="B492" s="22" t="s">
        <v>1182</v>
      </c>
      <c r="C492" s="2" t="s">
        <v>1189</v>
      </c>
      <c r="D492" t="s">
        <v>1190</v>
      </c>
      <c r="E492" s="2" t="s">
        <v>1246</v>
      </c>
      <c r="G492" t="s">
        <v>1187</v>
      </c>
      <c r="H492" s="27" t="s">
        <v>1245</v>
      </c>
      <c r="I492" t="s">
        <v>1246</v>
      </c>
    </row>
    <row r="493" spans="1:9">
      <c r="A493" t="s">
        <v>1247</v>
      </c>
      <c r="B493" s="22" t="s">
        <v>1182</v>
      </c>
      <c r="C493" s="2" t="s">
        <v>1248</v>
      </c>
      <c r="D493" t="s">
        <v>1249</v>
      </c>
      <c r="E493" s="2" t="s">
        <v>1250</v>
      </c>
      <c r="G493" t="s">
        <v>1251</v>
      </c>
      <c r="H493" s="27" t="s">
        <v>1247</v>
      </c>
      <c r="I493" t="s">
        <v>1250</v>
      </c>
    </row>
    <row r="494" spans="1:9">
      <c r="A494" t="s">
        <v>1252</v>
      </c>
      <c r="B494" s="22" t="s">
        <v>1182</v>
      </c>
      <c r="C494" s="2" t="s">
        <v>1248</v>
      </c>
      <c r="D494" t="s">
        <v>1249</v>
      </c>
      <c r="E494" s="2" t="s">
        <v>1253</v>
      </c>
      <c r="G494" t="s">
        <v>1251</v>
      </c>
      <c r="H494" s="27" t="s">
        <v>1252</v>
      </c>
      <c r="I494" t="s">
        <v>1253</v>
      </c>
    </row>
    <row r="495" spans="1:9">
      <c r="A495" t="s">
        <v>1254</v>
      </c>
      <c r="B495" s="22" t="s">
        <v>1182</v>
      </c>
      <c r="C495" s="2" t="s">
        <v>1248</v>
      </c>
      <c r="D495" t="s">
        <v>1249</v>
      </c>
      <c r="E495" s="2" t="s">
        <v>1255</v>
      </c>
      <c r="G495" t="s">
        <v>1251</v>
      </c>
      <c r="H495" s="27" t="s">
        <v>1254</v>
      </c>
      <c r="I495" t="s">
        <v>1255</v>
      </c>
    </row>
    <row r="496" spans="1:9">
      <c r="A496" t="s">
        <v>1256</v>
      </c>
      <c r="B496" s="22" t="s">
        <v>1182</v>
      </c>
      <c r="C496" s="2" t="s">
        <v>1248</v>
      </c>
      <c r="D496" t="s">
        <v>1249</v>
      </c>
      <c r="E496" s="2" t="s">
        <v>1257</v>
      </c>
      <c r="G496" t="s">
        <v>1251</v>
      </c>
      <c r="H496" s="27" t="s">
        <v>1256</v>
      </c>
      <c r="I496" t="s">
        <v>1257</v>
      </c>
    </row>
    <row r="497" spans="1:9">
      <c r="A497" t="s">
        <v>1258</v>
      </c>
      <c r="B497" s="22" t="s">
        <v>1182</v>
      </c>
      <c r="C497" s="2" t="s">
        <v>1248</v>
      </c>
      <c r="D497" t="s">
        <v>1249</v>
      </c>
      <c r="E497" s="2" t="s">
        <v>1260</v>
      </c>
      <c r="G497" t="s">
        <v>1251</v>
      </c>
      <c r="H497" s="27" t="s">
        <v>1258</v>
      </c>
      <c r="I497" t="s">
        <v>1260</v>
      </c>
    </row>
    <row r="498" spans="1:9">
      <c r="A498" t="s">
        <v>1261</v>
      </c>
      <c r="B498" s="22" t="s">
        <v>1182</v>
      </c>
      <c r="C498" s="2" t="s">
        <v>1248</v>
      </c>
      <c r="D498" t="s">
        <v>1249</v>
      </c>
      <c r="E498" s="2" t="s">
        <v>1262</v>
      </c>
      <c r="G498" t="s">
        <v>1251</v>
      </c>
      <c r="H498" s="27" t="s">
        <v>1261</v>
      </c>
      <c r="I498" t="s">
        <v>1262</v>
      </c>
    </row>
    <row r="499" spans="1:9">
      <c r="A499" t="s">
        <v>1263</v>
      </c>
      <c r="B499" s="22" t="s">
        <v>1182</v>
      </c>
      <c r="C499" s="2" t="s">
        <v>1264</v>
      </c>
      <c r="D499" s="2" t="s">
        <v>1265</v>
      </c>
      <c r="E499" s="2" t="s">
        <v>1266</v>
      </c>
      <c r="G499" t="s">
        <v>1267</v>
      </c>
      <c r="H499" s="27" t="s">
        <v>1263</v>
      </c>
      <c r="I499" t="s">
        <v>1266</v>
      </c>
    </row>
    <row r="500" spans="1:9">
      <c r="A500" t="s">
        <v>1268</v>
      </c>
      <c r="B500" s="22" t="s">
        <v>1182</v>
      </c>
      <c r="C500" s="2" t="s">
        <v>1269</v>
      </c>
      <c r="D500" t="s">
        <v>1270</v>
      </c>
      <c r="E500" s="2" t="s">
        <v>1271</v>
      </c>
      <c r="G500" t="s">
        <v>1267</v>
      </c>
      <c r="H500" s="27" t="s">
        <v>1268</v>
      </c>
      <c r="I500" t="s">
        <v>1271</v>
      </c>
    </row>
    <row r="501" spans="1:9">
      <c r="A501" t="s">
        <v>1272</v>
      </c>
      <c r="B501" s="22" t="s">
        <v>1182</v>
      </c>
      <c r="C501" s="2" t="s">
        <v>1269</v>
      </c>
      <c r="D501" t="s">
        <v>1270</v>
      </c>
      <c r="E501" s="2" t="s">
        <v>1273</v>
      </c>
      <c r="G501" t="s">
        <v>1267</v>
      </c>
      <c r="H501" s="27" t="s">
        <v>1272</v>
      </c>
      <c r="I501" t="s">
        <v>1273</v>
      </c>
    </row>
    <row r="502" spans="1:9">
      <c r="A502" t="s">
        <v>1274</v>
      </c>
      <c r="B502" s="22" t="s">
        <v>1182</v>
      </c>
      <c r="C502" s="2" t="s">
        <v>1269</v>
      </c>
      <c r="D502" t="s">
        <v>1270</v>
      </c>
      <c r="E502" s="2" t="s">
        <v>1275</v>
      </c>
      <c r="G502" t="s">
        <v>1267</v>
      </c>
      <c r="H502" s="27" t="s">
        <v>1274</v>
      </c>
      <c r="I502" t="s">
        <v>1275</v>
      </c>
    </row>
    <row r="503" spans="1:9">
      <c r="A503" t="s">
        <v>1277</v>
      </c>
      <c r="B503" s="22" t="s">
        <v>1182</v>
      </c>
      <c r="C503" s="2" t="s">
        <v>1269</v>
      </c>
      <c r="D503" t="s">
        <v>1270</v>
      </c>
      <c r="E503" s="2" t="s">
        <v>1278</v>
      </c>
      <c r="G503" t="s">
        <v>1267</v>
      </c>
      <c r="H503" s="27" t="s">
        <v>1277</v>
      </c>
      <c r="I503" t="s">
        <v>1278</v>
      </c>
    </row>
    <row r="504" spans="1:9">
      <c r="A504" t="s">
        <v>1279</v>
      </c>
      <c r="B504" s="22" t="s">
        <v>1182</v>
      </c>
      <c r="C504" s="2" t="s">
        <v>1269</v>
      </c>
      <c r="D504" t="s">
        <v>1270</v>
      </c>
      <c r="E504" s="2" t="s">
        <v>1280</v>
      </c>
      <c r="G504" t="s">
        <v>1267</v>
      </c>
      <c r="H504" s="27" t="s">
        <v>1279</v>
      </c>
      <c r="I504" t="s">
        <v>1280</v>
      </c>
    </row>
    <row r="505" spans="1:9">
      <c r="A505" t="s">
        <v>1270</v>
      </c>
      <c r="B505" s="22" t="s">
        <v>1182</v>
      </c>
      <c r="C505" s="2" t="s">
        <v>1269</v>
      </c>
      <c r="D505" t="s">
        <v>1270</v>
      </c>
      <c r="E505" s="2" t="s">
        <v>1281</v>
      </c>
      <c r="G505" t="s">
        <v>1267</v>
      </c>
      <c r="H505" s="27" t="s">
        <v>1270</v>
      </c>
      <c r="I505" t="s">
        <v>1281</v>
      </c>
    </row>
    <row r="506" spans="1:9">
      <c r="A506" t="s">
        <v>1282</v>
      </c>
      <c r="B506" s="22" t="s">
        <v>1182</v>
      </c>
      <c r="C506" s="2" t="s">
        <v>1269</v>
      </c>
      <c r="D506" t="s">
        <v>1270</v>
      </c>
      <c r="E506" s="2" t="s">
        <v>1283</v>
      </c>
      <c r="G506" t="s">
        <v>1267</v>
      </c>
      <c r="H506" s="27" t="s">
        <v>1282</v>
      </c>
      <c r="I506" t="s">
        <v>1283</v>
      </c>
    </row>
    <row r="507" spans="1:9">
      <c r="A507" t="s">
        <v>1284</v>
      </c>
      <c r="B507" s="22" t="s">
        <v>1182</v>
      </c>
      <c r="C507" s="2" t="s">
        <v>1269</v>
      </c>
      <c r="D507" t="s">
        <v>1270</v>
      </c>
      <c r="E507" s="2" t="s">
        <v>1285</v>
      </c>
      <c r="G507" t="s">
        <v>1267</v>
      </c>
      <c r="H507" s="27" t="s">
        <v>1284</v>
      </c>
      <c r="I507" t="s">
        <v>1285</v>
      </c>
    </row>
    <row r="508" spans="1:9">
      <c r="A508" t="s">
        <v>1286</v>
      </c>
      <c r="B508" s="22" t="s">
        <v>1182</v>
      </c>
      <c r="C508" s="2" t="s">
        <v>1269</v>
      </c>
      <c r="D508" t="s">
        <v>1270</v>
      </c>
      <c r="E508" s="2" t="s">
        <v>1288</v>
      </c>
      <c r="G508" t="s">
        <v>1267</v>
      </c>
      <c r="H508" s="27" t="s">
        <v>1286</v>
      </c>
      <c r="I508" t="s">
        <v>1288</v>
      </c>
    </row>
    <row r="509" spans="1:9">
      <c r="A509" t="s">
        <v>1289</v>
      </c>
      <c r="B509" s="22" t="s">
        <v>1182</v>
      </c>
      <c r="C509" s="2" t="s">
        <v>1269</v>
      </c>
      <c r="D509" t="s">
        <v>1270</v>
      </c>
      <c r="E509" s="2" t="s">
        <v>1290</v>
      </c>
      <c r="G509" t="s">
        <v>1267</v>
      </c>
      <c r="H509" s="27" t="s">
        <v>1289</v>
      </c>
      <c r="I509" t="s">
        <v>1290</v>
      </c>
    </row>
    <row r="510" spans="1:9">
      <c r="A510" t="s">
        <v>1291</v>
      </c>
      <c r="B510" s="22" t="s">
        <v>1182</v>
      </c>
      <c r="C510" s="2" t="s">
        <v>1292</v>
      </c>
      <c r="D510" t="s">
        <v>1293</v>
      </c>
      <c r="E510" s="2" t="s">
        <v>1294</v>
      </c>
      <c r="G510" t="s">
        <v>1295</v>
      </c>
      <c r="H510" s="27" t="s">
        <v>1291</v>
      </c>
      <c r="I510" t="s">
        <v>1294</v>
      </c>
    </row>
    <row r="511" spans="1:9">
      <c r="A511" t="s">
        <v>1293</v>
      </c>
      <c r="B511" s="22" t="s">
        <v>1182</v>
      </c>
      <c r="C511" s="2" t="s">
        <v>1292</v>
      </c>
      <c r="D511" t="s">
        <v>1293</v>
      </c>
      <c r="E511" s="2" t="s">
        <v>1296</v>
      </c>
      <c r="G511" t="s">
        <v>1295</v>
      </c>
      <c r="H511" s="27" t="s">
        <v>1293</v>
      </c>
      <c r="I511" t="s">
        <v>1296</v>
      </c>
    </row>
    <row r="512" spans="1:9">
      <c r="A512" t="s">
        <v>1297</v>
      </c>
      <c r="B512" s="22" t="s">
        <v>1182</v>
      </c>
      <c r="C512" s="2" t="s">
        <v>1292</v>
      </c>
      <c r="D512" t="s">
        <v>1293</v>
      </c>
      <c r="E512" s="2" t="s">
        <v>1298</v>
      </c>
      <c r="G512" t="s">
        <v>1295</v>
      </c>
      <c r="H512" s="27" t="s">
        <v>1297</v>
      </c>
      <c r="I512" t="s">
        <v>1298</v>
      </c>
    </row>
    <row r="513" spans="1:9">
      <c r="A513" t="s">
        <v>1299</v>
      </c>
      <c r="B513" s="22" t="s">
        <v>1182</v>
      </c>
      <c r="C513" s="2" t="s">
        <v>1292</v>
      </c>
      <c r="D513" t="s">
        <v>1293</v>
      </c>
      <c r="E513" s="2" t="s">
        <v>1300</v>
      </c>
      <c r="G513" t="s">
        <v>1295</v>
      </c>
      <c r="H513" s="27" t="s">
        <v>1299</v>
      </c>
      <c r="I513" t="s">
        <v>1300</v>
      </c>
    </row>
    <row r="514" spans="1:9">
      <c r="A514" t="s">
        <v>1301</v>
      </c>
      <c r="B514" s="22" t="s">
        <v>1182</v>
      </c>
      <c r="C514" s="2" t="s">
        <v>1292</v>
      </c>
      <c r="D514" t="s">
        <v>1293</v>
      </c>
      <c r="E514" s="2" t="s">
        <v>1302</v>
      </c>
      <c r="G514" t="s">
        <v>1295</v>
      </c>
      <c r="H514" s="27" t="s">
        <v>1301</v>
      </c>
      <c r="I514" t="s">
        <v>1302</v>
      </c>
    </row>
    <row r="515" spans="1:9">
      <c r="A515" t="s">
        <v>1303</v>
      </c>
      <c r="B515" s="22" t="s">
        <v>1182</v>
      </c>
      <c r="C515" s="2" t="s">
        <v>1292</v>
      </c>
      <c r="D515" t="s">
        <v>1293</v>
      </c>
      <c r="E515" s="2" t="s">
        <v>1304</v>
      </c>
      <c r="G515" t="s">
        <v>1295</v>
      </c>
      <c r="H515" t="s">
        <v>1303</v>
      </c>
      <c r="I515" t="s">
        <v>1304</v>
      </c>
    </row>
    <row r="516" spans="1:9">
      <c r="A516" t="s">
        <v>1305</v>
      </c>
      <c r="B516" s="22" t="s">
        <v>1182</v>
      </c>
      <c r="C516" s="2" t="s">
        <v>1292</v>
      </c>
      <c r="D516" t="s">
        <v>1293</v>
      </c>
      <c r="E516" s="2" t="s">
        <v>1307</v>
      </c>
      <c r="G516" t="s">
        <v>1295</v>
      </c>
      <c r="H516" t="s">
        <v>1305</v>
      </c>
      <c r="I516" t="s">
        <v>1307</v>
      </c>
    </row>
    <row r="517" spans="1:9">
      <c r="A517" t="s">
        <v>1308</v>
      </c>
      <c r="B517" s="22" t="s">
        <v>1182</v>
      </c>
      <c r="C517" s="2" t="s">
        <v>1292</v>
      </c>
      <c r="D517" t="s">
        <v>1293</v>
      </c>
      <c r="E517" s="2" t="s">
        <v>1309</v>
      </c>
      <c r="G517" t="s">
        <v>1295</v>
      </c>
      <c r="H517" t="s">
        <v>1308</v>
      </c>
      <c r="I517" t="s">
        <v>1309</v>
      </c>
    </row>
    <row r="518" spans="1:9">
      <c r="A518" t="s">
        <v>1310</v>
      </c>
      <c r="B518" s="22" t="s">
        <v>1182</v>
      </c>
      <c r="C518" s="2" t="s">
        <v>1292</v>
      </c>
      <c r="D518" t="s">
        <v>1293</v>
      </c>
      <c r="E518" s="2" t="s">
        <v>1311</v>
      </c>
      <c r="G518" t="s">
        <v>1295</v>
      </c>
      <c r="H518" t="s">
        <v>1310</v>
      </c>
      <c r="I518" t="s">
        <v>1311</v>
      </c>
    </row>
    <row r="519" spans="1:9">
      <c r="A519" t="s">
        <v>1312</v>
      </c>
      <c r="B519" s="22" t="s">
        <v>1182</v>
      </c>
      <c r="C519" s="2" t="s">
        <v>1292</v>
      </c>
      <c r="D519" t="s">
        <v>1293</v>
      </c>
      <c r="E519" s="2" t="s">
        <v>1313</v>
      </c>
      <c r="G519" t="s">
        <v>1295</v>
      </c>
      <c r="H519" t="s">
        <v>1312</v>
      </c>
      <c r="I519" t="s">
        <v>1313</v>
      </c>
    </row>
    <row r="520" spans="1:9">
      <c r="A520" t="s">
        <v>1314</v>
      </c>
      <c r="B520" s="22" t="s">
        <v>1182</v>
      </c>
      <c r="C520" s="2" t="s">
        <v>1315</v>
      </c>
      <c r="D520" t="s">
        <v>1316</v>
      </c>
      <c r="E520" s="2" t="s">
        <v>1317</v>
      </c>
      <c r="G520" t="s">
        <v>1316</v>
      </c>
      <c r="H520" s="27" t="s">
        <v>1314</v>
      </c>
      <c r="I520" t="s">
        <v>1317</v>
      </c>
    </row>
    <row r="521" spans="1:9">
      <c r="A521" t="s">
        <v>1318</v>
      </c>
      <c r="B521" s="22" t="s">
        <v>1182</v>
      </c>
      <c r="C521" s="2" t="s">
        <v>1315</v>
      </c>
      <c r="D521" t="s">
        <v>1316</v>
      </c>
      <c r="E521" s="2" t="s">
        <v>1319</v>
      </c>
      <c r="G521" t="s">
        <v>1316</v>
      </c>
      <c r="H521" s="27" t="s">
        <v>1318</v>
      </c>
      <c r="I521" t="s">
        <v>1319</v>
      </c>
    </row>
    <row r="522" spans="1:9">
      <c r="A522" t="s">
        <v>1320</v>
      </c>
      <c r="B522" s="22" t="s">
        <v>1182</v>
      </c>
      <c r="C522" s="2" t="s">
        <v>1315</v>
      </c>
      <c r="D522" t="s">
        <v>1316</v>
      </c>
      <c r="E522" s="2" t="s">
        <v>1321</v>
      </c>
      <c r="G522" t="s">
        <v>1316</v>
      </c>
      <c r="H522" s="27" t="s">
        <v>1320</v>
      </c>
      <c r="I522" t="s">
        <v>1321</v>
      </c>
    </row>
    <row r="523" spans="1:9">
      <c r="A523" t="s">
        <v>1322</v>
      </c>
      <c r="B523" s="22" t="s">
        <v>1182</v>
      </c>
      <c r="C523" s="2" t="s">
        <v>1315</v>
      </c>
      <c r="D523" t="s">
        <v>1316</v>
      </c>
      <c r="E523" s="2" t="s">
        <v>1323</v>
      </c>
      <c r="G523" t="s">
        <v>1316</v>
      </c>
      <c r="H523" s="27" t="s">
        <v>1322</v>
      </c>
      <c r="I523" t="s">
        <v>1323</v>
      </c>
    </row>
    <row r="524" spans="1:9">
      <c r="A524" t="s">
        <v>1324</v>
      </c>
      <c r="B524" s="22" t="s">
        <v>1182</v>
      </c>
      <c r="C524" s="2" t="s">
        <v>1315</v>
      </c>
      <c r="D524" t="s">
        <v>1316</v>
      </c>
      <c r="E524" s="2" t="s">
        <v>1326</v>
      </c>
      <c r="G524" t="s">
        <v>1316</v>
      </c>
      <c r="H524" s="27" t="s">
        <v>1324</v>
      </c>
      <c r="I524" t="s">
        <v>1326</v>
      </c>
    </row>
    <row r="525" spans="1:9">
      <c r="A525" t="s">
        <v>1327</v>
      </c>
      <c r="B525" s="22" t="s">
        <v>1182</v>
      </c>
      <c r="C525" s="2" t="s">
        <v>1315</v>
      </c>
      <c r="D525" t="s">
        <v>1316</v>
      </c>
      <c r="E525" s="2" t="s">
        <v>1328</v>
      </c>
      <c r="G525" t="s">
        <v>1316</v>
      </c>
      <c r="H525" s="27" t="s">
        <v>1327</v>
      </c>
      <c r="I525" t="s">
        <v>1328</v>
      </c>
    </row>
    <row r="526" spans="1:9">
      <c r="A526" t="s">
        <v>1329</v>
      </c>
      <c r="B526" s="22" t="s">
        <v>1182</v>
      </c>
      <c r="C526" s="2" t="s">
        <v>1315</v>
      </c>
      <c r="D526" t="s">
        <v>1316</v>
      </c>
      <c r="E526" s="2" t="s">
        <v>1330</v>
      </c>
      <c r="G526" t="s">
        <v>1316</v>
      </c>
      <c r="H526" s="27" t="s">
        <v>1329</v>
      </c>
      <c r="I526" t="s">
        <v>1330</v>
      </c>
    </row>
    <row r="527" spans="1:9">
      <c r="A527" t="s">
        <v>1331</v>
      </c>
      <c r="B527" s="22" t="s">
        <v>1182</v>
      </c>
      <c r="C527" s="2" t="s">
        <v>1315</v>
      </c>
      <c r="D527" t="s">
        <v>1316</v>
      </c>
      <c r="E527" s="2" t="s">
        <v>1332</v>
      </c>
      <c r="G527" t="s">
        <v>1316</v>
      </c>
      <c r="H527" s="27" t="s">
        <v>1331</v>
      </c>
      <c r="I527" t="s">
        <v>1332</v>
      </c>
    </row>
    <row r="528" spans="1:9">
      <c r="A528" t="s">
        <v>1333</v>
      </c>
      <c r="B528" s="22" t="s">
        <v>1182</v>
      </c>
      <c r="C528" s="2" t="s">
        <v>1315</v>
      </c>
      <c r="D528" t="s">
        <v>1316</v>
      </c>
      <c r="E528" s="2" t="s">
        <v>1334</v>
      </c>
      <c r="G528" t="s">
        <v>1316</v>
      </c>
      <c r="H528" s="27" t="s">
        <v>1333</v>
      </c>
      <c r="I528" t="s">
        <v>1334</v>
      </c>
    </row>
    <row r="529" spans="1:9">
      <c r="A529" t="s">
        <v>1335</v>
      </c>
      <c r="B529" s="22" t="s">
        <v>1182</v>
      </c>
      <c r="C529" s="2" t="s">
        <v>1315</v>
      </c>
      <c r="D529" t="s">
        <v>1316</v>
      </c>
      <c r="E529" s="2" t="s">
        <v>1336</v>
      </c>
      <c r="G529" t="s">
        <v>1316</v>
      </c>
      <c r="H529" s="27" t="s">
        <v>1335</v>
      </c>
      <c r="I529" t="s">
        <v>1336</v>
      </c>
    </row>
    <row r="530" spans="1:9">
      <c r="A530" t="s">
        <v>1338</v>
      </c>
      <c r="B530" s="22" t="s">
        <v>1182</v>
      </c>
      <c r="C530" s="2" t="s">
        <v>1315</v>
      </c>
      <c r="D530" t="s">
        <v>1316</v>
      </c>
      <c r="E530" s="2" t="s">
        <v>1339</v>
      </c>
      <c r="G530" t="s">
        <v>1316</v>
      </c>
      <c r="H530" s="27" t="s">
        <v>1338</v>
      </c>
      <c r="I530" t="s">
        <v>1339</v>
      </c>
    </row>
    <row r="531" spans="1:9">
      <c r="A531" t="s">
        <v>1340</v>
      </c>
      <c r="B531" s="22" t="s">
        <v>1182</v>
      </c>
      <c r="C531" s="2" t="s">
        <v>1315</v>
      </c>
      <c r="D531" t="s">
        <v>1316</v>
      </c>
      <c r="E531" s="2" t="s">
        <v>1341</v>
      </c>
      <c r="G531" t="s">
        <v>1316</v>
      </c>
      <c r="H531" s="27" t="s">
        <v>1340</v>
      </c>
      <c r="I531" t="s">
        <v>1341</v>
      </c>
    </row>
    <row r="532" spans="1:9">
      <c r="A532" t="s">
        <v>1342</v>
      </c>
      <c r="B532" s="22" t="s">
        <v>1182</v>
      </c>
      <c r="C532" s="2" t="s">
        <v>1315</v>
      </c>
      <c r="D532" t="s">
        <v>1316</v>
      </c>
      <c r="E532" s="2" t="s">
        <v>1344</v>
      </c>
      <c r="G532" t="s">
        <v>1316</v>
      </c>
      <c r="H532" s="27" t="s">
        <v>1342</v>
      </c>
      <c r="I532" t="s">
        <v>1344</v>
      </c>
    </row>
    <row r="533" spans="1:9">
      <c r="A533" t="s">
        <v>1345</v>
      </c>
      <c r="B533" s="22" t="s">
        <v>1182</v>
      </c>
      <c r="C533" s="2" t="s">
        <v>1315</v>
      </c>
      <c r="D533" t="s">
        <v>1316</v>
      </c>
      <c r="E533" s="2" t="s">
        <v>1346</v>
      </c>
      <c r="G533" t="s">
        <v>1316</v>
      </c>
      <c r="H533" s="27" t="s">
        <v>1345</v>
      </c>
      <c r="I533" t="s">
        <v>1346</v>
      </c>
    </row>
    <row r="534" spans="1:9">
      <c r="A534" t="s">
        <v>1347</v>
      </c>
      <c r="B534" s="22" t="s">
        <v>1182</v>
      </c>
      <c r="C534" s="2" t="s">
        <v>1315</v>
      </c>
      <c r="D534" t="s">
        <v>1316</v>
      </c>
      <c r="E534" s="2" t="s">
        <v>1348</v>
      </c>
      <c r="G534" t="s">
        <v>1316</v>
      </c>
      <c r="H534" s="27" t="s">
        <v>1347</v>
      </c>
      <c r="I534" t="s">
        <v>1348</v>
      </c>
    </row>
    <row r="535" spans="1:9">
      <c r="A535" t="s">
        <v>1350</v>
      </c>
      <c r="B535" s="22" t="s">
        <v>1182</v>
      </c>
      <c r="C535" s="2" t="s">
        <v>1315</v>
      </c>
      <c r="D535" t="s">
        <v>1316</v>
      </c>
      <c r="E535" s="2" t="s">
        <v>1351</v>
      </c>
      <c r="G535" t="s">
        <v>1316</v>
      </c>
      <c r="H535" s="27" t="s">
        <v>1350</v>
      </c>
      <c r="I535" t="s">
        <v>1351</v>
      </c>
    </row>
    <row r="536" spans="1:9">
      <c r="A536" t="s">
        <v>1352</v>
      </c>
      <c r="B536" s="22" t="s">
        <v>1182</v>
      </c>
      <c r="C536" s="2" t="s">
        <v>1315</v>
      </c>
      <c r="D536" t="s">
        <v>1316</v>
      </c>
      <c r="E536" s="2" t="s">
        <v>1353</v>
      </c>
      <c r="G536" t="s">
        <v>1316</v>
      </c>
      <c r="H536" s="27" t="s">
        <v>1352</v>
      </c>
      <c r="I536" t="s">
        <v>1353</v>
      </c>
    </row>
    <row r="537" spans="1:9">
      <c r="A537" t="s">
        <v>1354</v>
      </c>
      <c r="B537" s="22" t="s">
        <v>1182</v>
      </c>
      <c r="C537" s="2" t="s">
        <v>1315</v>
      </c>
      <c r="D537" t="s">
        <v>1316</v>
      </c>
      <c r="E537" s="2" t="s">
        <v>1355</v>
      </c>
      <c r="G537" t="s">
        <v>1316</v>
      </c>
      <c r="H537" s="27" t="s">
        <v>1354</v>
      </c>
      <c r="I537" t="s">
        <v>1355</v>
      </c>
    </row>
    <row r="538" spans="1:9">
      <c r="A538" t="s">
        <v>1357</v>
      </c>
      <c r="B538" s="22" t="s">
        <v>1182</v>
      </c>
      <c r="C538" s="2" t="s">
        <v>1315</v>
      </c>
      <c r="D538" t="s">
        <v>1316</v>
      </c>
      <c r="E538" s="2" t="s">
        <v>1358</v>
      </c>
      <c r="G538" t="s">
        <v>1316</v>
      </c>
      <c r="H538" s="27" t="s">
        <v>1357</v>
      </c>
      <c r="I538" t="s">
        <v>1358</v>
      </c>
    </row>
    <row r="539" spans="1:9">
      <c r="A539" t="s">
        <v>1359</v>
      </c>
      <c r="B539" s="22" t="s">
        <v>1182</v>
      </c>
      <c r="C539" s="2" t="s">
        <v>1315</v>
      </c>
      <c r="D539" t="s">
        <v>1316</v>
      </c>
      <c r="E539" s="2" t="s">
        <v>1360</v>
      </c>
      <c r="G539" t="s">
        <v>1316</v>
      </c>
      <c r="H539" s="27" t="s">
        <v>1359</v>
      </c>
      <c r="I539" t="s">
        <v>1360</v>
      </c>
    </row>
    <row r="540" spans="1:9">
      <c r="A540" t="s">
        <v>1361</v>
      </c>
      <c r="B540" s="22" t="s">
        <v>1182</v>
      </c>
      <c r="C540" s="2" t="s">
        <v>1362</v>
      </c>
      <c r="D540" t="s">
        <v>1363</v>
      </c>
      <c r="E540" s="2" t="s">
        <v>1364</v>
      </c>
      <c r="G540" t="s">
        <v>1365</v>
      </c>
      <c r="H540" s="27" t="s">
        <v>1361</v>
      </c>
      <c r="I540" t="s">
        <v>1364</v>
      </c>
    </row>
    <row r="541" spans="1:9">
      <c r="A541" t="s">
        <v>1366</v>
      </c>
      <c r="B541" s="22" t="s">
        <v>1182</v>
      </c>
      <c r="C541" s="2" t="s">
        <v>1362</v>
      </c>
      <c r="D541" t="s">
        <v>1363</v>
      </c>
      <c r="E541" s="2" t="s">
        <v>1367</v>
      </c>
      <c r="G541" t="s">
        <v>1365</v>
      </c>
      <c r="H541" s="27" t="s">
        <v>1366</v>
      </c>
      <c r="I541" t="s">
        <v>1367</v>
      </c>
    </row>
    <row r="542" spans="1:9">
      <c r="A542" t="s">
        <v>1369</v>
      </c>
      <c r="B542" s="22" t="s">
        <v>1182</v>
      </c>
      <c r="C542" s="2" t="s">
        <v>1362</v>
      </c>
      <c r="D542" t="s">
        <v>1363</v>
      </c>
      <c r="E542" s="2" t="s">
        <v>1370</v>
      </c>
      <c r="G542" t="s">
        <v>1365</v>
      </c>
      <c r="H542" s="27" t="s">
        <v>1369</v>
      </c>
      <c r="I542" t="s">
        <v>1370</v>
      </c>
    </row>
    <row r="543" spans="1:9">
      <c r="A543" t="s">
        <v>1371</v>
      </c>
      <c r="B543" s="22" t="s">
        <v>1182</v>
      </c>
      <c r="C543" s="2" t="s">
        <v>1362</v>
      </c>
      <c r="D543" t="s">
        <v>1363</v>
      </c>
      <c r="E543" s="2" t="s">
        <v>1373</v>
      </c>
      <c r="G543" t="s">
        <v>1365</v>
      </c>
      <c r="H543" s="27" t="s">
        <v>1371</v>
      </c>
      <c r="I543" t="s">
        <v>1373</v>
      </c>
    </row>
    <row r="544" spans="1:9">
      <c r="A544" t="s">
        <v>1363</v>
      </c>
      <c r="B544" s="22" t="s">
        <v>1182</v>
      </c>
      <c r="C544" s="2" t="s">
        <v>1362</v>
      </c>
      <c r="D544" t="s">
        <v>1363</v>
      </c>
      <c r="E544" s="2" t="s">
        <v>1374</v>
      </c>
      <c r="G544" t="s">
        <v>1365</v>
      </c>
      <c r="H544" s="27" t="s">
        <v>1363</v>
      </c>
      <c r="I544" t="s">
        <v>1374</v>
      </c>
    </row>
    <row r="545" spans="1:9">
      <c r="A545" t="s">
        <v>370</v>
      </c>
      <c r="B545" s="22" t="s">
        <v>1182</v>
      </c>
      <c r="C545" s="2" t="s">
        <v>1362</v>
      </c>
      <c r="D545" t="s">
        <v>1363</v>
      </c>
      <c r="E545" s="2" t="s">
        <v>1376</v>
      </c>
      <c r="G545" t="s">
        <v>1365</v>
      </c>
      <c r="H545" s="27" t="s">
        <v>370</v>
      </c>
      <c r="I545" t="s">
        <v>1376</v>
      </c>
    </row>
    <row r="546" spans="1:9">
      <c r="A546" t="s">
        <v>1377</v>
      </c>
      <c r="B546" s="22" t="s">
        <v>1182</v>
      </c>
      <c r="C546" s="2" t="s">
        <v>1362</v>
      </c>
      <c r="D546" t="s">
        <v>1363</v>
      </c>
      <c r="E546" s="2" t="s">
        <v>1378</v>
      </c>
      <c r="G546" t="s">
        <v>1365</v>
      </c>
      <c r="H546" s="27" t="s">
        <v>1377</v>
      </c>
      <c r="I546" t="s">
        <v>1378</v>
      </c>
    </row>
    <row r="547" spans="1:9">
      <c r="A547" t="s">
        <v>1379</v>
      </c>
      <c r="B547" s="22" t="s">
        <v>1182</v>
      </c>
      <c r="C547" s="2" t="s">
        <v>1362</v>
      </c>
      <c r="D547" t="s">
        <v>1363</v>
      </c>
      <c r="E547" s="2" t="s">
        <v>1380</v>
      </c>
      <c r="G547" t="s">
        <v>1365</v>
      </c>
      <c r="H547" s="27" t="s">
        <v>1379</v>
      </c>
      <c r="I547" t="s">
        <v>1380</v>
      </c>
    </row>
    <row r="548" spans="1:9">
      <c r="A548" t="s">
        <v>1381</v>
      </c>
      <c r="B548" s="22" t="s">
        <v>1182</v>
      </c>
      <c r="C548" s="2" t="s">
        <v>1362</v>
      </c>
      <c r="D548" t="s">
        <v>1363</v>
      </c>
      <c r="E548" s="2" t="s">
        <v>1383</v>
      </c>
      <c r="G548" t="s">
        <v>1365</v>
      </c>
      <c r="H548" s="27" t="s">
        <v>1381</v>
      </c>
      <c r="I548" t="s">
        <v>1383</v>
      </c>
    </row>
    <row r="549" spans="1:9">
      <c r="A549" t="s">
        <v>1384</v>
      </c>
      <c r="B549" s="22" t="s">
        <v>1182</v>
      </c>
      <c r="C549" s="2" t="s">
        <v>1385</v>
      </c>
      <c r="D549" t="s">
        <v>1153</v>
      </c>
      <c r="E549" s="2" t="s">
        <v>1386</v>
      </c>
      <c r="G549" t="s">
        <v>1365</v>
      </c>
      <c r="H549" s="27" t="s">
        <v>1384</v>
      </c>
      <c r="I549" t="s">
        <v>1386</v>
      </c>
    </row>
    <row r="550" spans="1:9">
      <c r="A550" t="s">
        <v>1387</v>
      </c>
      <c r="B550" s="22" t="s">
        <v>1182</v>
      </c>
      <c r="C550" s="2" t="s">
        <v>1385</v>
      </c>
      <c r="D550" t="s">
        <v>1153</v>
      </c>
      <c r="E550" s="2" t="s">
        <v>1388</v>
      </c>
      <c r="G550" t="s">
        <v>1365</v>
      </c>
      <c r="H550" s="27" t="s">
        <v>1387</v>
      </c>
      <c r="I550" t="s">
        <v>1388</v>
      </c>
    </row>
    <row r="551" spans="1:9">
      <c r="A551" t="s">
        <v>1153</v>
      </c>
      <c r="B551" s="22" t="s">
        <v>1182</v>
      </c>
      <c r="C551" s="2" t="s">
        <v>1385</v>
      </c>
      <c r="D551" t="s">
        <v>1153</v>
      </c>
      <c r="E551" s="2" t="s">
        <v>1389</v>
      </c>
      <c r="G551" t="s">
        <v>1365</v>
      </c>
      <c r="H551" s="27" t="s">
        <v>1153</v>
      </c>
      <c r="I551" t="s">
        <v>1389</v>
      </c>
    </row>
    <row r="552" spans="1:9">
      <c r="A552" t="s">
        <v>284</v>
      </c>
      <c r="B552" s="22" t="s">
        <v>1182</v>
      </c>
      <c r="C552" s="2" t="s">
        <v>1385</v>
      </c>
      <c r="D552" t="s">
        <v>1153</v>
      </c>
      <c r="E552" s="2" t="s">
        <v>1390</v>
      </c>
      <c r="G552" t="s">
        <v>1365</v>
      </c>
      <c r="H552" s="27" t="s">
        <v>284</v>
      </c>
      <c r="I552" t="s">
        <v>1390</v>
      </c>
    </row>
    <row r="553" spans="1:9">
      <c r="A553" t="s">
        <v>1392</v>
      </c>
      <c r="B553" s="22" t="s">
        <v>1182</v>
      </c>
      <c r="C553" s="2" t="s">
        <v>1385</v>
      </c>
      <c r="D553" t="s">
        <v>1153</v>
      </c>
      <c r="E553" s="2" t="s">
        <v>1393</v>
      </c>
      <c r="G553" t="s">
        <v>1365</v>
      </c>
      <c r="H553" s="27" t="s">
        <v>1392</v>
      </c>
      <c r="I553" t="s">
        <v>1393</v>
      </c>
    </row>
    <row r="554" spans="1:9">
      <c r="A554" t="s">
        <v>1394</v>
      </c>
      <c r="B554" s="22" t="s">
        <v>1182</v>
      </c>
      <c r="C554" s="2" t="s">
        <v>1385</v>
      </c>
      <c r="D554" t="s">
        <v>1153</v>
      </c>
      <c r="E554" s="2" t="s">
        <v>1395</v>
      </c>
      <c r="G554" t="s">
        <v>1365</v>
      </c>
      <c r="H554" s="27" t="s">
        <v>1394</v>
      </c>
      <c r="I554" t="s">
        <v>1395</v>
      </c>
    </row>
    <row r="555" spans="1:9">
      <c r="A555" t="s">
        <v>1396</v>
      </c>
      <c r="B555" s="22" t="s">
        <v>1182</v>
      </c>
      <c r="C555" s="2" t="s">
        <v>1385</v>
      </c>
      <c r="D555" t="s">
        <v>1153</v>
      </c>
      <c r="E555" s="2" t="s">
        <v>1397</v>
      </c>
      <c r="G555" t="s">
        <v>1365</v>
      </c>
      <c r="H555" s="27" t="s">
        <v>1396</v>
      </c>
      <c r="I555" t="s">
        <v>1397</v>
      </c>
    </row>
    <row r="556" spans="1:9">
      <c r="A556" t="s">
        <v>1399</v>
      </c>
      <c r="B556" s="22" t="s">
        <v>1182</v>
      </c>
      <c r="C556" s="2" t="s">
        <v>1385</v>
      </c>
      <c r="D556" t="s">
        <v>1153</v>
      </c>
      <c r="E556" s="2" t="s">
        <v>1400</v>
      </c>
      <c r="G556" t="s">
        <v>1365</v>
      </c>
      <c r="H556" s="27" t="s">
        <v>1399</v>
      </c>
      <c r="I556" t="s">
        <v>1400</v>
      </c>
    </row>
    <row r="557" spans="1:9">
      <c r="A557" t="s">
        <v>1401</v>
      </c>
      <c r="B557" s="22" t="s">
        <v>1182</v>
      </c>
      <c r="C557" s="2" t="s">
        <v>1402</v>
      </c>
      <c r="D557" t="s">
        <v>1403</v>
      </c>
      <c r="E557" s="2" t="s">
        <v>1404</v>
      </c>
      <c r="G557" t="s">
        <v>1403</v>
      </c>
      <c r="H557" s="27" t="s">
        <v>1401</v>
      </c>
      <c r="I557" t="s">
        <v>1404</v>
      </c>
    </row>
    <row r="558" spans="1:9">
      <c r="A558" t="s">
        <v>1405</v>
      </c>
      <c r="B558" s="22" t="s">
        <v>1182</v>
      </c>
      <c r="C558" s="2" t="s">
        <v>1402</v>
      </c>
      <c r="D558" t="s">
        <v>1403</v>
      </c>
      <c r="E558" s="2" t="s">
        <v>1407</v>
      </c>
      <c r="G558" t="s">
        <v>1403</v>
      </c>
      <c r="H558" s="27" t="s">
        <v>1405</v>
      </c>
      <c r="I558" t="s">
        <v>1407</v>
      </c>
    </row>
    <row r="559" spans="1:9">
      <c r="A559" t="s">
        <v>1408</v>
      </c>
      <c r="B559" s="22" t="s">
        <v>1182</v>
      </c>
      <c r="C559" s="2" t="s">
        <v>1402</v>
      </c>
      <c r="D559" t="s">
        <v>1403</v>
      </c>
      <c r="E559" s="2" t="s">
        <v>1409</v>
      </c>
      <c r="G559" t="s">
        <v>1403</v>
      </c>
      <c r="H559" s="27" t="s">
        <v>1408</v>
      </c>
      <c r="I559" t="s">
        <v>1409</v>
      </c>
    </row>
    <row r="560" spans="1:9">
      <c r="A560" t="s">
        <v>1410</v>
      </c>
      <c r="B560" s="22" t="s">
        <v>1182</v>
      </c>
      <c r="C560" s="2" t="s">
        <v>1402</v>
      </c>
      <c r="D560" t="s">
        <v>1403</v>
      </c>
      <c r="E560" s="2" t="s">
        <v>1412</v>
      </c>
      <c r="G560" t="s">
        <v>1403</v>
      </c>
      <c r="H560" s="27" t="s">
        <v>1410</v>
      </c>
      <c r="I560" t="s">
        <v>1412</v>
      </c>
    </row>
    <row r="561" spans="1:9">
      <c r="A561" t="s">
        <v>1413</v>
      </c>
      <c r="B561" s="22" t="s">
        <v>1182</v>
      </c>
      <c r="C561" s="2" t="s">
        <v>1402</v>
      </c>
      <c r="D561" t="s">
        <v>1403</v>
      </c>
      <c r="E561" s="2" t="s">
        <v>1414</v>
      </c>
      <c r="G561" t="s">
        <v>1403</v>
      </c>
      <c r="H561" s="27" t="s">
        <v>1413</v>
      </c>
      <c r="I561" t="s">
        <v>1414</v>
      </c>
    </row>
    <row r="562" spans="1:9">
      <c r="A562" t="s">
        <v>1415</v>
      </c>
      <c r="B562" s="22" t="s">
        <v>1182</v>
      </c>
      <c r="C562" s="2" t="s">
        <v>1402</v>
      </c>
      <c r="D562" t="s">
        <v>1403</v>
      </c>
      <c r="E562" s="2" t="s">
        <v>1417</v>
      </c>
      <c r="G562" t="s">
        <v>1403</v>
      </c>
      <c r="H562" s="27" t="s">
        <v>1415</v>
      </c>
      <c r="I562" t="s">
        <v>1417</v>
      </c>
    </row>
    <row r="563" spans="1:9">
      <c r="A563" t="s">
        <v>1418</v>
      </c>
      <c r="B563" s="22" t="s">
        <v>1182</v>
      </c>
      <c r="C563" s="2" t="s">
        <v>1402</v>
      </c>
      <c r="D563" t="s">
        <v>1403</v>
      </c>
      <c r="E563" s="2" t="s">
        <v>1419</v>
      </c>
      <c r="G563" t="s">
        <v>1403</v>
      </c>
      <c r="H563" s="27" t="s">
        <v>1418</v>
      </c>
      <c r="I563" t="s">
        <v>1419</v>
      </c>
    </row>
    <row r="564" spans="1:9">
      <c r="A564" t="s">
        <v>1420</v>
      </c>
      <c r="B564" s="22" t="s">
        <v>1182</v>
      </c>
      <c r="C564" s="2" t="s">
        <v>1402</v>
      </c>
      <c r="D564" t="s">
        <v>1403</v>
      </c>
      <c r="E564" s="2" t="s">
        <v>1422</v>
      </c>
      <c r="G564" t="s">
        <v>1403</v>
      </c>
      <c r="H564" s="27" t="s">
        <v>1420</v>
      </c>
      <c r="I564" t="s">
        <v>1422</v>
      </c>
    </row>
    <row r="565" spans="1:9">
      <c r="A565" t="s">
        <v>1423</v>
      </c>
      <c r="B565" s="22" t="s">
        <v>1182</v>
      </c>
      <c r="C565" s="2" t="s">
        <v>1402</v>
      </c>
      <c r="D565" t="s">
        <v>1403</v>
      </c>
      <c r="E565" s="2" t="s">
        <v>1424</v>
      </c>
      <c r="G565" t="s">
        <v>1403</v>
      </c>
      <c r="H565" s="27" t="s">
        <v>1423</v>
      </c>
      <c r="I565" t="s">
        <v>1424</v>
      </c>
    </row>
    <row r="566" spans="1:9">
      <c r="A566" t="s">
        <v>133</v>
      </c>
      <c r="B566" s="22" t="s">
        <v>1182</v>
      </c>
      <c r="C566" s="2" t="s">
        <v>1402</v>
      </c>
      <c r="D566" t="s">
        <v>1403</v>
      </c>
      <c r="E566" s="2" t="s">
        <v>1426</v>
      </c>
      <c r="G566" t="s">
        <v>1403</v>
      </c>
      <c r="H566" s="27" t="s">
        <v>133</v>
      </c>
      <c r="I566" t="s">
        <v>1426</v>
      </c>
    </row>
    <row r="567" spans="1:9">
      <c r="A567" t="s">
        <v>1427</v>
      </c>
      <c r="B567" s="22" t="s">
        <v>1182</v>
      </c>
      <c r="C567" s="2" t="s">
        <v>1402</v>
      </c>
      <c r="D567" t="s">
        <v>1403</v>
      </c>
      <c r="E567" s="2" t="s">
        <v>1428</v>
      </c>
      <c r="G567" t="s">
        <v>1403</v>
      </c>
      <c r="H567" s="27" t="s">
        <v>1427</v>
      </c>
      <c r="I567" t="s">
        <v>1428</v>
      </c>
    </row>
    <row r="568" spans="1:9">
      <c r="A568" t="s">
        <v>1429</v>
      </c>
      <c r="B568" s="22" t="s">
        <v>1182</v>
      </c>
      <c r="C568" s="2" t="s">
        <v>1402</v>
      </c>
      <c r="D568" t="s">
        <v>1403</v>
      </c>
      <c r="E568" s="2" t="s">
        <v>1430</v>
      </c>
      <c r="G568" t="s">
        <v>1403</v>
      </c>
      <c r="H568" s="27" t="s">
        <v>1429</v>
      </c>
      <c r="I568" t="s">
        <v>1430</v>
      </c>
    </row>
    <row r="569" spans="1:9">
      <c r="A569" t="s">
        <v>1431</v>
      </c>
      <c r="B569" s="22" t="s">
        <v>1182</v>
      </c>
      <c r="C569" s="2" t="s">
        <v>1402</v>
      </c>
      <c r="D569" t="s">
        <v>1403</v>
      </c>
      <c r="E569" s="2" t="s">
        <v>1432</v>
      </c>
      <c r="G569" t="s">
        <v>1403</v>
      </c>
      <c r="H569" s="27" t="s">
        <v>1431</v>
      </c>
      <c r="I569" t="s">
        <v>1432</v>
      </c>
    </row>
    <row r="570" spans="1:9">
      <c r="A570" t="s">
        <v>320</v>
      </c>
      <c r="B570" s="22" t="s">
        <v>1182</v>
      </c>
      <c r="C570" s="2" t="s">
        <v>1402</v>
      </c>
      <c r="D570" t="s">
        <v>1403</v>
      </c>
      <c r="E570" s="2" t="s">
        <v>1434</v>
      </c>
      <c r="G570" t="s">
        <v>1403</v>
      </c>
      <c r="H570" s="27" t="s">
        <v>320</v>
      </c>
      <c r="I570" t="s">
        <v>1434</v>
      </c>
    </row>
    <row r="571" spans="1:9">
      <c r="A571" t="s">
        <v>1435</v>
      </c>
      <c r="B571" s="22" t="s">
        <v>1182</v>
      </c>
      <c r="C571" s="2" t="s">
        <v>1402</v>
      </c>
      <c r="D571" t="s">
        <v>1403</v>
      </c>
      <c r="E571" s="2" t="s">
        <v>1436</v>
      </c>
      <c r="G571" t="s">
        <v>1403</v>
      </c>
      <c r="H571" s="27" t="s">
        <v>1435</v>
      </c>
      <c r="I571" t="s">
        <v>1436</v>
      </c>
    </row>
    <row r="572" spans="1:9">
      <c r="A572" t="s">
        <v>1438</v>
      </c>
      <c r="B572" s="22" t="s">
        <v>1182</v>
      </c>
      <c r="C572" s="2" t="s">
        <v>1402</v>
      </c>
      <c r="D572" t="s">
        <v>1403</v>
      </c>
      <c r="E572" s="2" t="s">
        <v>1439</v>
      </c>
      <c r="G572" t="s">
        <v>1403</v>
      </c>
      <c r="H572" s="27" t="s">
        <v>1438</v>
      </c>
      <c r="I572" t="s">
        <v>1439</v>
      </c>
    </row>
    <row r="573" spans="1:9">
      <c r="A573" t="s">
        <v>1440</v>
      </c>
      <c r="B573" s="22" t="s">
        <v>1182</v>
      </c>
      <c r="C573" s="2" t="s">
        <v>1441</v>
      </c>
      <c r="D573" s="2" t="s">
        <v>1442</v>
      </c>
      <c r="E573" s="2" t="s">
        <v>1443</v>
      </c>
      <c r="G573" t="s">
        <v>1444</v>
      </c>
      <c r="H573" s="27" t="s">
        <v>1440</v>
      </c>
      <c r="I573" t="s">
        <v>1443</v>
      </c>
    </row>
    <row r="574" spans="1:9">
      <c r="A574" t="s">
        <v>1446</v>
      </c>
      <c r="B574" s="22" t="s">
        <v>1182</v>
      </c>
      <c r="C574" s="2" t="s">
        <v>1441</v>
      </c>
      <c r="D574" s="2" t="s">
        <v>1442</v>
      </c>
      <c r="E574" s="2" t="s">
        <v>1447</v>
      </c>
      <c r="G574" t="s">
        <v>1444</v>
      </c>
      <c r="H574" s="27" t="s">
        <v>1446</v>
      </c>
      <c r="I574" t="s">
        <v>1447</v>
      </c>
    </row>
    <row r="575" spans="1:9">
      <c r="A575" t="s">
        <v>1448</v>
      </c>
      <c r="B575" s="22" t="s">
        <v>1182</v>
      </c>
      <c r="C575" s="2" t="s">
        <v>1441</v>
      </c>
      <c r="D575" s="2" t="s">
        <v>1442</v>
      </c>
      <c r="E575" s="2" t="s">
        <v>1449</v>
      </c>
      <c r="G575" t="s">
        <v>1444</v>
      </c>
      <c r="H575" s="27" t="s">
        <v>1448</v>
      </c>
      <c r="I575" t="s">
        <v>1449</v>
      </c>
    </row>
    <row r="576" spans="1:9">
      <c r="A576" t="s">
        <v>1450</v>
      </c>
      <c r="B576" s="22" t="s">
        <v>1182</v>
      </c>
      <c r="C576" s="2" t="s">
        <v>1441</v>
      </c>
      <c r="D576" s="2" t="s">
        <v>1442</v>
      </c>
      <c r="E576" s="2" t="s">
        <v>1452</v>
      </c>
      <c r="G576" t="s">
        <v>1444</v>
      </c>
      <c r="H576" s="27" t="s">
        <v>1450</v>
      </c>
      <c r="I576" t="s">
        <v>1452</v>
      </c>
    </row>
    <row r="577" spans="1:9">
      <c r="A577" t="s">
        <v>1453</v>
      </c>
      <c r="B577" s="22" t="s">
        <v>1182</v>
      </c>
      <c r="C577" s="2" t="s">
        <v>1441</v>
      </c>
      <c r="D577" s="2" t="s">
        <v>1442</v>
      </c>
      <c r="E577" s="2" t="s">
        <v>1454</v>
      </c>
      <c r="G577" t="s">
        <v>1444</v>
      </c>
      <c r="H577" s="27" t="s">
        <v>1453</v>
      </c>
      <c r="I577" t="s">
        <v>1454</v>
      </c>
    </row>
    <row r="578" spans="1:9">
      <c r="A578" t="s">
        <v>1455</v>
      </c>
      <c r="B578" s="22" t="s">
        <v>1182</v>
      </c>
      <c r="C578" s="2" t="s">
        <v>1441</v>
      </c>
      <c r="D578" s="2" t="s">
        <v>1442</v>
      </c>
      <c r="E578" s="2" t="s">
        <v>1457</v>
      </c>
      <c r="G578" t="s">
        <v>1444</v>
      </c>
      <c r="H578" s="27" t="s">
        <v>1455</v>
      </c>
      <c r="I578" t="s">
        <v>1457</v>
      </c>
    </row>
    <row r="579" spans="1:9">
      <c r="A579" t="s">
        <v>1458</v>
      </c>
      <c r="B579" s="22" t="s">
        <v>1182</v>
      </c>
      <c r="C579" s="2" t="s">
        <v>1441</v>
      </c>
      <c r="D579" s="2" t="s">
        <v>1442</v>
      </c>
      <c r="E579" s="2" t="s">
        <v>1459</v>
      </c>
      <c r="G579" t="s">
        <v>1444</v>
      </c>
      <c r="H579" s="27" t="s">
        <v>1458</v>
      </c>
      <c r="I579" t="s">
        <v>1459</v>
      </c>
    </row>
    <row r="580" spans="1:9">
      <c r="A580" t="s">
        <v>1460</v>
      </c>
      <c r="B580" s="22" t="s">
        <v>1182</v>
      </c>
      <c r="C580" s="2" t="s">
        <v>1441</v>
      </c>
      <c r="D580" s="2" t="s">
        <v>1442</v>
      </c>
      <c r="E580" s="2" t="s">
        <v>1462</v>
      </c>
      <c r="G580" t="s">
        <v>1444</v>
      </c>
      <c r="H580" s="27" t="s">
        <v>1460</v>
      </c>
      <c r="I580" t="s">
        <v>1462</v>
      </c>
    </row>
    <row r="581" spans="1:9">
      <c r="A581" t="s">
        <v>1463</v>
      </c>
      <c r="B581" s="22" t="s">
        <v>1182</v>
      </c>
      <c r="C581" s="2" t="s">
        <v>1441</v>
      </c>
      <c r="D581" s="2" t="s">
        <v>1442</v>
      </c>
      <c r="E581" s="2" t="s">
        <v>1464</v>
      </c>
      <c r="G581" t="s">
        <v>1444</v>
      </c>
      <c r="H581" s="27" t="s">
        <v>1463</v>
      </c>
      <c r="I581" t="s">
        <v>1464</v>
      </c>
    </row>
    <row r="582" spans="1:9">
      <c r="A582" t="s">
        <v>1465</v>
      </c>
      <c r="B582" s="22" t="s">
        <v>1182</v>
      </c>
      <c r="C582" s="2" t="s">
        <v>1466</v>
      </c>
      <c r="D582" t="s">
        <v>1467</v>
      </c>
      <c r="E582" s="2" t="s">
        <v>1468</v>
      </c>
      <c r="G582" t="s">
        <v>1467</v>
      </c>
      <c r="H582" t="s">
        <v>1465</v>
      </c>
      <c r="I582" t="s">
        <v>1468</v>
      </c>
    </row>
    <row r="583" spans="1:9">
      <c r="A583" t="s">
        <v>1470</v>
      </c>
      <c r="B583" s="22" t="s">
        <v>1182</v>
      </c>
      <c r="C583" s="2" t="s">
        <v>1466</v>
      </c>
      <c r="D583" t="s">
        <v>1467</v>
      </c>
      <c r="E583" s="2" t="s">
        <v>1471</v>
      </c>
      <c r="G583" t="s">
        <v>1467</v>
      </c>
      <c r="H583" t="s">
        <v>1470</v>
      </c>
      <c r="I583" t="s">
        <v>1471</v>
      </c>
    </row>
    <row r="584" spans="1:9">
      <c r="A584" t="s">
        <v>1472</v>
      </c>
      <c r="B584" s="22" t="s">
        <v>1182</v>
      </c>
      <c r="C584" s="2" t="s">
        <v>1466</v>
      </c>
      <c r="D584" t="s">
        <v>1467</v>
      </c>
      <c r="E584" s="2" t="s">
        <v>1473</v>
      </c>
      <c r="G584" t="s">
        <v>1467</v>
      </c>
      <c r="H584" t="s">
        <v>1472</v>
      </c>
      <c r="I584" t="s">
        <v>1473</v>
      </c>
    </row>
    <row r="585" spans="1:9">
      <c r="A585" t="s">
        <v>271</v>
      </c>
      <c r="B585" s="22" t="s">
        <v>1182</v>
      </c>
      <c r="C585" s="2" t="s">
        <v>1466</v>
      </c>
      <c r="D585" t="s">
        <v>1467</v>
      </c>
      <c r="E585" s="2" t="s">
        <v>1474</v>
      </c>
      <c r="G585" t="s">
        <v>1467</v>
      </c>
      <c r="H585" t="s">
        <v>271</v>
      </c>
      <c r="I585" t="s">
        <v>1474</v>
      </c>
    </row>
    <row r="586" spans="1:9">
      <c r="A586" t="s">
        <v>1476</v>
      </c>
      <c r="B586" s="22" t="s">
        <v>1182</v>
      </c>
      <c r="C586" s="2" t="s">
        <v>1466</v>
      </c>
      <c r="D586" t="s">
        <v>1467</v>
      </c>
      <c r="E586" s="2" t="s">
        <v>1477</v>
      </c>
      <c r="G586" t="s">
        <v>1467</v>
      </c>
      <c r="H586" t="s">
        <v>1476</v>
      </c>
      <c r="I586" t="s">
        <v>1477</v>
      </c>
    </row>
    <row r="587" spans="1:9">
      <c r="A587" t="s">
        <v>1478</v>
      </c>
      <c r="B587" s="22" t="s">
        <v>1182</v>
      </c>
      <c r="C587" s="2" t="s">
        <v>1466</v>
      </c>
      <c r="D587" t="s">
        <v>1467</v>
      </c>
      <c r="E587" s="2" t="s">
        <v>1479</v>
      </c>
      <c r="G587" t="s">
        <v>1467</v>
      </c>
      <c r="H587" t="s">
        <v>1478</v>
      </c>
      <c r="I587" t="s">
        <v>1479</v>
      </c>
    </row>
    <row r="588" spans="1:9">
      <c r="A588" t="s">
        <v>1482</v>
      </c>
      <c r="B588" s="22" t="s">
        <v>1182</v>
      </c>
      <c r="C588" s="2" t="s">
        <v>1466</v>
      </c>
      <c r="D588" t="s">
        <v>1467</v>
      </c>
      <c r="E588" s="2" t="s">
        <v>1483</v>
      </c>
      <c r="G588" t="s">
        <v>1467</v>
      </c>
      <c r="H588" t="s">
        <v>1482</v>
      </c>
      <c r="I588" t="s">
        <v>1483</v>
      </c>
    </row>
    <row r="589" spans="1:9">
      <c r="A589" t="s">
        <v>1484</v>
      </c>
      <c r="B589" s="21" t="s">
        <v>1485</v>
      </c>
      <c r="C589" s="2" t="s">
        <v>1486</v>
      </c>
      <c r="D589" s="2" t="s">
        <v>1487</v>
      </c>
      <c r="E589" t="s">
        <v>1488</v>
      </c>
      <c r="G589" t="s">
        <v>1489</v>
      </c>
      <c r="H589" t="s">
        <v>1484</v>
      </c>
      <c r="I589" t="s">
        <v>1488</v>
      </c>
    </row>
    <row r="590" spans="1:9">
      <c r="A590" t="s">
        <v>1490</v>
      </c>
      <c r="B590" s="22" t="s">
        <v>1485</v>
      </c>
      <c r="C590" s="2" t="s">
        <v>1486</v>
      </c>
      <c r="D590" s="2" t="s">
        <v>1487</v>
      </c>
      <c r="E590" t="s">
        <v>1491</v>
      </c>
      <c r="G590" t="s">
        <v>1489</v>
      </c>
      <c r="H590" t="s">
        <v>1490</v>
      </c>
      <c r="I590" t="s">
        <v>1491</v>
      </c>
    </row>
    <row r="591" spans="1:9">
      <c r="A591" t="s">
        <v>1492</v>
      </c>
      <c r="B591" s="22" t="s">
        <v>1485</v>
      </c>
      <c r="C591" s="2" t="s">
        <v>1486</v>
      </c>
      <c r="D591" s="2" t="s">
        <v>1487</v>
      </c>
      <c r="E591" t="s">
        <v>1493</v>
      </c>
      <c r="G591" t="s">
        <v>1489</v>
      </c>
      <c r="H591" t="s">
        <v>1492</v>
      </c>
      <c r="I591" t="s">
        <v>1493</v>
      </c>
    </row>
    <row r="592" spans="1:9">
      <c r="A592" t="s">
        <v>1494</v>
      </c>
      <c r="B592" s="22" t="s">
        <v>1485</v>
      </c>
      <c r="C592" s="2" t="s">
        <v>1486</v>
      </c>
      <c r="D592" s="2" t="s">
        <v>1487</v>
      </c>
      <c r="E592" t="s">
        <v>1495</v>
      </c>
      <c r="G592" t="s">
        <v>1489</v>
      </c>
      <c r="H592" t="s">
        <v>1494</v>
      </c>
      <c r="I592" t="s">
        <v>1495</v>
      </c>
    </row>
    <row r="593" spans="1:9">
      <c r="A593" t="s">
        <v>1496</v>
      </c>
      <c r="B593" s="22" t="s">
        <v>1485</v>
      </c>
      <c r="C593" s="2" t="s">
        <v>1486</v>
      </c>
      <c r="D593" s="2" t="s">
        <v>1487</v>
      </c>
      <c r="E593" t="s">
        <v>1497</v>
      </c>
      <c r="G593" t="s">
        <v>1489</v>
      </c>
      <c r="H593" t="s">
        <v>1496</v>
      </c>
      <c r="I593" t="s">
        <v>1497</v>
      </c>
    </row>
    <row r="594" spans="1:9">
      <c r="A594" t="s">
        <v>1498</v>
      </c>
      <c r="B594" s="22" t="s">
        <v>1485</v>
      </c>
      <c r="C594" s="2" t="s">
        <v>1486</v>
      </c>
      <c r="D594" s="2" t="s">
        <v>1487</v>
      </c>
      <c r="E594" t="s">
        <v>1499</v>
      </c>
      <c r="G594" t="s">
        <v>1489</v>
      </c>
      <c r="H594" t="s">
        <v>1498</v>
      </c>
      <c r="I594" t="s">
        <v>1499</v>
      </c>
    </row>
    <row r="595" spans="1:9">
      <c r="A595" t="s">
        <v>1500</v>
      </c>
      <c r="B595" s="22" t="s">
        <v>1485</v>
      </c>
      <c r="C595" s="2" t="s">
        <v>1486</v>
      </c>
      <c r="D595" s="2" t="s">
        <v>1487</v>
      </c>
      <c r="E595" t="s">
        <v>1501</v>
      </c>
      <c r="G595" t="s">
        <v>1489</v>
      </c>
      <c r="H595" t="s">
        <v>1500</v>
      </c>
      <c r="I595" t="s">
        <v>1501</v>
      </c>
    </row>
    <row r="596" spans="1:9">
      <c r="A596" t="s">
        <v>1502</v>
      </c>
      <c r="B596" s="22" t="s">
        <v>1485</v>
      </c>
      <c r="C596" s="2" t="s">
        <v>1486</v>
      </c>
      <c r="D596" s="2" t="s">
        <v>1487</v>
      </c>
      <c r="E596" t="s">
        <v>1503</v>
      </c>
      <c r="G596" t="s">
        <v>1489</v>
      </c>
      <c r="H596" t="s">
        <v>1502</v>
      </c>
      <c r="I596" t="s">
        <v>1503</v>
      </c>
    </row>
    <row r="597" spans="1:9">
      <c r="A597" t="s">
        <v>1504</v>
      </c>
      <c r="B597" s="22" t="s">
        <v>1485</v>
      </c>
      <c r="C597" s="2" t="s">
        <v>1486</v>
      </c>
      <c r="D597" s="2" t="s">
        <v>1487</v>
      </c>
      <c r="E597" t="s">
        <v>1505</v>
      </c>
      <c r="G597" t="s">
        <v>1489</v>
      </c>
      <c r="H597" t="s">
        <v>1504</v>
      </c>
      <c r="I597" t="s">
        <v>1505</v>
      </c>
    </row>
    <row r="598" spans="1:9">
      <c r="A598" t="s">
        <v>1506</v>
      </c>
      <c r="B598" s="22" t="s">
        <v>1485</v>
      </c>
      <c r="C598" s="2" t="s">
        <v>1486</v>
      </c>
      <c r="D598" s="2" t="s">
        <v>1487</v>
      </c>
      <c r="E598" t="s">
        <v>1507</v>
      </c>
      <c r="G598" t="s">
        <v>1489</v>
      </c>
      <c r="H598" t="s">
        <v>1506</v>
      </c>
      <c r="I598" t="s">
        <v>1507</v>
      </c>
    </row>
    <row r="599" spans="1:9">
      <c r="A599" t="s">
        <v>1508</v>
      </c>
      <c r="B599" s="22" t="s">
        <v>1485</v>
      </c>
      <c r="C599" s="2" t="s">
        <v>1486</v>
      </c>
      <c r="D599" s="2" t="s">
        <v>1487</v>
      </c>
      <c r="E599" t="s">
        <v>1509</v>
      </c>
      <c r="G599" t="s">
        <v>1489</v>
      </c>
      <c r="H599" t="s">
        <v>1508</v>
      </c>
      <c r="I599" t="s">
        <v>1509</v>
      </c>
    </row>
    <row r="600" spans="1:9">
      <c r="A600" t="s">
        <v>1510</v>
      </c>
      <c r="B600" s="22" t="s">
        <v>1485</v>
      </c>
      <c r="C600" s="2" t="s">
        <v>1486</v>
      </c>
      <c r="D600" s="2" t="s">
        <v>1487</v>
      </c>
      <c r="E600" t="s">
        <v>1511</v>
      </c>
      <c r="G600" t="s">
        <v>1489</v>
      </c>
      <c r="H600" t="s">
        <v>1510</v>
      </c>
      <c r="I600" t="s">
        <v>1511</v>
      </c>
    </row>
    <row r="601" spans="1:9">
      <c r="A601" t="s">
        <v>1514</v>
      </c>
      <c r="B601" s="22" t="s">
        <v>1485</v>
      </c>
      <c r="C601" s="2" t="s">
        <v>1486</v>
      </c>
      <c r="D601" s="2" t="s">
        <v>1487</v>
      </c>
      <c r="E601" t="s">
        <v>1515</v>
      </c>
      <c r="G601" t="s">
        <v>1489</v>
      </c>
      <c r="H601" t="s">
        <v>1514</v>
      </c>
      <c r="I601" t="s">
        <v>1515</v>
      </c>
    </row>
    <row r="602" spans="1:9">
      <c r="A602" t="s">
        <v>1516</v>
      </c>
      <c r="B602" s="22" t="s">
        <v>1485</v>
      </c>
      <c r="C602" s="2" t="s">
        <v>1486</v>
      </c>
      <c r="D602" s="2" t="s">
        <v>1487</v>
      </c>
      <c r="E602" t="s">
        <v>1517</v>
      </c>
      <c r="G602" t="s">
        <v>1489</v>
      </c>
      <c r="H602" t="s">
        <v>1516</v>
      </c>
      <c r="I602" t="s">
        <v>1517</v>
      </c>
    </row>
    <row r="603" spans="1:9">
      <c r="A603" t="s">
        <v>1518</v>
      </c>
      <c r="B603" s="22" t="s">
        <v>1485</v>
      </c>
      <c r="C603" s="2" t="s">
        <v>1486</v>
      </c>
      <c r="D603" s="2" t="s">
        <v>1487</v>
      </c>
      <c r="E603" t="s">
        <v>1519</v>
      </c>
      <c r="G603" t="s">
        <v>1489</v>
      </c>
      <c r="H603" t="s">
        <v>1518</v>
      </c>
      <c r="I603" t="s">
        <v>1519</v>
      </c>
    </row>
    <row r="604" spans="1:9">
      <c r="A604" t="s">
        <v>1520</v>
      </c>
      <c r="B604" s="22" t="s">
        <v>1485</v>
      </c>
      <c r="C604" s="2" t="s">
        <v>1486</v>
      </c>
      <c r="D604" s="2" t="s">
        <v>1487</v>
      </c>
      <c r="E604" t="s">
        <v>1521</v>
      </c>
      <c r="G604" t="s">
        <v>1489</v>
      </c>
      <c r="H604" t="s">
        <v>1520</v>
      </c>
      <c r="I604" t="s">
        <v>1521</v>
      </c>
    </row>
    <row r="605" spans="1:9">
      <c r="A605" t="s">
        <v>1523</v>
      </c>
      <c r="B605" s="22" t="s">
        <v>1485</v>
      </c>
      <c r="C605" s="2" t="s">
        <v>1486</v>
      </c>
      <c r="D605" s="2" t="s">
        <v>1487</v>
      </c>
      <c r="E605" t="s">
        <v>1524</v>
      </c>
      <c r="G605" t="s">
        <v>1489</v>
      </c>
      <c r="H605" t="s">
        <v>1523</v>
      </c>
      <c r="I605" t="s">
        <v>1524</v>
      </c>
    </row>
    <row r="606" spans="1:9">
      <c r="A606" t="s">
        <v>1525</v>
      </c>
      <c r="B606" s="22" t="s">
        <v>1485</v>
      </c>
      <c r="C606" s="2" t="s">
        <v>1486</v>
      </c>
      <c r="D606" s="2" t="s">
        <v>1487</v>
      </c>
      <c r="E606" t="s">
        <v>1526</v>
      </c>
      <c r="G606" t="s">
        <v>1489</v>
      </c>
      <c r="H606" t="s">
        <v>1525</v>
      </c>
      <c r="I606" t="s">
        <v>1526</v>
      </c>
    </row>
    <row r="607" spans="1:9">
      <c r="A607" t="s">
        <v>1527</v>
      </c>
      <c r="B607" s="22" t="s">
        <v>1485</v>
      </c>
      <c r="C607" s="2" t="s">
        <v>1486</v>
      </c>
      <c r="D607" s="2" t="s">
        <v>1487</v>
      </c>
      <c r="E607" t="s">
        <v>1529</v>
      </c>
      <c r="G607" t="s">
        <v>1489</v>
      </c>
      <c r="H607" t="s">
        <v>1527</v>
      </c>
      <c r="I607" t="s">
        <v>1529</v>
      </c>
    </row>
    <row r="608" spans="1:9">
      <c r="A608" t="s">
        <v>1530</v>
      </c>
      <c r="B608" s="22" t="s">
        <v>1485</v>
      </c>
      <c r="C608" s="2" t="s">
        <v>1531</v>
      </c>
      <c r="D608" s="2" t="s">
        <v>1532</v>
      </c>
      <c r="E608" t="s">
        <v>1533</v>
      </c>
      <c r="G608" t="s">
        <v>1532</v>
      </c>
      <c r="H608" t="s">
        <v>1530</v>
      </c>
      <c r="I608" t="s">
        <v>1533</v>
      </c>
    </row>
    <row r="609" spans="1:9">
      <c r="A609" t="s">
        <v>1534</v>
      </c>
      <c r="B609" s="22" t="s">
        <v>1485</v>
      </c>
      <c r="C609" s="2" t="s">
        <v>1531</v>
      </c>
      <c r="D609" s="2" t="s">
        <v>1532</v>
      </c>
      <c r="E609" t="s">
        <v>1536</v>
      </c>
      <c r="G609" t="s">
        <v>1532</v>
      </c>
      <c r="H609" t="s">
        <v>1534</v>
      </c>
      <c r="I609" t="s">
        <v>1536</v>
      </c>
    </row>
    <row r="610" spans="1:9">
      <c r="A610" t="s">
        <v>1537</v>
      </c>
      <c r="B610" s="22" t="s">
        <v>1485</v>
      </c>
      <c r="C610" s="2" t="s">
        <v>1531</v>
      </c>
      <c r="D610" s="2" t="s">
        <v>1532</v>
      </c>
      <c r="E610" t="s">
        <v>1538</v>
      </c>
      <c r="G610" t="s">
        <v>1532</v>
      </c>
      <c r="H610" t="s">
        <v>1537</v>
      </c>
      <c r="I610" t="s">
        <v>1538</v>
      </c>
    </row>
    <row r="611" spans="1:9">
      <c r="A611" t="s">
        <v>1539</v>
      </c>
      <c r="B611" s="22" t="s">
        <v>1485</v>
      </c>
      <c r="C611" s="2" t="s">
        <v>1531</v>
      </c>
      <c r="D611" s="2" t="s">
        <v>1532</v>
      </c>
      <c r="E611" t="s">
        <v>1540</v>
      </c>
      <c r="G611" t="s">
        <v>1532</v>
      </c>
      <c r="H611" t="s">
        <v>1539</v>
      </c>
      <c r="I611" t="s">
        <v>1540</v>
      </c>
    </row>
    <row r="612" spans="1:9">
      <c r="A612" t="s">
        <v>1541</v>
      </c>
      <c r="B612" s="22" t="s">
        <v>1485</v>
      </c>
      <c r="C612" s="2" t="s">
        <v>1531</v>
      </c>
      <c r="D612" s="2" t="s">
        <v>1532</v>
      </c>
      <c r="E612" t="s">
        <v>1542</v>
      </c>
      <c r="G612" t="s">
        <v>1532</v>
      </c>
      <c r="H612" t="s">
        <v>1541</v>
      </c>
      <c r="I612" t="s">
        <v>1542</v>
      </c>
    </row>
    <row r="613" spans="1:9">
      <c r="A613" t="s">
        <v>1543</v>
      </c>
      <c r="B613" s="22" t="s">
        <v>1485</v>
      </c>
      <c r="C613" s="2" t="s">
        <v>1531</v>
      </c>
      <c r="D613" s="2" t="s">
        <v>1532</v>
      </c>
      <c r="E613" t="s">
        <v>1544</v>
      </c>
      <c r="G613" t="s">
        <v>1532</v>
      </c>
      <c r="H613" t="s">
        <v>1543</v>
      </c>
      <c r="I613" t="s">
        <v>1544</v>
      </c>
    </row>
    <row r="614" spans="1:9">
      <c r="A614" t="s">
        <v>1545</v>
      </c>
      <c r="B614" s="22" t="s">
        <v>1485</v>
      </c>
      <c r="C614" s="2" t="s">
        <v>1531</v>
      </c>
      <c r="D614" s="2" t="s">
        <v>1532</v>
      </c>
      <c r="E614" t="s">
        <v>1547</v>
      </c>
      <c r="G614" t="s">
        <v>1532</v>
      </c>
      <c r="H614" t="s">
        <v>1545</v>
      </c>
      <c r="I614" t="s">
        <v>1547</v>
      </c>
    </row>
    <row r="615" spans="1:9">
      <c r="A615" t="s">
        <v>1548</v>
      </c>
      <c r="B615" s="22" t="s">
        <v>1485</v>
      </c>
      <c r="C615" s="2" t="s">
        <v>1531</v>
      </c>
      <c r="D615" s="2" t="s">
        <v>1532</v>
      </c>
      <c r="E615" t="s">
        <v>1549</v>
      </c>
      <c r="G615" t="s">
        <v>1532</v>
      </c>
      <c r="H615" t="s">
        <v>1548</v>
      </c>
      <c r="I615" t="s">
        <v>1549</v>
      </c>
    </row>
    <row r="616" spans="1:9">
      <c r="A616" t="s">
        <v>1550</v>
      </c>
      <c r="B616" s="22" t="s">
        <v>1485</v>
      </c>
      <c r="C616" s="2" t="s">
        <v>1531</v>
      </c>
      <c r="D616" s="2" t="s">
        <v>1532</v>
      </c>
      <c r="E616" t="s">
        <v>1551</v>
      </c>
      <c r="G616" t="s">
        <v>1532</v>
      </c>
      <c r="H616" t="s">
        <v>1550</v>
      </c>
      <c r="I616" t="s">
        <v>1551</v>
      </c>
    </row>
    <row r="617" spans="1:9">
      <c r="A617" t="s">
        <v>1552</v>
      </c>
      <c r="B617" s="22" t="s">
        <v>1485</v>
      </c>
      <c r="C617" s="2" t="s">
        <v>1531</v>
      </c>
      <c r="D617" s="2" t="s">
        <v>1532</v>
      </c>
      <c r="E617" t="s">
        <v>1553</v>
      </c>
      <c r="G617" t="s">
        <v>1532</v>
      </c>
      <c r="H617" t="s">
        <v>1552</v>
      </c>
      <c r="I617" t="s">
        <v>1553</v>
      </c>
    </row>
    <row r="618" spans="1:9">
      <c r="A618" t="s">
        <v>1554</v>
      </c>
      <c r="B618" s="22" t="s">
        <v>1485</v>
      </c>
      <c r="C618" s="2" t="s">
        <v>1531</v>
      </c>
      <c r="D618" s="2" t="s">
        <v>1532</v>
      </c>
      <c r="E618" t="s">
        <v>1555</v>
      </c>
      <c r="G618" t="s">
        <v>1532</v>
      </c>
      <c r="H618" t="s">
        <v>1554</v>
      </c>
      <c r="I618" t="s">
        <v>1555</v>
      </c>
    </row>
    <row r="619" spans="1:9">
      <c r="A619" t="s">
        <v>1557</v>
      </c>
      <c r="B619" s="22" t="s">
        <v>1485</v>
      </c>
      <c r="C619" s="2" t="s">
        <v>1531</v>
      </c>
      <c r="D619" s="2" t="s">
        <v>1532</v>
      </c>
      <c r="E619" t="s">
        <v>1558</v>
      </c>
      <c r="G619" t="s">
        <v>1532</v>
      </c>
      <c r="H619" t="s">
        <v>1557</v>
      </c>
      <c r="I619" t="s">
        <v>1558</v>
      </c>
    </row>
    <row r="620" spans="1:9">
      <c r="A620" t="s">
        <v>1559</v>
      </c>
      <c r="B620" s="22" t="s">
        <v>1485</v>
      </c>
      <c r="C620" s="2" t="s">
        <v>1531</v>
      </c>
      <c r="D620" s="2" t="s">
        <v>1532</v>
      </c>
      <c r="E620" t="s">
        <v>1560</v>
      </c>
      <c r="G620" t="s">
        <v>1532</v>
      </c>
      <c r="H620" t="s">
        <v>1559</v>
      </c>
      <c r="I620" t="s">
        <v>1560</v>
      </c>
    </row>
    <row r="621" spans="1:9">
      <c r="A621" t="s">
        <v>1561</v>
      </c>
      <c r="B621" s="22" t="s">
        <v>1485</v>
      </c>
      <c r="C621" s="2" t="s">
        <v>1531</v>
      </c>
      <c r="D621" s="2" t="s">
        <v>1532</v>
      </c>
      <c r="E621" t="s">
        <v>1562</v>
      </c>
      <c r="G621" t="s">
        <v>1532</v>
      </c>
      <c r="H621" t="s">
        <v>1561</v>
      </c>
      <c r="I621" t="s">
        <v>1562</v>
      </c>
    </row>
    <row r="622" spans="1:9">
      <c r="A622" s="12" t="s">
        <v>1563</v>
      </c>
      <c r="B622" s="22" t="s">
        <v>1485</v>
      </c>
      <c r="C622" s="2" t="s">
        <v>1531</v>
      </c>
      <c r="D622" s="2" t="s">
        <v>1532</v>
      </c>
      <c r="E622" t="s">
        <v>1564</v>
      </c>
      <c r="G622" t="s">
        <v>1532</v>
      </c>
      <c r="H622" t="s">
        <v>1565</v>
      </c>
      <c r="I622" t="s">
        <v>1564</v>
      </c>
    </row>
    <row r="623" spans="1:9">
      <c r="A623" t="s">
        <v>1566</v>
      </c>
      <c r="B623" s="22" t="s">
        <v>1485</v>
      </c>
      <c r="C623" s="2" t="s">
        <v>1531</v>
      </c>
      <c r="D623" s="2" t="s">
        <v>1532</v>
      </c>
      <c r="E623" t="s">
        <v>1568</v>
      </c>
      <c r="G623" t="s">
        <v>1532</v>
      </c>
      <c r="H623" t="s">
        <v>1566</v>
      </c>
      <c r="I623" t="s">
        <v>1568</v>
      </c>
    </row>
    <row r="624" spans="1:9">
      <c r="A624" t="s">
        <v>1569</v>
      </c>
      <c r="B624" s="22" t="s">
        <v>1485</v>
      </c>
      <c r="C624" s="2" t="s">
        <v>1531</v>
      </c>
      <c r="D624" s="2" t="s">
        <v>1532</v>
      </c>
      <c r="E624" t="s">
        <v>1570</v>
      </c>
      <c r="G624" t="s">
        <v>1532</v>
      </c>
      <c r="H624" t="s">
        <v>1569</v>
      </c>
      <c r="I624" t="s">
        <v>1570</v>
      </c>
    </row>
    <row r="625" spans="1:9">
      <c r="A625" t="s">
        <v>1571</v>
      </c>
      <c r="B625" s="22" t="s">
        <v>1485</v>
      </c>
      <c r="C625" s="2" t="s">
        <v>1531</v>
      </c>
      <c r="D625" s="2" t="s">
        <v>1532</v>
      </c>
      <c r="E625" t="s">
        <v>1572</v>
      </c>
      <c r="G625" t="s">
        <v>1532</v>
      </c>
      <c r="H625" t="s">
        <v>1571</v>
      </c>
      <c r="I625" t="s">
        <v>1572</v>
      </c>
    </row>
    <row r="626" spans="1:9">
      <c r="A626" t="s">
        <v>1573</v>
      </c>
      <c r="B626" s="22" t="s">
        <v>1485</v>
      </c>
      <c r="C626" s="2" t="s">
        <v>1531</v>
      </c>
      <c r="D626" s="2" t="s">
        <v>1532</v>
      </c>
      <c r="E626" t="s">
        <v>1574</v>
      </c>
      <c r="G626" t="s">
        <v>1532</v>
      </c>
      <c r="H626" t="s">
        <v>1573</v>
      </c>
      <c r="I626" t="s">
        <v>1574</v>
      </c>
    </row>
    <row r="627" spans="1:9">
      <c r="A627" t="s">
        <v>1575</v>
      </c>
      <c r="B627" s="22" t="s">
        <v>1485</v>
      </c>
      <c r="C627" s="2" t="s">
        <v>1531</v>
      </c>
      <c r="D627" s="2" t="s">
        <v>1532</v>
      </c>
      <c r="E627" t="s">
        <v>1576</v>
      </c>
      <c r="G627" t="s">
        <v>1532</v>
      </c>
      <c r="H627" t="s">
        <v>1575</v>
      </c>
      <c r="I627" t="s">
        <v>1576</v>
      </c>
    </row>
    <row r="628" spans="1:9">
      <c r="A628" t="s">
        <v>1578</v>
      </c>
      <c r="B628" s="22" t="s">
        <v>1485</v>
      </c>
      <c r="C628" s="2" t="s">
        <v>1531</v>
      </c>
      <c r="D628" s="2" t="s">
        <v>1532</v>
      </c>
      <c r="E628" t="s">
        <v>1579</v>
      </c>
      <c r="G628" t="s">
        <v>1532</v>
      </c>
      <c r="H628" t="s">
        <v>1578</v>
      </c>
      <c r="I628" t="s">
        <v>1579</v>
      </c>
    </row>
    <row r="629" spans="1:9">
      <c r="A629" t="s">
        <v>1581</v>
      </c>
      <c r="B629" s="22" t="s">
        <v>1485</v>
      </c>
      <c r="C629" s="2" t="s">
        <v>1531</v>
      </c>
      <c r="D629" s="2" t="s">
        <v>1532</v>
      </c>
      <c r="E629" t="s">
        <v>1582</v>
      </c>
      <c r="G629" t="s">
        <v>1532</v>
      </c>
      <c r="H629" t="s">
        <v>1581</v>
      </c>
      <c r="I629" t="s">
        <v>1582</v>
      </c>
    </row>
    <row r="630" spans="1:9">
      <c r="A630" t="s">
        <v>1583</v>
      </c>
      <c r="B630" s="22" t="s">
        <v>1485</v>
      </c>
      <c r="C630" s="2" t="s">
        <v>1531</v>
      </c>
      <c r="D630" s="2" t="s">
        <v>1532</v>
      </c>
      <c r="E630" t="s">
        <v>1584</v>
      </c>
      <c r="G630" t="s">
        <v>1532</v>
      </c>
      <c r="H630" t="s">
        <v>1583</v>
      </c>
      <c r="I630" t="s">
        <v>1584</v>
      </c>
    </row>
    <row r="631" spans="1:9">
      <c r="A631" t="s">
        <v>1585</v>
      </c>
      <c r="B631" s="22" t="s">
        <v>1485</v>
      </c>
      <c r="C631" s="2" t="s">
        <v>1586</v>
      </c>
      <c r="D631" t="s">
        <v>1587</v>
      </c>
      <c r="E631" t="s">
        <v>1588</v>
      </c>
      <c r="G631" t="s">
        <v>1587</v>
      </c>
      <c r="H631" t="s">
        <v>1585</v>
      </c>
      <c r="I631" t="s">
        <v>1588</v>
      </c>
    </row>
    <row r="632" spans="1:9">
      <c r="A632" t="s">
        <v>1589</v>
      </c>
      <c r="B632" s="22" t="s">
        <v>1485</v>
      </c>
      <c r="C632" s="2" t="s">
        <v>1586</v>
      </c>
      <c r="D632" t="s">
        <v>1587</v>
      </c>
      <c r="E632" t="s">
        <v>1590</v>
      </c>
      <c r="G632" t="s">
        <v>1587</v>
      </c>
      <c r="H632" t="s">
        <v>1589</v>
      </c>
      <c r="I632" t="s">
        <v>1590</v>
      </c>
    </row>
    <row r="633" spans="1:9">
      <c r="A633" t="s">
        <v>1591</v>
      </c>
      <c r="B633" s="22" t="s">
        <v>1485</v>
      </c>
      <c r="C633" s="2" t="s">
        <v>1586</v>
      </c>
      <c r="D633" t="s">
        <v>1587</v>
      </c>
      <c r="E633" t="s">
        <v>1593</v>
      </c>
      <c r="G633" t="s">
        <v>1587</v>
      </c>
      <c r="H633" t="s">
        <v>1591</v>
      </c>
      <c r="I633" t="s">
        <v>1593</v>
      </c>
    </row>
    <row r="634" spans="1:9">
      <c r="A634" t="s">
        <v>1594</v>
      </c>
      <c r="B634" s="22" t="s">
        <v>1485</v>
      </c>
      <c r="C634" s="2" t="s">
        <v>1586</v>
      </c>
      <c r="D634" t="s">
        <v>1587</v>
      </c>
      <c r="E634" t="s">
        <v>1595</v>
      </c>
      <c r="G634" t="s">
        <v>1587</v>
      </c>
      <c r="H634" t="s">
        <v>1594</v>
      </c>
      <c r="I634" t="s">
        <v>1595</v>
      </c>
    </row>
    <row r="635" spans="1:9">
      <c r="A635" t="s">
        <v>1596</v>
      </c>
      <c r="B635" s="22" t="s">
        <v>1485</v>
      </c>
      <c r="C635" s="2" t="s">
        <v>1586</v>
      </c>
      <c r="D635" t="s">
        <v>1587</v>
      </c>
      <c r="E635" t="s">
        <v>1597</v>
      </c>
      <c r="G635" t="s">
        <v>1587</v>
      </c>
      <c r="H635" t="s">
        <v>1596</v>
      </c>
      <c r="I635" t="s">
        <v>1597</v>
      </c>
    </row>
    <row r="636" spans="1:9">
      <c r="A636" t="s">
        <v>1598</v>
      </c>
      <c r="B636" s="22" t="s">
        <v>1485</v>
      </c>
      <c r="C636" s="2" t="s">
        <v>1586</v>
      </c>
      <c r="D636" t="s">
        <v>1587</v>
      </c>
      <c r="E636" t="s">
        <v>1600</v>
      </c>
      <c r="G636" t="s">
        <v>1587</v>
      </c>
      <c r="H636" t="s">
        <v>1598</v>
      </c>
      <c r="I636" t="s">
        <v>1600</v>
      </c>
    </row>
    <row r="637" spans="1:9">
      <c r="A637" t="s">
        <v>1601</v>
      </c>
      <c r="B637" s="22" t="s">
        <v>1485</v>
      </c>
      <c r="C637" s="2" t="s">
        <v>1586</v>
      </c>
      <c r="D637" t="s">
        <v>1587</v>
      </c>
      <c r="E637" t="s">
        <v>1602</v>
      </c>
      <c r="G637" t="s">
        <v>1587</v>
      </c>
      <c r="H637" t="s">
        <v>1601</v>
      </c>
      <c r="I637" t="s">
        <v>1602</v>
      </c>
    </row>
    <row r="638" spans="1:9">
      <c r="A638" t="s">
        <v>1603</v>
      </c>
      <c r="B638" s="22" t="s">
        <v>1485</v>
      </c>
      <c r="C638" s="2" t="s">
        <v>1586</v>
      </c>
      <c r="D638" t="s">
        <v>1587</v>
      </c>
      <c r="E638" t="s">
        <v>1604</v>
      </c>
      <c r="G638" t="s">
        <v>1587</v>
      </c>
      <c r="H638" t="s">
        <v>1603</v>
      </c>
      <c r="I638" t="s">
        <v>1604</v>
      </c>
    </row>
    <row r="639" spans="1:9">
      <c r="A639" t="s">
        <v>1605</v>
      </c>
      <c r="B639" s="22" t="s">
        <v>1485</v>
      </c>
      <c r="C639" s="2" t="s">
        <v>1586</v>
      </c>
      <c r="D639" t="s">
        <v>1587</v>
      </c>
      <c r="E639" t="s">
        <v>1606</v>
      </c>
      <c r="G639" t="s">
        <v>1587</v>
      </c>
      <c r="H639" t="s">
        <v>1605</v>
      </c>
      <c r="I639" t="s">
        <v>1606</v>
      </c>
    </row>
    <row r="640" spans="1:9">
      <c r="A640" t="s">
        <v>1608</v>
      </c>
      <c r="B640" s="22" t="s">
        <v>1485</v>
      </c>
      <c r="C640" s="2" t="s">
        <v>1586</v>
      </c>
      <c r="D640" t="s">
        <v>1587</v>
      </c>
      <c r="E640" t="s">
        <v>1609</v>
      </c>
      <c r="G640" t="s">
        <v>1587</v>
      </c>
      <c r="H640" t="s">
        <v>1608</v>
      </c>
      <c r="I640" t="s">
        <v>1609</v>
      </c>
    </row>
    <row r="641" spans="1:9">
      <c r="A641" t="s">
        <v>1610</v>
      </c>
      <c r="B641" s="22" t="s">
        <v>1485</v>
      </c>
      <c r="C641" s="2" t="s">
        <v>1586</v>
      </c>
      <c r="D641" t="s">
        <v>1587</v>
      </c>
      <c r="E641" t="s">
        <v>1611</v>
      </c>
      <c r="G641" t="s">
        <v>1587</v>
      </c>
      <c r="H641" t="s">
        <v>1610</v>
      </c>
      <c r="I641" t="s">
        <v>1611</v>
      </c>
    </row>
    <row r="642" spans="1:9">
      <c r="A642" t="s">
        <v>1613</v>
      </c>
      <c r="B642" s="22" t="s">
        <v>1485</v>
      </c>
      <c r="C642" s="2" t="s">
        <v>1586</v>
      </c>
      <c r="D642" t="s">
        <v>1587</v>
      </c>
      <c r="E642" t="s">
        <v>1614</v>
      </c>
      <c r="G642" t="s">
        <v>1587</v>
      </c>
      <c r="H642" t="s">
        <v>1613</v>
      </c>
      <c r="I642" t="s">
        <v>1614</v>
      </c>
    </row>
    <row r="643" spans="1:9">
      <c r="A643" t="s">
        <v>1615</v>
      </c>
      <c r="B643" s="22" t="s">
        <v>1485</v>
      </c>
      <c r="C643" s="2" t="s">
        <v>1586</v>
      </c>
      <c r="D643" t="s">
        <v>1587</v>
      </c>
      <c r="E643" t="s">
        <v>1616</v>
      </c>
      <c r="G643" t="s">
        <v>1587</v>
      </c>
      <c r="H643" t="s">
        <v>1615</v>
      </c>
      <c r="I643" t="s">
        <v>1616</v>
      </c>
    </row>
    <row r="644" spans="1:9">
      <c r="A644" t="s">
        <v>1617</v>
      </c>
      <c r="B644" s="22" t="s">
        <v>1485</v>
      </c>
      <c r="C644" s="2" t="s">
        <v>1586</v>
      </c>
      <c r="D644" t="s">
        <v>1587</v>
      </c>
      <c r="E644" t="s">
        <v>1618</v>
      </c>
      <c r="G644" t="s">
        <v>1587</v>
      </c>
      <c r="H644" t="s">
        <v>1617</v>
      </c>
      <c r="I644" t="s">
        <v>1618</v>
      </c>
    </row>
    <row r="645" spans="1:9">
      <c r="A645" t="s">
        <v>1620</v>
      </c>
      <c r="B645" s="22" t="s">
        <v>1485</v>
      </c>
      <c r="C645" s="2" t="s">
        <v>1586</v>
      </c>
      <c r="D645" t="s">
        <v>1587</v>
      </c>
      <c r="E645" t="s">
        <v>1621</v>
      </c>
      <c r="G645" t="s">
        <v>1587</v>
      </c>
      <c r="H645" t="s">
        <v>1620</v>
      </c>
      <c r="I645" t="s">
        <v>1621</v>
      </c>
    </row>
    <row r="646" spans="1:9">
      <c r="A646" t="s">
        <v>1622</v>
      </c>
      <c r="B646" s="22" t="s">
        <v>1485</v>
      </c>
      <c r="C646" s="2" t="s">
        <v>1586</v>
      </c>
      <c r="D646" t="s">
        <v>1587</v>
      </c>
      <c r="E646" t="s">
        <v>1623</v>
      </c>
      <c r="G646" t="s">
        <v>1587</v>
      </c>
      <c r="H646" t="s">
        <v>1622</v>
      </c>
      <c r="I646" t="s">
        <v>1623</v>
      </c>
    </row>
    <row r="647" spans="1:9">
      <c r="A647" t="s">
        <v>1624</v>
      </c>
      <c r="B647" s="22" t="s">
        <v>1485</v>
      </c>
      <c r="C647" s="2" t="s">
        <v>1586</v>
      </c>
      <c r="D647" t="s">
        <v>1587</v>
      </c>
      <c r="E647" t="s">
        <v>1625</v>
      </c>
      <c r="G647" t="s">
        <v>1587</v>
      </c>
      <c r="H647" t="s">
        <v>1624</v>
      </c>
      <c r="I647" t="s">
        <v>1625</v>
      </c>
    </row>
    <row r="648" spans="1:9">
      <c r="A648" t="s">
        <v>1626</v>
      </c>
      <c r="B648" s="22" t="s">
        <v>1485</v>
      </c>
      <c r="C648" s="2" t="s">
        <v>1586</v>
      </c>
      <c r="D648" t="s">
        <v>1587</v>
      </c>
      <c r="E648" t="s">
        <v>1627</v>
      </c>
      <c r="G648" t="s">
        <v>1587</v>
      </c>
      <c r="H648" t="s">
        <v>1626</v>
      </c>
      <c r="I648" t="s">
        <v>1627</v>
      </c>
    </row>
    <row r="649" spans="1:9">
      <c r="A649" t="s">
        <v>1629</v>
      </c>
      <c r="B649" s="22" t="s">
        <v>1485</v>
      </c>
      <c r="C649" s="2" t="s">
        <v>1586</v>
      </c>
      <c r="D649" t="s">
        <v>1587</v>
      </c>
      <c r="E649" t="s">
        <v>1630</v>
      </c>
      <c r="G649" t="s">
        <v>1587</v>
      </c>
      <c r="H649" t="s">
        <v>1629</v>
      </c>
      <c r="I649" t="s">
        <v>1630</v>
      </c>
    </row>
    <row r="650" spans="1:9">
      <c r="A650" t="s">
        <v>1631</v>
      </c>
      <c r="B650" s="22" t="s">
        <v>1485</v>
      </c>
      <c r="C650" s="2" t="s">
        <v>1586</v>
      </c>
      <c r="D650" t="s">
        <v>1587</v>
      </c>
      <c r="E650" t="s">
        <v>1632</v>
      </c>
      <c r="G650" t="s">
        <v>1587</v>
      </c>
      <c r="H650" t="s">
        <v>1631</v>
      </c>
      <c r="I650" t="s">
        <v>1632</v>
      </c>
    </row>
    <row r="651" spans="1:9">
      <c r="A651" t="s">
        <v>1633</v>
      </c>
      <c r="B651" s="22" t="s">
        <v>1485</v>
      </c>
      <c r="C651" s="2" t="s">
        <v>1586</v>
      </c>
      <c r="D651" t="s">
        <v>1587</v>
      </c>
      <c r="E651" t="s">
        <v>1635</v>
      </c>
      <c r="G651" t="s">
        <v>1587</v>
      </c>
      <c r="H651" t="s">
        <v>1633</v>
      </c>
      <c r="I651" t="s">
        <v>1635</v>
      </c>
    </row>
    <row r="652" spans="1:9">
      <c r="A652" t="s">
        <v>1636</v>
      </c>
      <c r="B652" s="22" t="s">
        <v>1485</v>
      </c>
      <c r="C652" s="2" t="s">
        <v>1637</v>
      </c>
      <c r="D652" t="s">
        <v>1638</v>
      </c>
      <c r="E652" t="s">
        <v>1639</v>
      </c>
      <c r="G652" t="s">
        <v>1638</v>
      </c>
      <c r="H652" t="s">
        <v>1636</v>
      </c>
      <c r="I652" t="s">
        <v>1639</v>
      </c>
    </row>
    <row r="653" spans="1:9">
      <c r="A653" t="s">
        <v>1641</v>
      </c>
      <c r="B653" s="22" t="s">
        <v>1485</v>
      </c>
      <c r="C653" s="2" t="s">
        <v>1637</v>
      </c>
      <c r="D653" t="s">
        <v>1638</v>
      </c>
      <c r="E653" t="s">
        <v>1643</v>
      </c>
      <c r="G653" t="s">
        <v>1638</v>
      </c>
      <c r="H653" t="s">
        <v>1641</v>
      </c>
      <c r="I653" t="s">
        <v>1643</v>
      </c>
    </row>
    <row r="654" spans="1:9">
      <c r="A654" t="s">
        <v>1644</v>
      </c>
      <c r="B654" s="22" t="s">
        <v>1485</v>
      </c>
      <c r="C654" s="2" t="s">
        <v>1637</v>
      </c>
      <c r="D654" t="s">
        <v>1638</v>
      </c>
      <c r="E654" t="s">
        <v>1645</v>
      </c>
      <c r="G654" t="s">
        <v>1638</v>
      </c>
      <c r="H654" t="s">
        <v>1644</v>
      </c>
      <c r="I654" t="s">
        <v>1645</v>
      </c>
    </row>
    <row r="655" spans="1:9">
      <c r="A655" t="s">
        <v>1646</v>
      </c>
      <c r="B655" s="22" t="s">
        <v>1485</v>
      </c>
      <c r="C655" s="2" t="s">
        <v>1637</v>
      </c>
      <c r="D655" t="s">
        <v>1638</v>
      </c>
      <c r="E655" t="s">
        <v>1647</v>
      </c>
      <c r="G655" t="s">
        <v>1638</v>
      </c>
      <c r="H655" t="s">
        <v>1646</v>
      </c>
      <c r="I655" t="s">
        <v>1647</v>
      </c>
    </row>
    <row r="656" spans="1:9">
      <c r="A656" t="s">
        <v>1649</v>
      </c>
      <c r="B656" s="22" t="s">
        <v>1485</v>
      </c>
      <c r="C656" s="2" t="s">
        <v>1637</v>
      </c>
      <c r="D656" t="s">
        <v>1638</v>
      </c>
      <c r="E656" t="s">
        <v>1650</v>
      </c>
      <c r="G656" t="s">
        <v>1638</v>
      </c>
      <c r="H656" t="s">
        <v>1649</v>
      </c>
      <c r="I656" t="s">
        <v>1650</v>
      </c>
    </row>
    <row r="657" spans="1:9">
      <c r="A657" t="s">
        <v>1651</v>
      </c>
      <c r="B657" s="22" t="s">
        <v>1485</v>
      </c>
      <c r="C657" s="2" t="s">
        <v>1637</v>
      </c>
      <c r="D657" t="s">
        <v>1638</v>
      </c>
      <c r="E657" t="s">
        <v>1652</v>
      </c>
      <c r="G657" t="s">
        <v>1638</v>
      </c>
      <c r="H657" t="s">
        <v>1651</v>
      </c>
      <c r="I657" t="s">
        <v>1652</v>
      </c>
    </row>
    <row r="658" spans="1:9">
      <c r="A658" t="s">
        <v>1653</v>
      </c>
      <c r="B658" s="22" t="s">
        <v>1485</v>
      </c>
      <c r="C658" s="2" t="s">
        <v>1637</v>
      </c>
      <c r="D658" t="s">
        <v>1638</v>
      </c>
      <c r="E658" t="s">
        <v>1654</v>
      </c>
      <c r="G658" t="s">
        <v>1638</v>
      </c>
      <c r="H658" t="s">
        <v>1653</v>
      </c>
      <c r="I658" t="s">
        <v>1654</v>
      </c>
    </row>
    <row r="659" spans="1:9">
      <c r="A659" t="s">
        <v>1655</v>
      </c>
      <c r="B659" s="22" t="s">
        <v>1485</v>
      </c>
      <c r="C659" s="2" t="s">
        <v>1637</v>
      </c>
      <c r="D659" t="s">
        <v>1638</v>
      </c>
      <c r="E659" t="s">
        <v>1656</v>
      </c>
      <c r="G659" t="s">
        <v>1638</v>
      </c>
      <c r="H659" t="s">
        <v>1655</v>
      </c>
      <c r="I659" t="s">
        <v>1656</v>
      </c>
    </row>
    <row r="660" spans="1:9">
      <c r="A660" t="s">
        <v>1657</v>
      </c>
      <c r="B660" s="22" t="s">
        <v>1485</v>
      </c>
      <c r="C660" s="2" t="s">
        <v>1637</v>
      </c>
      <c r="D660" t="s">
        <v>1638</v>
      </c>
      <c r="E660" t="s">
        <v>1659</v>
      </c>
      <c r="G660" t="s">
        <v>1638</v>
      </c>
      <c r="H660" t="s">
        <v>1657</v>
      </c>
      <c r="I660" t="s">
        <v>1659</v>
      </c>
    </row>
    <row r="661" spans="1:9">
      <c r="A661" t="s">
        <v>1660</v>
      </c>
      <c r="B661" s="22" t="s">
        <v>1485</v>
      </c>
      <c r="C661" s="2" t="s">
        <v>1637</v>
      </c>
      <c r="D661" t="s">
        <v>1638</v>
      </c>
      <c r="E661" t="s">
        <v>1661</v>
      </c>
      <c r="G661" t="s">
        <v>1638</v>
      </c>
      <c r="H661" t="s">
        <v>1660</v>
      </c>
      <c r="I661" t="s">
        <v>1661</v>
      </c>
    </row>
    <row r="662" spans="1:9">
      <c r="A662" t="s">
        <v>1663</v>
      </c>
      <c r="B662" s="22" t="s">
        <v>1485</v>
      </c>
      <c r="C662" s="2" t="s">
        <v>1637</v>
      </c>
      <c r="D662" t="s">
        <v>1638</v>
      </c>
      <c r="E662" t="s">
        <v>1664</v>
      </c>
      <c r="G662" t="s">
        <v>1638</v>
      </c>
      <c r="H662" t="s">
        <v>1663</v>
      </c>
      <c r="I662" t="s">
        <v>1664</v>
      </c>
    </row>
    <row r="663" spans="1:9">
      <c r="A663" t="s">
        <v>1665</v>
      </c>
      <c r="B663" s="22" t="s">
        <v>1485</v>
      </c>
      <c r="C663" s="2" t="s">
        <v>1637</v>
      </c>
      <c r="D663" t="s">
        <v>1638</v>
      </c>
      <c r="E663" t="s">
        <v>1666</v>
      </c>
      <c r="G663" t="s">
        <v>1638</v>
      </c>
      <c r="H663" t="s">
        <v>1665</v>
      </c>
      <c r="I663" t="s">
        <v>1666</v>
      </c>
    </row>
    <row r="664" spans="1:9">
      <c r="A664" t="s">
        <v>1667</v>
      </c>
      <c r="B664" s="22" t="s">
        <v>1485</v>
      </c>
      <c r="C664" s="2" t="s">
        <v>1637</v>
      </c>
      <c r="D664" t="s">
        <v>1638</v>
      </c>
      <c r="E664" t="s">
        <v>1668</v>
      </c>
      <c r="G664" t="s">
        <v>1638</v>
      </c>
      <c r="H664" t="s">
        <v>1667</v>
      </c>
      <c r="I664" t="s">
        <v>1668</v>
      </c>
    </row>
    <row r="665" spans="1:9">
      <c r="A665" t="s">
        <v>1669</v>
      </c>
      <c r="B665" s="22" t="s">
        <v>1485</v>
      </c>
      <c r="C665" s="2" t="s">
        <v>1637</v>
      </c>
      <c r="D665" t="s">
        <v>1638</v>
      </c>
      <c r="E665" t="s">
        <v>1670</v>
      </c>
      <c r="G665" t="s">
        <v>1638</v>
      </c>
      <c r="H665" t="s">
        <v>1669</v>
      </c>
      <c r="I665" t="s">
        <v>1670</v>
      </c>
    </row>
    <row r="666" spans="1:9">
      <c r="A666" t="s">
        <v>1672</v>
      </c>
      <c r="B666" s="22" t="s">
        <v>1485</v>
      </c>
      <c r="C666" s="2" t="s">
        <v>1637</v>
      </c>
      <c r="D666" t="s">
        <v>1638</v>
      </c>
      <c r="E666" t="s">
        <v>1673</v>
      </c>
      <c r="G666" t="s">
        <v>1638</v>
      </c>
      <c r="H666" t="s">
        <v>1672</v>
      </c>
      <c r="I666" t="s">
        <v>1673</v>
      </c>
    </row>
    <row r="667" spans="1:9">
      <c r="A667" s="12" t="s">
        <v>1674</v>
      </c>
      <c r="B667" s="22" t="s">
        <v>1485</v>
      </c>
      <c r="C667" s="2" t="s">
        <v>1637</v>
      </c>
      <c r="D667" t="s">
        <v>1638</v>
      </c>
      <c r="E667" t="s">
        <v>1675</v>
      </c>
      <c r="G667" t="s">
        <v>1638</v>
      </c>
      <c r="H667" t="s">
        <v>1676</v>
      </c>
      <c r="I667" t="s">
        <v>1675</v>
      </c>
    </row>
    <row r="668" spans="1:9">
      <c r="A668" t="s">
        <v>1677</v>
      </c>
      <c r="B668" s="22" t="s">
        <v>1485</v>
      </c>
      <c r="C668" s="2" t="s">
        <v>1637</v>
      </c>
      <c r="D668" t="s">
        <v>1638</v>
      </c>
      <c r="E668" t="s">
        <v>1678</v>
      </c>
      <c r="G668" t="s">
        <v>1638</v>
      </c>
      <c r="H668" t="s">
        <v>1677</v>
      </c>
      <c r="I668" t="s">
        <v>1678</v>
      </c>
    </row>
    <row r="669" spans="1:9">
      <c r="A669" t="s">
        <v>1679</v>
      </c>
      <c r="B669" s="22" t="s">
        <v>1485</v>
      </c>
      <c r="C669" s="2" t="s">
        <v>1637</v>
      </c>
      <c r="D669" t="s">
        <v>1638</v>
      </c>
      <c r="E669" t="s">
        <v>1680</v>
      </c>
      <c r="G669" t="s">
        <v>1638</v>
      </c>
      <c r="H669" t="s">
        <v>1679</v>
      </c>
      <c r="I669" t="s">
        <v>1680</v>
      </c>
    </row>
    <row r="670" spans="1:9">
      <c r="A670" t="s">
        <v>1681</v>
      </c>
      <c r="B670" s="22" t="s">
        <v>1485</v>
      </c>
      <c r="C670" s="2" t="s">
        <v>1637</v>
      </c>
      <c r="D670" t="s">
        <v>1638</v>
      </c>
      <c r="E670" t="s">
        <v>1682</v>
      </c>
      <c r="G670" t="s">
        <v>1638</v>
      </c>
      <c r="H670" t="s">
        <v>1681</v>
      </c>
      <c r="I670" t="s">
        <v>1682</v>
      </c>
    </row>
    <row r="671" spans="1:9">
      <c r="A671" t="s">
        <v>1684</v>
      </c>
      <c r="B671" s="22" t="s">
        <v>1485</v>
      </c>
      <c r="C671" s="2" t="s">
        <v>1637</v>
      </c>
      <c r="D671" t="s">
        <v>1638</v>
      </c>
      <c r="E671" t="s">
        <v>1685</v>
      </c>
      <c r="G671" t="s">
        <v>1638</v>
      </c>
      <c r="H671" t="s">
        <v>1684</v>
      </c>
      <c r="I671" t="s">
        <v>1685</v>
      </c>
    </row>
    <row r="672" spans="1:9">
      <c r="A672" t="s">
        <v>1686</v>
      </c>
      <c r="B672" s="22" t="s">
        <v>1485</v>
      </c>
      <c r="C672" s="2" t="s">
        <v>1637</v>
      </c>
      <c r="D672" t="s">
        <v>1638</v>
      </c>
      <c r="E672" t="s">
        <v>1687</v>
      </c>
      <c r="G672" t="s">
        <v>1638</v>
      </c>
      <c r="H672" t="s">
        <v>1686</v>
      </c>
      <c r="I672" t="s">
        <v>1687</v>
      </c>
    </row>
    <row r="673" spans="1:9">
      <c r="A673" t="s">
        <v>1688</v>
      </c>
      <c r="B673" s="22" t="s">
        <v>1485</v>
      </c>
      <c r="C673" s="2" t="s">
        <v>1637</v>
      </c>
      <c r="D673" t="s">
        <v>1638</v>
      </c>
      <c r="E673" t="s">
        <v>1689</v>
      </c>
      <c r="G673" t="s">
        <v>1638</v>
      </c>
      <c r="H673" t="s">
        <v>1688</v>
      </c>
      <c r="I673" t="s">
        <v>1689</v>
      </c>
    </row>
    <row r="674" spans="1:9">
      <c r="A674" t="s">
        <v>1690</v>
      </c>
      <c r="B674" s="22" t="s">
        <v>1485</v>
      </c>
      <c r="C674" s="2" t="s">
        <v>1637</v>
      </c>
      <c r="D674" t="s">
        <v>1638</v>
      </c>
      <c r="E674" t="s">
        <v>1691</v>
      </c>
      <c r="G674" t="s">
        <v>1638</v>
      </c>
      <c r="H674" t="s">
        <v>1690</v>
      </c>
      <c r="I674" t="s">
        <v>1691</v>
      </c>
    </row>
    <row r="675" spans="1:9">
      <c r="A675" t="s">
        <v>1692</v>
      </c>
      <c r="B675" s="22" t="s">
        <v>1485</v>
      </c>
      <c r="C675" s="2" t="s">
        <v>1637</v>
      </c>
      <c r="D675" t="s">
        <v>1638</v>
      </c>
      <c r="E675" t="s">
        <v>1694</v>
      </c>
      <c r="G675" t="s">
        <v>1638</v>
      </c>
      <c r="H675" t="s">
        <v>1692</v>
      </c>
      <c r="I675" t="s">
        <v>1694</v>
      </c>
    </row>
    <row r="676" spans="1:9">
      <c r="A676" t="s">
        <v>1695</v>
      </c>
      <c r="B676" s="22" t="s">
        <v>1485</v>
      </c>
      <c r="C676" s="2" t="s">
        <v>1637</v>
      </c>
      <c r="D676" t="s">
        <v>1638</v>
      </c>
      <c r="E676" t="s">
        <v>1696</v>
      </c>
      <c r="G676" t="s">
        <v>1638</v>
      </c>
      <c r="H676" t="s">
        <v>1695</v>
      </c>
      <c r="I676" t="s">
        <v>1696</v>
      </c>
    </row>
    <row r="677" spans="1:9">
      <c r="A677" t="s">
        <v>1580</v>
      </c>
      <c r="B677" s="22" t="s">
        <v>1485</v>
      </c>
      <c r="C677" s="2" t="s">
        <v>1637</v>
      </c>
      <c r="D677" t="s">
        <v>1638</v>
      </c>
      <c r="E677" t="s">
        <v>1697</v>
      </c>
      <c r="G677" t="s">
        <v>1638</v>
      </c>
      <c r="H677" t="s">
        <v>1580</v>
      </c>
      <c r="I677" t="s">
        <v>1697</v>
      </c>
    </row>
    <row r="678" spans="1:9">
      <c r="A678" t="s">
        <v>1698</v>
      </c>
      <c r="B678" s="22" t="s">
        <v>1485</v>
      </c>
      <c r="C678" s="2" t="s">
        <v>1637</v>
      </c>
      <c r="D678" t="s">
        <v>1638</v>
      </c>
      <c r="E678" t="s">
        <v>1699</v>
      </c>
      <c r="G678" t="s">
        <v>1638</v>
      </c>
      <c r="H678" t="s">
        <v>1698</v>
      </c>
      <c r="I678" t="s">
        <v>1699</v>
      </c>
    </row>
    <row r="679" spans="1:9">
      <c r="A679" t="s">
        <v>1700</v>
      </c>
      <c r="B679" s="22" t="s">
        <v>1485</v>
      </c>
      <c r="C679" s="2" t="s">
        <v>1637</v>
      </c>
      <c r="D679" t="s">
        <v>1638</v>
      </c>
      <c r="E679" t="s">
        <v>1701</v>
      </c>
      <c r="G679" t="s">
        <v>1638</v>
      </c>
      <c r="H679" t="s">
        <v>1700</v>
      </c>
      <c r="I679" t="s">
        <v>1701</v>
      </c>
    </row>
    <row r="680" spans="1:9">
      <c r="A680" t="s">
        <v>1703</v>
      </c>
      <c r="B680" s="22" t="s">
        <v>1485</v>
      </c>
      <c r="C680" s="2" t="s">
        <v>1637</v>
      </c>
      <c r="D680" t="s">
        <v>1638</v>
      </c>
      <c r="E680" t="s">
        <v>1704</v>
      </c>
      <c r="G680" t="s">
        <v>1638</v>
      </c>
      <c r="H680" t="s">
        <v>1703</v>
      </c>
      <c r="I680" t="s">
        <v>1704</v>
      </c>
    </row>
    <row r="681" spans="1:9">
      <c r="A681" t="s">
        <v>1705</v>
      </c>
      <c r="B681" s="22" t="s">
        <v>1485</v>
      </c>
      <c r="C681" s="2" t="s">
        <v>1706</v>
      </c>
      <c r="D681" t="s">
        <v>1707</v>
      </c>
      <c r="E681" t="s">
        <v>1708</v>
      </c>
      <c r="G681" t="s">
        <v>1707</v>
      </c>
      <c r="H681" t="s">
        <v>1705</v>
      </c>
      <c r="I681" t="s">
        <v>1708</v>
      </c>
    </row>
    <row r="682" spans="1:9">
      <c r="A682" t="s">
        <v>1709</v>
      </c>
      <c r="B682" s="22" t="s">
        <v>1485</v>
      </c>
      <c r="C682" s="2" t="s">
        <v>1706</v>
      </c>
      <c r="D682" t="s">
        <v>1707</v>
      </c>
      <c r="E682" t="s">
        <v>1710</v>
      </c>
      <c r="G682" t="s">
        <v>1707</v>
      </c>
      <c r="H682" t="s">
        <v>1709</v>
      </c>
      <c r="I682" t="s">
        <v>1710</v>
      </c>
    </row>
    <row r="683" spans="1:9">
      <c r="A683" t="s">
        <v>1711</v>
      </c>
      <c r="B683" s="22" t="s">
        <v>1485</v>
      </c>
      <c r="C683" s="2" t="s">
        <v>1706</v>
      </c>
      <c r="D683" t="s">
        <v>1707</v>
      </c>
      <c r="E683" t="s">
        <v>1713</v>
      </c>
      <c r="G683" t="s">
        <v>1707</v>
      </c>
      <c r="H683" t="s">
        <v>1711</v>
      </c>
      <c r="I683" t="s">
        <v>1713</v>
      </c>
    </row>
    <row r="684" spans="1:9">
      <c r="A684" t="s">
        <v>1714</v>
      </c>
      <c r="B684" s="22" t="s">
        <v>1485</v>
      </c>
      <c r="C684" s="2" t="s">
        <v>1706</v>
      </c>
      <c r="D684" t="s">
        <v>1707</v>
      </c>
      <c r="E684" t="s">
        <v>1715</v>
      </c>
      <c r="G684" t="s">
        <v>1707</v>
      </c>
      <c r="H684" t="s">
        <v>1714</v>
      </c>
      <c r="I684" t="s">
        <v>1715</v>
      </c>
    </row>
    <row r="685" spans="1:9">
      <c r="A685" t="s">
        <v>1716</v>
      </c>
      <c r="B685" s="22" t="s">
        <v>1485</v>
      </c>
      <c r="C685" s="2" t="s">
        <v>1706</v>
      </c>
      <c r="D685" t="s">
        <v>1707</v>
      </c>
      <c r="E685" t="s">
        <v>1717</v>
      </c>
      <c r="G685" t="s">
        <v>1707</v>
      </c>
      <c r="H685" t="s">
        <v>1716</v>
      </c>
      <c r="I685" t="s">
        <v>1717</v>
      </c>
    </row>
    <row r="686" spans="1:9">
      <c r="A686" t="s">
        <v>1718</v>
      </c>
      <c r="B686" s="22" t="s">
        <v>1485</v>
      </c>
      <c r="C686" s="2" t="s">
        <v>1706</v>
      </c>
      <c r="D686" t="s">
        <v>1707</v>
      </c>
      <c r="E686" t="s">
        <v>1719</v>
      </c>
      <c r="G686" t="s">
        <v>1707</v>
      </c>
      <c r="H686" t="s">
        <v>1718</v>
      </c>
      <c r="I686" t="s">
        <v>1719</v>
      </c>
    </row>
    <row r="687" spans="1:9">
      <c r="A687" t="s">
        <v>1721</v>
      </c>
      <c r="B687" s="22" t="s">
        <v>1485</v>
      </c>
      <c r="C687" s="2" t="s">
        <v>1706</v>
      </c>
      <c r="D687" t="s">
        <v>1707</v>
      </c>
      <c r="E687" t="s">
        <v>1722</v>
      </c>
      <c r="G687" t="s">
        <v>1707</v>
      </c>
      <c r="H687" t="s">
        <v>1721</v>
      </c>
      <c r="I687" t="s">
        <v>1722</v>
      </c>
    </row>
    <row r="688" spans="1:9">
      <c r="A688" t="s">
        <v>1723</v>
      </c>
      <c r="B688" s="22" t="s">
        <v>1485</v>
      </c>
      <c r="C688" s="2" t="s">
        <v>1706</v>
      </c>
      <c r="D688" t="s">
        <v>1707</v>
      </c>
      <c r="E688" t="s">
        <v>1724</v>
      </c>
      <c r="G688" t="s">
        <v>1707</v>
      </c>
      <c r="H688" t="s">
        <v>1723</v>
      </c>
      <c r="I688" t="s">
        <v>1724</v>
      </c>
    </row>
    <row r="689" spans="1:9">
      <c r="A689" t="s">
        <v>1725</v>
      </c>
      <c r="B689" s="22" t="s">
        <v>1485</v>
      </c>
      <c r="C689" s="2" t="s">
        <v>1706</v>
      </c>
      <c r="D689" t="s">
        <v>1707</v>
      </c>
      <c r="E689" t="s">
        <v>1726</v>
      </c>
      <c r="G689" t="s">
        <v>1707</v>
      </c>
      <c r="H689" t="s">
        <v>1725</v>
      </c>
      <c r="I689" t="s">
        <v>1726</v>
      </c>
    </row>
    <row r="690" spans="1:9">
      <c r="A690" t="s">
        <v>1727</v>
      </c>
      <c r="B690" s="22" t="s">
        <v>1485</v>
      </c>
      <c r="C690" s="2" t="s">
        <v>1706</v>
      </c>
      <c r="D690" t="s">
        <v>1707</v>
      </c>
      <c r="E690" t="s">
        <v>1728</v>
      </c>
      <c r="G690" t="s">
        <v>1707</v>
      </c>
      <c r="H690" t="s">
        <v>1727</v>
      </c>
      <c r="I690" t="s">
        <v>1728</v>
      </c>
    </row>
    <row r="691" spans="1:9">
      <c r="A691" t="s">
        <v>1729</v>
      </c>
      <c r="B691" s="22" t="s">
        <v>1485</v>
      </c>
      <c r="C691" s="2" t="s">
        <v>1706</v>
      </c>
      <c r="D691" t="s">
        <v>1707</v>
      </c>
      <c r="E691" t="s">
        <v>1730</v>
      </c>
      <c r="G691" t="s">
        <v>1707</v>
      </c>
      <c r="H691" t="s">
        <v>1729</v>
      </c>
      <c r="I691" t="s">
        <v>1730</v>
      </c>
    </row>
    <row r="692" spans="1:9">
      <c r="A692" t="s">
        <v>1732</v>
      </c>
      <c r="B692" s="22" t="s">
        <v>1485</v>
      </c>
      <c r="C692" s="2" t="s">
        <v>1706</v>
      </c>
      <c r="D692" t="s">
        <v>1707</v>
      </c>
      <c r="E692" t="s">
        <v>1733</v>
      </c>
      <c r="G692" t="s">
        <v>1707</v>
      </c>
      <c r="H692" t="s">
        <v>1732</v>
      </c>
      <c r="I692" t="s">
        <v>1733</v>
      </c>
    </row>
    <row r="693" spans="1:9">
      <c r="A693" t="s">
        <v>1734</v>
      </c>
      <c r="B693" s="22" t="s">
        <v>1485</v>
      </c>
      <c r="C693" s="2" t="s">
        <v>1706</v>
      </c>
      <c r="D693" t="s">
        <v>1707</v>
      </c>
      <c r="E693" t="s">
        <v>1735</v>
      </c>
      <c r="G693" t="s">
        <v>1707</v>
      </c>
      <c r="H693" t="s">
        <v>1734</v>
      </c>
      <c r="I693" t="s">
        <v>1735</v>
      </c>
    </row>
    <row r="694" spans="1:9">
      <c r="A694" t="s">
        <v>1736</v>
      </c>
      <c r="B694" s="22" t="s">
        <v>1485</v>
      </c>
      <c r="C694" s="2" t="s">
        <v>1706</v>
      </c>
      <c r="D694" t="s">
        <v>1707</v>
      </c>
      <c r="E694" t="s">
        <v>1737</v>
      </c>
      <c r="G694" t="s">
        <v>1707</v>
      </c>
      <c r="H694" t="s">
        <v>1736</v>
      </c>
      <c r="I694" t="s">
        <v>1737</v>
      </c>
    </row>
    <row r="695" spans="1:9">
      <c r="A695" t="s">
        <v>1738</v>
      </c>
      <c r="B695" s="22" t="s">
        <v>1485</v>
      </c>
      <c r="C695" s="2" t="s">
        <v>1706</v>
      </c>
      <c r="D695" t="s">
        <v>1707</v>
      </c>
      <c r="E695" t="s">
        <v>1739</v>
      </c>
      <c r="G695" t="s">
        <v>1707</v>
      </c>
      <c r="H695" t="s">
        <v>1738</v>
      </c>
      <c r="I695" t="s">
        <v>1739</v>
      </c>
    </row>
    <row r="696" spans="1:9">
      <c r="A696" t="s">
        <v>1740</v>
      </c>
      <c r="B696" s="22" t="s">
        <v>1485</v>
      </c>
      <c r="C696" s="2" t="s">
        <v>1706</v>
      </c>
      <c r="D696" t="s">
        <v>1707</v>
      </c>
      <c r="E696" t="s">
        <v>1741</v>
      </c>
      <c r="G696" t="s">
        <v>1707</v>
      </c>
      <c r="H696" t="s">
        <v>1740</v>
      </c>
      <c r="I696" t="s">
        <v>1741</v>
      </c>
    </row>
    <row r="697" spans="1:9">
      <c r="A697" t="s">
        <v>1743</v>
      </c>
      <c r="B697" s="22" t="s">
        <v>1485</v>
      </c>
      <c r="C697" s="2" t="s">
        <v>1744</v>
      </c>
      <c r="D697" t="s">
        <v>1745</v>
      </c>
      <c r="E697" t="s">
        <v>1746</v>
      </c>
      <c r="G697" t="s">
        <v>1747</v>
      </c>
      <c r="H697" t="s">
        <v>1743</v>
      </c>
      <c r="I697" t="s">
        <v>1746</v>
      </c>
    </row>
    <row r="698" spans="1:9">
      <c r="A698" t="s">
        <v>1748</v>
      </c>
      <c r="B698" s="22" t="s">
        <v>1485</v>
      </c>
      <c r="C698" s="2" t="s">
        <v>1744</v>
      </c>
      <c r="D698" t="s">
        <v>1745</v>
      </c>
      <c r="E698" t="s">
        <v>1749</v>
      </c>
      <c r="G698" t="s">
        <v>1747</v>
      </c>
      <c r="H698" t="s">
        <v>1748</v>
      </c>
      <c r="I698" t="s">
        <v>1749</v>
      </c>
    </row>
    <row r="699" spans="1:9">
      <c r="A699" t="s">
        <v>1750</v>
      </c>
      <c r="B699" s="22" t="s">
        <v>1485</v>
      </c>
      <c r="C699" s="2" t="s">
        <v>1744</v>
      </c>
      <c r="D699" t="s">
        <v>1745</v>
      </c>
      <c r="E699" t="s">
        <v>1751</v>
      </c>
      <c r="G699" t="s">
        <v>1747</v>
      </c>
      <c r="H699" t="s">
        <v>1750</v>
      </c>
      <c r="I699" t="s">
        <v>1751</v>
      </c>
    </row>
    <row r="700" spans="1:9">
      <c r="A700" t="s">
        <v>1752</v>
      </c>
      <c r="B700" s="22" t="s">
        <v>1485</v>
      </c>
      <c r="C700" s="2" t="s">
        <v>1744</v>
      </c>
      <c r="D700" t="s">
        <v>1745</v>
      </c>
      <c r="E700" t="s">
        <v>1753</v>
      </c>
      <c r="G700" t="s">
        <v>1747</v>
      </c>
      <c r="H700" t="s">
        <v>1752</v>
      </c>
      <c r="I700" t="s">
        <v>1753</v>
      </c>
    </row>
    <row r="701" spans="1:9">
      <c r="A701" t="s">
        <v>1754</v>
      </c>
      <c r="B701" s="22" t="s">
        <v>1485</v>
      </c>
      <c r="C701" s="2" t="s">
        <v>1744</v>
      </c>
      <c r="D701" t="s">
        <v>1745</v>
      </c>
      <c r="E701" t="s">
        <v>1755</v>
      </c>
      <c r="G701" t="s">
        <v>1747</v>
      </c>
      <c r="H701" t="s">
        <v>1754</v>
      </c>
      <c r="I701" t="s">
        <v>1755</v>
      </c>
    </row>
    <row r="702" spans="1:9">
      <c r="A702" t="s">
        <v>1756</v>
      </c>
      <c r="B702" s="22" t="s">
        <v>1485</v>
      </c>
      <c r="C702" s="2" t="s">
        <v>1744</v>
      </c>
      <c r="D702" t="s">
        <v>1745</v>
      </c>
      <c r="E702" t="s">
        <v>1757</v>
      </c>
      <c r="G702" t="s">
        <v>1747</v>
      </c>
      <c r="H702" t="s">
        <v>1756</v>
      </c>
      <c r="I702" t="s">
        <v>1757</v>
      </c>
    </row>
    <row r="703" spans="1:9">
      <c r="A703" t="s">
        <v>1758</v>
      </c>
      <c r="B703" s="22" t="s">
        <v>1485</v>
      </c>
      <c r="C703" s="2" t="s">
        <v>1744</v>
      </c>
      <c r="D703" t="s">
        <v>1745</v>
      </c>
      <c r="E703" t="s">
        <v>1759</v>
      </c>
      <c r="G703" t="s">
        <v>1747</v>
      </c>
      <c r="H703" t="s">
        <v>1758</v>
      </c>
      <c r="I703" t="s">
        <v>1759</v>
      </c>
    </row>
    <row r="704" spans="1:9">
      <c r="A704" t="s">
        <v>1760</v>
      </c>
      <c r="B704" s="22" t="s">
        <v>1485</v>
      </c>
      <c r="C704" s="2" t="s">
        <v>1744</v>
      </c>
      <c r="D704" t="s">
        <v>1745</v>
      </c>
      <c r="E704" t="s">
        <v>1762</v>
      </c>
      <c r="G704" t="s">
        <v>1747</v>
      </c>
      <c r="H704" t="s">
        <v>1760</v>
      </c>
      <c r="I704" t="s">
        <v>1762</v>
      </c>
    </row>
    <row r="705" spans="1:9">
      <c r="A705" t="s">
        <v>1763</v>
      </c>
      <c r="B705" s="22" t="s">
        <v>1485</v>
      </c>
      <c r="C705" s="2" t="s">
        <v>1744</v>
      </c>
      <c r="D705" t="s">
        <v>1745</v>
      </c>
      <c r="E705" t="s">
        <v>1764</v>
      </c>
      <c r="G705" t="s">
        <v>1747</v>
      </c>
      <c r="H705" t="s">
        <v>1763</v>
      </c>
      <c r="I705" t="s">
        <v>1764</v>
      </c>
    </row>
    <row r="706" spans="1:9">
      <c r="A706" t="s">
        <v>1765</v>
      </c>
      <c r="B706" s="22" t="s">
        <v>1485</v>
      </c>
      <c r="C706" s="2" t="s">
        <v>1744</v>
      </c>
      <c r="D706" t="s">
        <v>1745</v>
      </c>
      <c r="E706" t="s">
        <v>1766</v>
      </c>
      <c r="G706" t="s">
        <v>1747</v>
      </c>
      <c r="H706" t="s">
        <v>1765</v>
      </c>
      <c r="I706" t="s">
        <v>1766</v>
      </c>
    </row>
    <row r="707" spans="1:9">
      <c r="A707" t="s">
        <v>1767</v>
      </c>
      <c r="B707" s="22" t="s">
        <v>1485</v>
      </c>
      <c r="C707" s="2" t="s">
        <v>1744</v>
      </c>
      <c r="D707" t="s">
        <v>1745</v>
      </c>
      <c r="E707" t="s">
        <v>1769</v>
      </c>
      <c r="G707" t="s">
        <v>1747</v>
      </c>
      <c r="H707" t="s">
        <v>1767</v>
      </c>
      <c r="I707" t="s">
        <v>1769</v>
      </c>
    </row>
    <row r="708" spans="1:9">
      <c r="A708" t="s">
        <v>1770</v>
      </c>
      <c r="B708" s="22" t="s">
        <v>1485</v>
      </c>
      <c r="C708" s="2" t="s">
        <v>1744</v>
      </c>
      <c r="D708" t="s">
        <v>1745</v>
      </c>
      <c r="E708" t="s">
        <v>1771</v>
      </c>
      <c r="G708" t="s">
        <v>1747</v>
      </c>
      <c r="H708" t="s">
        <v>1770</v>
      </c>
      <c r="I708" t="s">
        <v>1771</v>
      </c>
    </row>
    <row r="709" spans="1:9">
      <c r="A709" t="s">
        <v>1772</v>
      </c>
      <c r="B709" s="22" t="s">
        <v>1485</v>
      </c>
      <c r="C709" s="2" t="s">
        <v>1744</v>
      </c>
      <c r="D709" t="s">
        <v>1745</v>
      </c>
      <c r="E709" t="s">
        <v>1773</v>
      </c>
      <c r="G709" t="s">
        <v>1747</v>
      </c>
      <c r="H709" t="s">
        <v>1772</v>
      </c>
      <c r="I709" t="s">
        <v>1773</v>
      </c>
    </row>
    <row r="710" spans="1:9">
      <c r="A710" t="s">
        <v>1775</v>
      </c>
      <c r="B710" s="22" t="s">
        <v>1485</v>
      </c>
      <c r="C710" s="2" t="s">
        <v>1744</v>
      </c>
      <c r="D710" t="s">
        <v>1745</v>
      </c>
      <c r="E710" t="s">
        <v>1776</v>
      </c>
      <c r="G710" t="s">
        <v>1747</v>
      </c>
      <c r="H710" t="s">
        <v>1775</v>
      </c>
      <c r="I710" t="s">
        <v>1776</v>
      </c>
    </row>
    <row r="711" spans="1:9">
      <c r="A711" s="12" t="s">
        <v>1777</v>
      </c>
      <c r="B711" s="22" t="s">
        <v>1485</v>
      </c>
      <c r="C711" s="2" t="s">
        <v>1744</v>
      </c>
      <c r="D711" t="s">
        <v>1745</v>
      </c>
      <c r="E711" t="s">
        <v>1778</v>
      </c>
      <c r="G711" t="s">
        <v>1747</v>
      </c>
      <c r="H711" t="s">
        <v>1779</v>
      </c>
      <c r="I711" t="s">
        <v>1778</v>
      </c>
    </row>
    <row r="712" spans="1:9">
      <c r="A712" t="s">
        <v>1780</v>
      </c>
      <c r="B712" s="22" t="s">
        <v>1485</v>
      </c>
      <c r="C712" s="2" t="s">
        <v>1744</v>
      </c>
      <c r="D712" t="s">
        <v>1745</v>
      </c>
      <c r="E712" t="s">
        <v>1781</v>
      </c>
      <c r="G712" t="s">
        <v>1747</v>
      </c>
      <c r="H712" t="s">
        <v>1780</v>
      </c>
      <c r="I712" t="s">
        <v>1781</v>
      </c>
    </row>
    <row r="713" spans="1:9">
      <c r="A713" t="s">
        <v>1782</v>
      </c>
      <c r="B713" s="22" t="s">
        <v>1485</v>
      </c>
      <c r="C713" s="2" t="s">
        <v>1744</v>
      </c>
      <c r="D713" t="s">
        <v>1745</v>
      </c>
      <c r="E713" t="s">
        <v>1783</v>
      </c>
      <c r="G713" t="s">
        <v>1747</v>
      </c>
      <c r="H713" t="s">
        <v>1782</v>
      </c>
      <c r="I713" t="s">
        <v>1783</v>
      </c>
    </row>
    <row r="714" spans="1:9">
      <c r="A714" t="s">
        <v>1785</v>
      </c>
      <c r="B714" s="22" t="s">
        <v>1485</v>
      </c>
      <c r="C714" s="2" t="s">
        <v>1744</v>
      </c>
      <c r="D714" t="s">
        <v>1745</v>
      </c>
      <c r="E714" t="s">
        <v>1786</v>
      </c>
      <c r="G714" t="s">
        <v>1747</v>
      </c>
      <c r="H714" t="s">
        <v>1785</v>
      </c>
      <c r="I714" t="s">
        <v>1786</v>
      </c>
    </row>
    <row r="715" spans="1:9">
      <c r="A715" t="s">
        <v>1787</v>
      </c>
      <c r="B715" s="22" t="s">
        <v>1485</v>
      </c>
      <c r="C715" s="2" t="s">
        <v>1744</v>
      </c>
      <c r="D715" t="s">
        <v>1745</v>
      </c>
      <c r="E715" t="s">
        <v>1788</v>
      </c>
      <c r="G715" t="s">
        <v>1747</v>
      </c>
      <c r="H715" t="s">
        <v>1787</v>
      </c>
      <c r="I715" t="s">
        <v>1788</v>
      </c>
    </row>
    <row r="716" spans="1:9">
      <c r="A716" t="s">
        <v>1789</v>
      </c>
      <c r="B716" s="22" t="s">
        <v>1485</v>
      </c>
      <c r="C716" s="2" t="s">
        <v>1744</v>
      </c>
      <c r="D716" t="s">
        <v>1745</v>
      </c>
      <c r="E716" t="s">
        <v>1790</v>
      </c>
      <c r="G716" t="s">
        <v>1747</v>
      </c>
      <c r="H716" t="s">
        <v>1789</v>
      </c>
      <c r="I716" t="s">
        <v>1790</v>
      </c>
    </row>
    <row r="717" spans="1:9">
      <c r="A717" t="s">
        <v>1791</v>
      </c>
      <c r="B717" s="22" t="s">
        <v>1485</v>
      </c>
      <c r="C717" s="2" t="s">
        <v>1744</v>
      </c>
      <c r="D717" t="s">
        <v>1745</v>
      </c>
      <c r="E717" t="s">
        <v>1792</v>
      </c>
      <c r="G717" t="s">
        <v>1747</v>
      </c>
      <c r="H717" t="s">
        <v>1791</v>
      </c>
      <c r="I717" t="s">
        <v>1792</v>
      </c>
    </row>
    <row r="718" spans="1:9">
      <c r="A718" t="s">
        <v>1793</v>
      </c>
      <c r="B718" s="22" t="s">
        <v>1485</v>
      </c>
      <c r="C718" s="2" t="s">
        <v>1794</v>
      </c>
      <c r="D718" t="s">
        <v>1795</v>
      </c>
      <c r="E718" t="s">
        <v>1796</v>
      </c>
      <c r="G718" t="s">
        <v>565</v>
      </c>
      <c r="H718" t="s">
        <v>1793</v>
      </c>
      <c r="I718" t="s">
        <v>1796</v>
      </c>
    </row>
    <row r="719" spans="1:9">
      <c r="A719" t="s">
        <v>1797</v>
      </c>
      <c r="B719" s="22" t="s">
        <v>1485</v>
      </c>
      <c r="C719" s="2" t="s">
        <v>1798</v>
      </c>
      <c r="D719" t="s">
        <v>1800</v>
      </c>
      <c r="E719" t="s">
        <v>1801</v>
      </c>
      <c r="G719" t="s">
        <v>1802</v>
      </c>
      <c r="H719" t="s">
        <v>1797</v>
      </c>
      <c r="I719" t="s">
        <v>1801</v>
      </c>
    </row>
    <row r="720" spans="1:9">
      <c r="A720" t="s">
        <v>1803</v>
      </c>
      <c r="B720" s="22" t="s">
        <v>1485</v>
      </c>
      <c r="C720" s="2" t="s">
        <v>1798</v>
      </c>
      <c r="D720" t="s">
        <v>1800</v>
      </c>
      <c r="E720" t="s">
        <v>1804</v>
      </c>
      <c r="G720" t="s">
        <v>1802</v>
      </c>
      <c r="H720" t="s">
        <v>1803</v>
      </c>
      <c r="I720" t="s">
        <v>1804</v>
      </c>
    </row>
    <row r="721" spans="1:9">
      <c r="A721" t="s">
        <v>1805</v>
      </c>
      <c r="B721" s="22" t="s">
        <v>1485</v>
      </c>
      <c r="C721" s="2" t="s">
        <v>1798</v>
      </c>
      <c r="D721" t="s">
        <v>1800</v>
      </c>
      <c r="E721" t="s">
        <v>1806</v>
      </c>
      <c r="G721" t="s">
        <v>1802</v>
      </c>
      <c r="H721" t="s">
        <v>1805</v>
      </c>
      <c r="I721" t="s">
        <v>1806</v>
      </c>
    </row>
    <row r="722" spans="1:9">
      <c r="A722" t="s">
        <v>1807</v>
      </c>
      <c r="B722" s="22" t="s">
        <v>1485</v>
      </c>
      <c r="C722" s="2" t="s">
        <v>1798</v>
      </c>
      <c r="D722" t="s">
        <v>1800</v>
      </c>
      <c r="E722" t="s">
        <v>1808</v>
      </c>
      <c r="G722" t="s">
        <v>1802</v>
      </c>
      <c r="H722" t="s">
        <v>1807</v>
      </c>
      <c r="I722" t="s">
        <v>1808</v>
      </c>
    </row>
    <row r="723" spans="1:9">
      <c r="A723" t="s">
        <v>1810</v>
      </c>
      <c r="B723" s="22" t="s">
        <v>1485</v>
      </c>
      <c r="C723" s="2" t="s">
        <v>1798</v>
      </c>
      <c r="D723" t="s">
        <v>1800</v>
      </c>
      <c r="E723" t="s">
        <v>1811</v>
      </c>
      <c r="G723" t="s">
        <v>1802</v>
      </c>
      <c r="H723" t="s">
        <v>1810</v>
      </c>
      <c r="I723" t="s">
        <v>1811</v>
      </c>
    </row>
    <row r="724" spans="1:9">
      <c r="A724" t="s">
        <v>1812</v>
      </c>
      <c r="B724" s="22" t="s">
        <v>1485</v>
      </c>
      <c r="C724" s="2" t="s">
        <v>1798</v>
      </c>
      <c r="D724" t="s">
        <v>1800</v>
      </c>
      <c r="E724" t="s">
        <v>1813</v>
      </c>
      <c r="G724" t="s">
        <v>1802</v>
      </c>
      <c r="H724" t="s">
        <v>1812</v>
      </c>
      <c r="I724" t="s">
        <v>1813</v>
      </c>
    </row>
    <row r="725" spans="1:9">
      <c r="A725" t="s">
        <v>1814</v>
      </c>
      <c r="B725" s="22" t="s">
        <v>1485</v>
      </c>
      <c r="C725" s="2" t="s">
        <v>1798</v>
      </c>
      <c r="D725" t="s">
        <v>1800</v>
      </c>
      <c r="E725" t="s">
        <v>1815</v>
      </c>
      <c r="G725" t="s">
        <v>1802</v>
      </c>
      <c r="H725" t="s">
        <v>1814</v>
      </c>
      <c r="I725" t="s">
        <v>1815</v>
      </c>
    </row>
    <row r="726" spans="1:9">
      <c r="A726" t="s">
        <v>1816</v>
      </c>
      <c r="B726" s="22" t="s">
        <v>1485</v>
      </c>
      <c r="C726" s="2" t="s">
        <v>1798</v>
      </c>
      <c r="D726" t="s">
        <v>1800</v>
      </c>
      <c r="E726" t="s">
        <v>1817</v>
      </c>
      <c r="G726" t="s">
        <v>1802</v>
      </c>
      <c r="H726" t="s">
        <v>1816</v>
      </c>
      <c r="I726" t="s">
        <v>1817</v>
      </c>
    </row>
    <row r="727" spans="1:9">
      <c r="A727" t="s">
        <v>1818</v>
      </c>
      <c r="B727" s="22" t="s">
        <v>1485</v>
      </c>
      <c r="C727" s="2" t="s">
        <v>1798</v>
      </c>
      <c r="D727" t="s">
        <v>1800</v>
      </c>
      <c r="E727" t="s">
        <v>1820</v>
      </c>
      <c r="G727" t="s">
        <v>1802</v>
      </c>
      <c r="H727" t="s">
        <v>1818</v>
      </c>
      <c r="I727" t="s">
        <v>1820</v>
      </c>
    </row>
    <row r="728" spans="1:9">
      <c r="A728" t="s">
        <v>1821</v>
      </c>
      <c r="B728" s="22" t="s">
        <v>1485</v>
      </c>
      <c r="C728" s="2" t="s">
        <v>1798</v>
      </c>
      <c r="D728" t="s">
        <v>1800</v>
      </c>
      <c r="E728" t="s">
        <v>1822</v>
      </c>
      <c r="G728" t="s">
        <v>1802</v>
      </c>
      <c r="H728" t="s">
        <v>1821</v>
      </c>
      <c r="I728" t="s">
        <v>1822</v>
      </c>
    </row>
    <row r="729" spans="1:9">
      <c r="A729" t="s">
        <v>1823</v>
      </c>
      <c r="B729" s="22" t="s">
        <v>1485</v>
      </c>
      <c r="C729" s="2" t="s">
        <v>1798</v>
      </c>
      <c r="D729" t="s">
        <v>1800</v>
      </c>
      <c r="E729" t="s">
        <v>1824</v>
      </c>
      <c r="G729" t="s">
        <v>1802</v>
      </c>
      <c r="H729" t="s">
        <v>1823</v>
      </c>
      <c r="I729" t="s">
        <v>1824</v>
      </c>
    </row>
    <row r="730" spans="1:9">
      <c r="A730" t="s">
        <v>1825</v>
      </c>
      <c r="B730" s="22" t="s">
        <v>1485</v>
      </c>
      <c r="C730" s="2" t="s">
        <v>1798</v>
      </c>
      <c r="D730" t="s">
        <v>1800</v>
      </c>
      <c r="E730" t="s">
        <v>1826</v>
      </c>
      <c r="G730" t="s">
        <v>1802</v>
      </c>
      <c r="H730" t="s">
        <v>1825</v>
      </c>
      <c r="I730" t="s">
        <v>1826</v>
      </c>
    </row>
    <row r="731" spans="1:9">
      <c r="A731" t="s">
        <v>1827</v>
      </c>
      <c r="B731" s="22" t="s">
        <v>1485</v>
      </c>
      <c r="C731" s="2" t="s">
        <v>1798</v>
      </c>
      <c r="D731" t="s">
        <v>1800</v>
      </c>
      <c r="E731" t="s">
        <v>1829</v>
      </c>
      <c r="G731" t="s">
        <v>1802</v>
      </c>
      <c r="H731" t="s">
        <v>1827</v>
      </c>
      <c r="I731" t="s">
        <v>1829</v>
      </c>
    </row>
    <row r="732" spans="1:9">
      <c r="A732" t="s">
        <v>1830</v>
      </c>
      <c r="B732" s="22" t="s">
        <v>1485</v>
      </c>
      <c r="C732" s="2" t="s">
        <v>1798</v>
      </c>
      <c r="D732" t="s">
        <v>1800</v>
      </c>
      <c r="E732" t="s">
        <v>1831</v>
      </c>
      <c r="G732" t="s">
        <v>1802</v>
      </c>
      <c r="H732" t="s">
        <v>1830</v>
      </c>
      <c r="I732" t="s">
        <v>1831</v>
      </c>
    </row>
    <row r="733" spans="1:9">
      <c r="A733" t="s">
        <v>1832</v>
      </c>
      <c r="B733" s="22" t="s">
        <v>1485</v>
      </c>
      <c r="C733" s="2" t="s">
        <v>1798</v>
      </c>
      <c r="D733" t="s">
        <v>1800</v>
      </c>
      <c r="E733" t="s">
        <v>1833</v>
      </c>
      <c r="G733" t="s">
        <v>1802</v>
      </c>
      <c r="H733" t="s">
        <v>1832</v>
      </c>
      <c r="I733" t="s">
        <v>1833</v>
      </c>
    </row>
    <row r="734" spans="1:9">
      <c r="A734" t="s">
        <v>1834</v>
      </c>
      <c r="B734" s="22" t="s">
        <v>1485</v>
      </c>
      <c r="C734" s="2" t="s">
        <v>1798</v>
      </c>
      <c r="D734" t="s">
        <v>1800</v>
      </c>
      <c r="E734" t="s">
        <v>1835</v>
      </c>
      <c r="G734" t="s">
        <v>1802</v>
      </c>
      <c r="H734" t="s">
        <v>1834</v>
      </c>
      <c r="I734" t="s">
        <v>1835</v>
      </c>
    </row>
    <row r="735" spans="1:9">
      <c r="A735" t="s">
        <v>1836</v>
      </c>
      <c r="B735" s="22" t="s">
        <v>1485</v>
      </c>
      <c r="C735" s="2" t="s">
        <v>1798</v>
      </c>
      <c r="D735" t="s">
        <v>1800</v>
      </c>
      <c r="E735" t="s">
        <v>1837</v>
      </c>
      <c r="G735" t="s">
        <v>1802</v>
      </c>
      <c r="H735" t="s">
        <v>1836</v>
      </c>
      <c r="I735" t="s">
        <v>1837</v>
      </c>
    </row>
    <row r="736" spans="1:9">
      <c r="A736" t="s">
        <v>1838</v>
      </c>
      <c r="B736" s="22" t="s">
        <v>1485</v>
      </c>
      <c r="C736" s="2" t="s">
        <v>1798</v>
      </c>
      <c r="D736" t="s">
        <v>1800</v>
      </c>
      <c r="E736" t="s">
        <v>1840</v>
      </c>
      <c r="G736" t="s">
        <v>1802</v>
      </c>
      <c r="H736" t="s">
        <v>1838</v>
      </c>
      <c r="I736" t="s">
        <v>1840</v>
      </c>
    </row>
    <row r="737" spans="1:9">
      <c r="A737" t="s">
        <v>1841</v>
      </c>
      <c r="B737" s="22" t="s">
        <v>1485</v>
      </c>
      <c r="C737" s="2" t="s">
        <v>1798</v>
      </c>
      <c r="D737" t="s">
        <v>1800</v>
      </c>
      <c r="E737" t="s">
        <v>1842</v>
      </c>
      <c r="G737" t="s">
        <v>1802</v>
      </c>
      <c r="H737" t="s">
        <v>1841</v>
      </c>
      <c r="I737" t="s">
        <v>1842</v>
      </c>
    </row>
    <row r="738" spans="1:9">
      <c r="A738" t="s">
        <v>1843</v>
      </c>
      <c r="B738" s="22" t="s">
        <v>1485</v>
      </c>
      <c r="C738" s="2" t="s">
        <v>1798</v>
      </c>
      <c r="D738" t="s">
        <v>1800</v>
      </c>
      <c r="E738" t="s">
        <v>1844</v>
      </c>
      <c r="G738" t="s">
        <v>1802</v>
      </c>
      <c r="H738" t="s">
        <v>1843</v>
      </c>
      <c r="I738" t="s">
        <v>1844</v>
      </c>
    </row>
    <row r="739" spans="1:9">
      <c r="A739" t="s">
        <v>1845</v>
      </c>
      <c r="B739" s="22" t="s">
        <v>1485</v>
      </c>
      <c r="C739" s="2" t="s">
        <v>1798</v>
      </c>
      <c r="D739" t="s">
        <v>1800</v>
      </c>
      <c r="E739" t="s">
        <v>1846</v>
      </c>
      <c r="G739" t="s">
        <v>1802</v>
      </c>
      <c r="H739" t="s">
        <v>1845</v>
      </c>
      <c r="I739" t="s">
        <v>1846</v>
      </c>
    </row>
    <row r="740" spans="1:9">
      <c r="A740" t="s">
        <v>1847</v>
      </c>
      <c r="B740" s="22" t="s">
        <v>1485</v>
      </c>
      <c r="C740" s="2" t="s">
        <v>1798</v>
      </c>
      <c r="D740" t="s">
        <v>1800</v>
      </c>
      <c r="E740" t="s">
        <v>1848</v>
      </c>
      <c r="G740" t="s">
        <v>1802</v>
      </c>
      <c r="H740" t="s">
        <v>1847</v>
      </c>
      <c r="I740" t="s">
        <v>1848</v>
      </c>
    </row>
    <row r="741" spans="1:9">
      <c r="A741" t="s">
        <v>1849</v>
      </c>
      <c r="B741" s="22" t="s">
        <v>1485</v>
      </c>
      <c r="C741" s="2" t="s">
        <v>1798</v>
      </c>
      <c r="D741" t="s">
        <v>1800</v>
      </c>
      <c r="E741" t="s">
        <v>1850</v>
      </c>
      <c r="G741" t="s">
        <v>1802</v>
      </c>
      <c r="H741" t="s">
        <v>1849</v>
      </c>
      <c r="I741" t="s">
        <v>1850</v>
      </c>
    </row>
    <row r="742" spans="1:9">
      <c r="A742" t="s">
        <v>1851</v>
      </c>
      <c r="B742" s="22" t="s">
        <v>1485</v>
      </c>
      <c r="C742" s="2" t="s">
        <v>1798</v>
      </c>
      <c r="D742" t="s">
        <v>1800</v>
      </c>
      <c r="E742" t="s">
        <v>1853</v>
      </c>
      <c r="G742" t="s">
        <v>1802</v>
      </c>
      <c r="H742" t="s">
        <v>1851</v>
      </c>
      <c r="I742" t="s">
        <v>1853</v>
      </c>
    </row>
    <row r="743" spans="1:9">
      <c r="A743" t="s">
        <v>1854</v>
      </c>
      <c r="B743" s="22" t="s">
        <v>1485</v>
      </c>
      <c r="C743" s="2" t="s">
        <v>1798</v>
      </c>
      <c r="D743" t="s">
        <v>1800</v>
      </c>
      <c r="E743" t="s">
        <v>1855</v>
      </c>
      <c r="G743" t="s">
        <v>1802</v>
      </c>
      <c r="H743" t="s">
        <v>1854</v>
      </c>
      <c r="I743" t="s">
        <v>1855</v>
      </c>
    </row>
    <row r="744" spans="1:9">
      <c r="A744" t="s">
        <v>1856</v>
      </c>
      <c r="B744" s="22" t="s">
        <v>1485</v>
      </c>
      <c r="C744" s="2" t="s">
        <v>1857</v>
      </c>
      <c r="D744" t="s">
        <v>1858</v>
      </c>
      <c r="E744" t="s">
        <v>1859</v>
      </c>
      <c r="G744" t="s">
        <v>1860</v>
      </c>
      <c r="H744" t="s">
        <v>1856</v>
      </c>
      <c r="I744" t="s">
        <v>1859</v>
      </c>
    </row>
    <row r="745" spans="1:9">
      <c r="A745" t="s">
        <v>1861</v>
      </c>
      <c r="B745" s="22" t="s">
        <v>1485</v>
      </c>
      <c r="C745" s="2" t="s">
        <v>1857</v>
      </c>
      <c r="D745" t="s">
        <v>1858</v>
      </c>
      <c r="E745" t="s">
        <v>1862</v>
      </c>
      <c r="G745" t="s">
        <v>1860</v>
      </c>
      <c r="H745" t="s">
        <v>1861</v>
      </c>
      <c r="I745" t="s">
        <v>1862</v>
      </c>
    </row>
    <row r="746" spans="1:9">
      <c r="A746" t="s">
        <v>1864</v>
      </c>
      <c r="B746" s="22" t="s">
        <v>1485</v>
      </c>
      <c r="C746" s="2" t="s">
        <v>1857</v>
      </c>
      <c r="D746" t="s">
        <v>1858</v>
      </c>
      <c r="E746" t="s">
        <v>1865</v>
      </c>
      <c r="G746" t="s">
        <v>1860</v>
      </c>
      <c r="H746" t="s">
        <v>1864</v>
      </c>
      <c r="I746" t="s">
        <v>1865</v>
      </c>
    </row>
    <row r="747" spans="1:9">
      <c r="A747" t="s">
        <v>1866</v>
      </c>
      <c r="B747" s="22" t="s">
        <v>1485</v>
      </c>
      <c r="C747" s="2" t="s">
        <v>1857</v>
      </c>
      <c r="D747" t="s">
        <v>1858</v>
      </c>
      <c r="E747" t="s">
        <v>1867</v>
      </c>
      <c r="G747" t="s">
        <v>1860</v>
      </c>
      <c r="H747" t="s">
        <v>1866</v>
      </c>
      <c r="I747" t="s">
        <v>1867</v>
      </c>
    </row>
    <row r="748" spans="1:9">
      <c r="A748" t="s">
        <v>1868</v>
      </c>
      <c r="B748" s="22" t="s">
        <v>1485</v>
      </c>
      <c r="C748" s="2" t="s">
        <v>1857</v>
      </c>
      <c r="D748" t="s">
        <v>1858</v>
      </c>
      <c r="E748" t="s">
        <v>1869</v>
      </c>
      <c r="G748" t="s">
        <v>1860</v>
      </c>
      <c r="H748" t="s">
        <v>1868</v>
      </c>
      <c r="I748" t="s">
        <v>1869</v>
      </c>
    </row>
    <row r="749" spans="1:9">
      <c r="A749" t="s">
        <v>1870</v>
      </c>
      <c r="B749" s="22" t="s">
        <v>1485</v>
      </c>
      <c r="C749" s="2" t="s">
        <v>1857</v>
      </c>
      <c r="D749" t="s">
        <v>1858</v>
      </c>
      <c r="E749" t="s">
        <v>1872</v>
      </c>
      <c r="G749" t="s">
        <v>1860</v>
      </c>
      <c r="H749" t="s">
        <v>1870</v>
      </c>
      <c r="I749" t="s">
        <v>1872</v>
      </c>
    </row>
    <row r="750" spans="1:9">
      <c r="A750" t="s">
        <v>1873</v>
      </c>
      <c r="B750" s="22" t="s">
        <v>1485</v>
      </c>
      <c r="C750" s="2" t="s">
        <v>1857</v>
      </c>
      <c r="D750" t="s">
        <v>1858</v>
      </c>
      <c r="E750" t="s">
        <v>1874</v>
      </c>
      <c r="G750" t="s">
        <v>1860</v>
      </c>
      <c r="H750" t="s">
        <v>1873</v>
      </c>
      <c r="I750" t="s">
        <v>1874</v>
      </c>
    </row>
    <row r="751" spans="1:9">
      <c r="A751" t="s">
        <v>1875</v>
      </c>
      <c r="B751" s="22" t="s">
        <v>1485</v>
      </c>
      <c r="C751" s="2" t="s">
        <v>1857</v>
      </c>
      <c r="D751" t="s">
        <v>1858</v>
      </c>
      <c r="E751" t="s">
        <v>1876</v>
      </c>
      <c r="G751" t="s">
        <v>1860</v>
      </c>
      <c r="H751" t="s">
        <v>1875</v>
      </c>
      <c r="I751" t="s">
        <v>1876</v>
      </c>
    </row>
    <row r="752" spans="1:9">
      <c r="A752" t="s">
        <v>1878</v>
      </c>
      <c r="B752" s="22" t="s">
        <v>1485</v>
      </c>
      <c r="C752" s="2" t="s">
        <v>1857</v>
      </c>
      <c r="D752" t="s">
        <v>1858</v>
      </c>
      <c r="E752" t="s">
        <v>1879</v>
      </c>
      <c r="G752" t="s">
        <v>1860</v>
      </c>
      <c r="H752" t="s">
        <v>1878</v>
      </c>
      <c r="I752" t="s">
        <v>1879</v>
      </c>
    </row>
    <row r="753" spans="1:9">
      <c r="A753" t="s">
        <v>1880</v>
      </c>
      <c r="B753" s="22" t="s">
        <v>1485</v>
      </c>
      <c r="C753" s="2" t="s">
        <v>1857</v>
      </c>
      <c r="D753" t="s">
        <v>1858</v>
      </c>
      <c r="E753" t="s">
        <v>1881</v>
      </c>
      <c r="G753" t="s">
        <v>1860</v>
      </c>
      <c r="H753" t="s">
        <v>1880</v>
      </c>
      <c r="I753" t="s">
        <v>1881</v>
      </c>
    </row>
    <row r="754" spans="1:9">
      <c r="A754" t="s">
        <v>1882</v>
      </c>
      <c r="B754" s="22" t="s">
        <v>1485</v>
      </c>
      <c r="C754" s="2" t="s">
        <v>1857</v>
      </c>
      <c r="D754" t="s">
        <v>1858</v>
      </c>
      <c r="E754" t="s">
        <v>1883</v>
      </c>
      <c r="G754" t="s">
        <v>1860</v>
      </c>
      <c r="H754" t="s">
        <v>1882</v>
      </c>
      <c r="I754" t="s">
        <v>1883</v>
      </c>
    </row>
    <row r="755" spans="1:9">
      <c r="A755" t="s">
        <v>1885</v>
      </c>
      <c r="B755" s="22" t="s">
        <v>1485</v>
      </c>
      <c r="C755" s="2" t="s">
        <v>1857</v>
      </c>
      <c r="D755" t="s">
        <v>1858</v>
      </c>
      <c r="E755" t="s">
        <v>1886</v>
      </c>
      <c r="G755" t="s">
        <v>1860</v>
      </c>
      <c r="H755" t="s">
        <v>1885</v>
      </c>
      <c r="I755" t="s">
        <v>1886</v>
      </c>
    </row>
    <row r="756" spans="1:9">
      <c r="A756" t="s">
        <v>1887</v>
      </c>
      <c r="B756" s="22" t="s">
        <v>1485</v>
      </c>
      <c r="C756" s="2" t="s">
        <v>1857</v>
      </c>
      <c r="D756" t="s">
        <v>1858</v>
      </c>
      <c r="E756" t="s">
        <v>1888</v>
      </c>
      <c r="G756" t="s">
        <v>1860</v>
      </c>
      <c r="H756" t="s">
        <v>1887</v>
      </c>
      <c r="I756" t="s">
        <v>1888</v>
      </c>
    </row>
    <row r="757" spans="1:9">
      <c r="A757" t="s">
        <v>1889</v>
      </c>
      <c r="B757" s="22" t="s">
        <v>1485</v>
      </c>
      <c r="C757" s="2" t="s">
        <v>1857</v>
      </c>
      <c r="D757" t="s">
        <v>1858</v>
      </c>
      <c r="E757" t="s">
        <v>1890</v>
      </c>
      <c r="G757" t="s">
        <v>1860</v>
      </c>
      <c r="H757" t="s">
        <v>1889</v>
      </c>
      <c r="I757" t="s">
        <v>1890</v>
      </c>
    </row>
    <row r="758" spans="1:9">
      <c r="A758" t="s">
        <v>1891</v>
      </c>
      <c r="B758" s="22" t="s">
        <v>1485</v>
      </c>
      <c r="C758" s="2" t="s">
        <v>1857</v>
      </c>
      <c r="D758" t="s">
        <v>1858</v>
      </c>
      <c r="E758" t="s">
        <v>1892</v>
      </c>
      <c r="G758" t="s">
        <v>1860</v>
      </c>
      <c r="H758" t="s">
        <v>1891</v>
      </c>
      <c r="I758" t="s">
        <v>1892</v>
      </c>
    </row>
    <row r="759" spans="1:9">
      <c r="A759" t="s">
        <v>1893</v>
      </c>
      <c r="B759" s="22" t="s">
        <v>1485</v>
      </c>
      <c r="C759" s="2" t="s">
        <v>1857</v>
      </c>
      <c r="D759" t="s">
        <v>1858</v>
      </c>
      <c r="E759" t="s">
        <v>1894</v>
      </c>
      <c r="G759" t="s">
        <v>1860</v>
      </c>
      <c r="H759" t="s">
        <v>1893</v>
      </c>
      <c r="I759" t="s">
        <v>1894</v>
      </c>
    </row>
    <row r="760" spans="1:9">
      <c r="A760" t="s">
        <v>1896</v>
      </c>
      <c r="B760" s="22" t="s">
        <v>1485</v>
      </c>
      <c r="C760" s="2" t="s">
        <v>1857</v>
      </c>
      <c r="D760" t="s">
        <v>1858</v>
      </c>
      <c r="E760" t="s">
        <v>1897</v>
      </c>
      <c r="G760" t="s">
        <v>1860</v>
      </c>
      <c r="H760" t="s">
        <v>1896</v>
      </c>
      <c r="I760" t="s">
        <v>1897</v>
      </c>
    </row>
    <row r="761" spans="1:9">
      <c r="A761" t="s">
        <v>1898</v>
      </c>
      <c r="B761" s="22" t="s">
        <v>1485</v>
      </c>
      <c r="C761" s="2" t="s">
        <v>1857</v>
      </c>
      <c r="D761" t="s">
        <v>1858</v>
      </c>
      <c r="E761" t="s">
        <v>1899</v>
      </c>
      <c r="G761" t="s">
        <v>1860</v>
      </c>
      <c r="H761" t="s">
        <v>1898</v>
      </c>
      <c r="I761" t="s">
        <v>1899</v>
      </c>
    </row>
    <row r="762" spans="1:9">
      <c r="A762" t="s">
        <v>1900</v>
      </c>
      <c r="B762" s="22" t="s">
        <v>1485</v>
      </c>
      <c r="C762" s="2" t="s">
        <v>1857</v>
      </c>
      <c r="D762" t="s">
        <v>1858</v>
      </c>
      <c r="E762" t="s">
        <v>1901</v>
      </c>
      <c r="G762" t="s">
        <v>1860</v>
      </c>
      <c r="H762" t="s">
        <v>1900</v>
      </c>
      <c r="I762" t="s">
        <v>1901</v>
      </c>
    </row>
    <row r="763" spans="1:9">
      <c r="A763" t="s">
        <v>1902</v>
      </c>
      <c r="B763" s="22" t="s">
        <v>1485</v>
      </c>
      <c r="C763" s="2" t="s">
        <v>1857</v>
      </c>
      <c r="D763" t="s">
        <v>1858</v>
      </c>
      <c r="E763" t="s">
        <v>1903</v>
      </c>
      <c r="G763" t="s">
        <v>1860</v>
      </c>
      <c r="H763" t="s">
        <v>1902</v>
      </c>
      <c r="I763" t="s">
        <v>1903</v>
      </c>
    </row>
    <row r="764" spans="1:9">
      <c r="A764" t="s">
        <v>1904</v>
      </c>
      <c r="B764" s="22" t="s">
        <v>1485</v>
      </c>
      <c r="C764" s="2" t="s">
        <v>1857</v>
      </c>
      <c r="D764" t="s">
        <v>1858</v>
      </c>
      <c r="E764" t="s">
        <v>1905</v>
      </c>
      <c r="G764" t="s">
        <v>1860</v>
      </c>
      <c r="H764" t="s">
        <v>1904</v>
      </c>
      <c r="I764" t="s">
        <v>1905</v>
      </c>
    </row>
    <row r="765" spans="1:9">
      <c r="A765" t="s">
        <v>1907</v>
      </c>
      <c r="B765" s="22" t="s">
        <v>1485</v>
      </c>
      <c r="C765" s="2" t="s">
        <v>1857</v>
      </c>
      <c r="D765" t="s">
        <v>1858</v>
      </c>
      <c r="E765" t="s">
        <v>1908</v>
      </c>
      <c r="G765" t="s">
        <v>1860</v>
      </c>
      <c r="H765" t="s">
        <v>1907</v>
      </c>
      <c r="I765" t="s">
        <v>1908</v>
      </c>
    </row>
    <row r="766" spans="1:9">
      <c r="A766" t="s">
        <v>1909</v>
      </c>
      <c r="B766" s="22" t="s">
        <v>1485</v>
      </c>
      <c r="C766" s="2" t="s">
        <v>1857</v>
      </c>
      <c r="D766" t="s">
        <v>1858</v>
      </c>
      <c r="E766" t="s">
        <v>1910</v>
      </c>
      <c r="G766" t="s">
        <v>1860</v>
      </c>
      <c r="H766" t="s">
        <v>1909</v>
      </c>
      <c r="I766" t="s">
        <v>1910</v>
      </c>
    </row>
    <row r="767" spans="1:9">
      <c r="A767" t="s">
        <v>1912</v>
      </c>
      <c r="B767" s="22" t="s">
        <v>1485</v>
      </c>
      <c r="C767" s="2" t="s">
        <v>1913</v>
      </c>
      <c r="D767" s="2" t="s">
        <v>1914</v>
      </c>
      <c r="E767" t="s">
        <v>1915</v>
      </c>
      <c r="G767" t="s">
        <v>1914</v>
      </c>
      <c r="H767" t="s">
        <v>1912</v>
      </c>
      <c r="I767" t="s">
        <v>1915</v>
      </c>
    </row>
    <row r="768" spans="1:9">
      <c r="A768" t="s">
        <v>1916</v>
      </c>
      <c r="B768" s="22" t="s">
        <v>1485</v>
      </c>
      <c r="C768" s="2" t="s">
        <v>1913</v>
      </c>
      <c r="D768" s="2" t="s">
        <v>1914</v>
      </c>
      <c r="E768" t="s">
        <v>1917</v>
      </c>
      <c r="G768" t="s">
        <v>1914</v>
      </c>
      <c r="H768" t="s">
        <v>1916</v>
      </c>
      <c r="I768" t="s">
        <v>1917</v>
      </c>
    </row>
    <row r="769" spans="1:9">
      <c r="A769" s="12" t="s">
        <v>1919</v>
      </c>
      <c r="B769" s="22" t="s">
        <v>1485</v>
      </c>
      <c r="C769" s="2" t="s">
        <v>1913</v>
      </c>
      <c r="D769" s="2" t="s">
        <v>1914</v>
      </c>
      <c r="E769" t="s">
        <v>1920</v>
      </c>
      <c r="G769" t="s">
        <v>1914</v>
      </c>
      <c r="H769" t="s">
        <v>1921</v>
      </c>
      <c r="I769" t="s">
        <v>1920</v>
      </c>
    </row>
    <row r="770" spans="1:9">
      <c r="A770" s="12" t="s">
        <v>1922</v>
      </c>
      <c r="B770" s="22" t="s">
        <v>1485</v>
      </c>
      <c r="C770" s="2" t="s">
        <v>1913</v>
      </c>
      <c r="D770" s="2" t="s">
        <v>1914</v>
      </c>
      <c r="E770" t="s">
        <v>1923</v>
      </c>
      <c r="G770" t="s">
        <v>1914</v>
      </c>
      <c r="H770" t="s">
        <v>1924</v>
      </c>
      <c r="I770" t="s">
        <v>1923</v>
      </c>
    </row>
    <row r="771" spans="1:9">
      <c r="A771" s="12" t="s">
        <v>1925</v>
      </c>
      <c r="B771" s="22" t="s">
        <v>1485</v>
      </c>
      <c r="C771" s="2" t="s">
        <v>1913</v>
      </c>
      <c r="D771" s="2" t="s">
        <v>1914</v>
      </c>
      <c r="E771" t="s">
        <v>1926</v>
      </c>
      <c r="G771" t="s">
        <v>1914</v>
      </c>
      <c r="H771" t="s">
        <v>1927</v>
      </c>
      <c r="I771" t="s">
        <v>1926</v>
      </c>
    </row>
    <row r="772" spans="1:9">
      <c r="A772" s="12" t="s">
        <v>1928</v>
      </c>
      <c r="B772" s="22" t="s">
        <v>1485</v>
      </c>
      <c r="C772" s="2" t="s">
        <v>1913</v>
      </c>
      <c r="D772" s="2" t="s">
        <v>1914</v>
      </c>
      <c r="E772" t="s">
        <v>1930</v>
      </c>
      <c r="G772" t="s">
        <v>1914</v>
      </c>
      <c r="H772" t="s">
        <v>1931</v>
      </c>
      <c r="I772" t="s">
        <v>1930</v>
      </c>
    </row>
    <row r="773" spans="1:9">
      <c r="A773" t="s">
        <v>1932</v>
      </c>
      <c r="B773" s="22" t="s">
        <v>1485</v>
      </c>
      <c r="C773" s="2" t="s">
        <v>1913</v>
      </c>
      <c r="D773" s="2" t="s">
        <v>1914</v>
      </c>
      <c r="E773" t="s">
        <v>1933</v>
      </c>
      <c r="G773" t="s">
        <v>1914</v>
      </c>
      <c r="H773" t="s">
        <v>1932</v>
      </c>
      <c r="I773" t="s">
        <v>1933</v>
      </c>
    </row>
    <row r="774" spans="1:9">
      <c r="A774" t="s">
        <v>1934</v>
      </c>
      <c r="B774" s="22" t="s">
        <v>1485</v>
      </c>
      <c r="C774" s="2" t="s">
        <v>1913</v>
      </c>
      <c r="D774" s="2" t="s">
        <v>1914</v>
      </c>
      <c r="E774" t="s">
        <v>1935</v>
      </c>
      <c r="G774" t="s">
        <v>1914</v>
      </c>
      <c r="H774" t="s">
        <v>1934</v>
      </c>
      <c r="I774" t="s">
        <v>1935</v>
      </c>
    </row>
    <row r="775" spans="1:9">
      <c r="A775" t="s">
        <v>1938</v>
      </c>
      <c r="B775" s="22" t="s">
        <v>1485</v>
      </c>
      <c r="C775" s="2" t="s">
        <v>1913</v>
      </c>
      <c r="D775" s="2" t="s">
        <v>1914</v>
      </c>
      <c r="E775" t="s">
        <v>1939</v>
      </c>
      <c r="G775" t="s">
        <v>1914</v>
      </c>
      <c r="H775" t="s">
        <v>1938</v>
      </c>
      <c r="I775" t="s">
        <v>1939</v>
      </c>
    </row>
    <row r="776" spans="1:9">
      <c r="A776" t="s">
        <v>1940</v>
      </c>
      <c r="B776" s="22" t="s">
        <v>1485</v>
      </c>
      <c r="C776" s="2" t="s">
        <v>1913</v>
      </c>
      <c r="D776" s="2" t="s">
        <v>1914</v>
      </c>
      <c r="E776" t="s">
        <v>1941</v>
      </c>
      <c r="G776" t="s">
        <v>1914</v>
      </c>
      <c r="H776" t="s">
        <v>1940</v>
      </c>
      <c r="I776" t="s">
        <v>1941</v>
      </c>
    </row>
    <row r="777" spans="1:9">
      <c r="A777" t="s">
        <v>1942</v>
      </c>
      <c r="B777" s="22" t="s">
        <v>1485</v>
      </c>
      <c r="C777" s="2" t="s">
        <v>1913</v>
      </c>
      <c r="D777" s="2" t="s">
        <v>1914</v>
      </c>
      <c r="E777" t="s">
        <v>1943</v>
      </c>
      <c r="G777" t="s">
        <v>1914</v>
      </c>
      <c r="H777" t="s">
        <v>1942</v>
      </c>
      <c r="I777" t="s">
        <v>1943</v>
      </c>
    </row>
    <row r="778" spans="1:9">
      <c r="A778" t="s">
        <v>1944</v>
      </c>
      <c r="B778" s="22" t="s">
        <v>1485</v>
      </c>
      <c r="C778" s="2" t="s">
        <v>1913</v>
      </c>
      <c r="D778" s="2" t="s">
        <v>1914</v>
      </c>
      <c r="E778" t="s">
        <v>1946</v>
      </c>
      <c r="G778" t="s">
        <v>1914</v>
      </c>
      <c r="H778" t="s">
        <v>1944</v>
      </c>
      <c r="I778" t="s">
        <v>1946</v>
      </c>
    </row>
    <row r="779" spans="1:9">
      <c r="A779" t="s">
        <v>1947</v>
      </c>
      <c r="B779" s="22" t="s">
        <v>1485</v>
      </c>
      <c r="C779" s="2" t="s">
        <v>1913</v>
      </c>
      <c r="D779" s="2" t="s">
        <v>1914</v>
      </c>
      <c r="E779" t="s">
        <v>1948</v>
      </c>
      <c r="G779" t="s">
        <v>1914</v>
      </c>
      <c r="H779" t="s">
        <v>1947</v>
      </c>
      <c r="I779" t="s">
        <v>1948</v>
      </c>
    </row>
    <row r="780" spans="1:9">
      <c r="A780" t="s">
        <v>1949</v>
      </c>
      <c r="B780" s="22" t="s">
        <v>1485</v>
      </c>
      <c r="C780" s="2" t="s">
        <v>1913</v>
      </c>
      <c r="D780" s="2" t="s">
        <v>1914</v>
      </c>
      <c r="E780" t="s">
        <v>1950</v>
      </c>
      <c r="G780" t="s">
        <v>1914</v>
      </c>
      <c r="H780" t="s">
        <v>1949</v>
      </c>
      <c r="I780" t="s">
        <v>1950</v>
      </c>
    </row>
    <row r="781" spans="1:9">
      <c r="A781" t="s">
        <v>1951</v>
      </c>
      <c r="B781" s="22" t="s">
        <v>1485</v>
      </c>
      <c r="C781" s="2" t="s">
        <v>1913</v>
      </c>
      <c r="D781" s="2" t="s">
        <v>1914</v>
      </c>
      <c r="E781" t="s">
        <v>1952</v>
      </c>
      <c r="G781" t="s">
        <v>1914</v>
      </c>
      <c r="H781" t="s">
        <v>1951</v>
      </c>
      <c r="I781" t="s">
        <v>1952</v>
      </c>
    </row>
    <row r="782" spans="1:9">
      <c r="A782" t="s">
        <v>1953</v>
      </c>
      <c r="B782" s="22" t="s">
        <v>1485</v>
      </c>
      <c r="C782" s="2" t="s">
        <v>1913</v>
      </c>
      <c r="D782" s="2" t="s">
        <v>1914</v>
      </c>
      <c r="E782" t="s">
        <v>1955</v>
      </c>
      <c r="G782" t="s">
        <v>1914</v>
      </c>
      <c r="H782" t="s">
        <v>1953</v>
      </c>
      <c r="I782" t="s">
        <v>1955</v>
      </c>
    </row>
    <row r="783" spans="1:9">
      <c r="A783" t="s">
        <v>1956</v>
      </c>
      <c r="B783" s="22" t="s">
        <v>1485</v>
      </c>
      <c r="C783" s="2" t="s">
        <v>1913</v>
      </c>
      <c r="D783" s="2" t="s">
        <v>1914</v>
      </c>
      <c r="E783" t="s">
        <v>1957</v>
      </c>
      <c r="G783" t="s">
        <v>1914</v>
      </c>
      <c r="H783" t="s">
        <v>1956</v>
      </c>
      <c r="I783" t="s">
        <v>1957</v>
      </c>
    </row>
    <row r="784" spans="1:9">
      <c r="A784" t="s">
        <v>1958</v>
      </c>
      <c r="B784" s="22" t="s">
        <v>1485</v>
      </c>
      <c r="C784" s="2" t="s">
        <v>1913</v>
      </c>
      <c r="D784" s="2" t="s">
        <v>1914</v>
      </c>
      <c r="E784" t="s">
        <v>1959</v>
      </c>
      <c r="G784" t="s">
        <v>1914</v>
      </c>
      <c r="H784" t="s">
        <v>1958</v>
      </c>
      <c r="I784" t="s">
        <v>1959</v>
      </c>
    </row>
    <row r="785" spans="1:9">
      <c r="A785" t="s">
        <v>1960</v>
      </c>
      <c r="B785" s="22" t="s">
        <v>1485</v>
      </c>
      <c r="C785" s="2" t="s">
        <v>1913</v>
      </c>
      <c r="D785" s="2" t="s">
        <v>1914</v>
      </c>
      <c r="E785" t="s">
        <v>1961</v>
      </c>
      <c r="G785" t="s">
        <v>1914</v>
      </c>
      <c r="H785" t="s">
        <v>1960</v>
      </c>
      <c r="I785" t="s">
        <v>1961</v>
      </c>
    </row>
    <row r="786" spans="1:9">
      <c r="A786" t="s">
        <v>1962</v>
      </c>
      <c r="B786" s="22" t="s">
        <v>1485</v>
      </c>
      <c r="C786" s="2" t="s">
        <v>1913</v>
      </c>
      <c r="D786" s="2" t="s">
        <v>1914</v>
      </c>
      <c r="E786" t="s">
        <v>1963</v>
      </c>
      <c r="G786" t="s">
        <v>1914</v>
      </c>
      <c r="H786" t="s">
        <v>1962</v>
      </c>
      <c r="I786" t="s">
        <v>1963</v>
      </c>
    </row>
    <row r="787" spans="1:9">
      <c r="A787" t="s">
        <v>1965</v>
      </c>
      <c r="B787" s="22" t="s">
        <v>1485</v>
      </c>
      <c r="C787" s="2" t="s">
        <v>1913</v>
      </c>
      <c r="D787" s="2" t="s">
        <v>1914</v>
      </c>
      <c r="E787" t="s">
        <v>1966</v>
      </c>
      <c r="G787" t="s">
        <v>1914</v>
      </c>
      <c r="H787" t="s">
        <v>1965</v>
      </c>
      <c r="I787" t="s">
        <v>1966</v>
      </c>
    </row>
    <row r="788" spans="1:9">
      <c r="A788" t="s">
        <v>1967</v>
      </c>
      <c r="B788" s="22" t="s">
        <v>1485</v>
      </c>
      <c r="C788" s="2" t="s">
        <v>1913</v>
      </c>
      <c r="D788" s="2" t="s">
        <v>1914</v>
      </c>
      <c r="E788" t="s">
        <v>1968</v>
      </c>
      <c r="G788" t="s">
        <v>1914</v>
      </c>
      <c r="H788" t="s">
        <v>1967</v>
      </c>
      <c r="I788" t="s">
        <v>1968</v>
      </c>
    </row>
    <row r="789" spans="1:9">
      <c r="A789" t="s">
        <v>1969</v>
      </c>
      <c r="B789" s="22" t="s">
        <v>1485</v>
      </c>
      <c r="C789" s="2" t="s">
        <v>1913</v>
      </c>
      <c r="D789" s="2" t="s">
        <v>1914</v>
      </c>
      <c r="E789" t="s">
        <v>1970</v>
      </c>
      <c r="G789" t="s">
        <v>1914</v>
      </c>
      <c r="H789" t="s">
        <v>1969</v>
      </c>
      <c r="I789" t="s">
        <v>1970</v>
      </c>
    </row>
    <row r="790" spans="1:9">
      <c r="A790" t="s">
        <v>1972</v>
      </c>
      <c r="B790" s="22" t="s">
        <v>1485</v>
      </c>
      <c r="C790" s="2" t="s">
        <v>1913</v>
      </c>
      <c r="D790" s="2" t="s">
        <v>1914</v>
      </c>
      <c r="E790" t="s">
        <v>1973</v>
      </c>
      <c r="G790" t="s">
        <v>1914</v>
      </c>
      <c r="H790" t="s">
        <v>1972</v>
      </c>
      <c r="I790" t="s">
        <v>1973</v>
      </c>
    </row>
    <row r="791" spans="1:9">
      <c r="A791" t="s">
        <v>1974</v>
      </c>
      <c r="B791" s="22" t="s">
        <v>1485</v>
      </c>
      <c r="C791" s="2" t="s">
        <v>1975</v>
      </c>
      <c r="D791" s="2" t="s">
        <v>1976</v>
      </c>
      <c r="E791" t="s">
        <v>1977</v>
      </c>
      <c r="G791" t="s">
        <v>1976</v>
      </c>
      <c r="H791" t="s">
        <v>1974</v>
      </c>
      <c r="I791" t="s">
        <v>1977</v>
      </c>
    </row>
    <row r="792" spans="1:9">
      <c r="A792" t="s">
        <v>1978</v>
      </c>
      <c r="B792" s="22" t="s">
        <v>1485</v>
      </c>
      <c r="C792" s="2" t="s">
        <v>1975</v>
      </c>
      <c r="D792" s="2" t="s">
        <v>1976</v>
      </c>
      <c r="E792" t="s">
        <v>1980</v>
      </c>
      <c r="G792" t="s">
        <v>1976</v>
      </c>
      <c r="H792" t="s">
        <v>1978</v>
      </c>
      <c r="I792" t="s">
        <v>1980</v>
      </c>
    </row>
    <row r="793" spans="1:9">
      <c r="A793" t="s">
        <v>1981</v>
      </c>
      <c r="B793" s="22" t="s">
        <v>1485</v>
      </c>
      <c r="C793" s="2" t="s">
        <v>1975</v>
      </c>
      <c r="D793" s="2" t="s">
        <v>1976</v>
      </c>
      <c r="E793" t="s">
        <v>1982</v>
      </c>
      <c r="G793" t="s">
        <v>1976</v>
      </c>
      <c r="H793" t="s">
        <v>1981</v>
      </c>
      <c r="I793" t="s">
        <v>1982</v>
      </c>
    </row>
    <row r="794" spans="1:9">
      <c r="A794" t="s">
        <v>1983</v>
      </c>
      <c r="B794" s="22" t="s">
        <v>1485</v>
      </c>
      <c r="C794" s="2" t="s">
        <v>1975</v>
      </c>
      <c r="D794" s="2" t="s">
        <v>1976</v>
      </c>
      <c r="E794" t="s">
        <v>1984</v>
      </c>
      <c r="G794" t="s">
        <v>1976</v>
      </c>
      <c r="H794" t="s">
        <v>1983</v>
      </c>
      <c r="I794" t="s">
        <v>1984</v>
      </c>
    </row>
    <row r="795" spans="1:9">
      <c r="A795" t="s">
        <v>1985</v>
      </c>
      <c r="B795" s="22" t="s">
        <v>1485</v>
      </c>
      <c r="C795" s="2" t="s">
        <v>1975</v>
      </c>
      <c r="D795" s="2" t="s">
        <v>1976</v>
      </c>
      <c r="E795" t="s">
        <v>1986</v>
      </c>
      <c r="G795" t="s">
        <v>1976</v>
      </c>
      <c r="H795" t="s">
        <v>1985</v>
      </c>
      <c r="I795" t="s">
        <v>1986</v>
      </c>
    </row>
    <row r="796" spans="1:9">
      <c r="A796" t="s">
        <v>1987</v>
      </c>
      <c r="B796" s="22" t="s">
        <v>1485</v>
      </c>
      <c r="C796" s="2" t="s">
        <v>1975</v>
      </c>
      <c r="D796" s="2" t="s">
        <v>1976</v>
      </c>
      <c r="E796" t="s">
        <v>1989</v>
      </c>
      <c r="G796" t="s">
        <v>1976</v>
      </c>
      <c r="H796" t="s">
        <v>1987</v>
      </c>
      <c r="I796" t="s">
        <v>1989</v>
      </c>
    </row>
    <row r="797" spans="1:9">
      <c r="A797" t="s">
        <v>1990</v>
      </c>
      <c r="B797" s="22" t="s">
        <v>1485</v>
      </c>
      <c r="C797" s="2" t="s">
        <v>1975</v>
      </c>
      <c r="D797" s="2" t="s">
        <v>1976</v>
      </c>
      <c r="E797" t="s">
        <v>1991</v>
      </c>
      <c r="G797" t="s">
        <v>1976</v>
      </c>
      <c r="H797" t="s">
        <v>1990</v>
      </c>
      <c r="I797" t="s">
        <v>1991</v>
      </c>
    </row>
    <row r="798" spans="1:9">
      <c r="A798" t="s">
        <v>1992</v>
      </c>
      <c r="B798" s="22" t="s">
        <v>1485</v>
      </c>
      <c r="C798" s="2" t="s">
        <v>1975</v>
      </c>
      <c r="D798" s="2" t="s">
        <v>1976</v>
      </c>
      <c r="E798" t="s">
        <v>1993</v>
      </c>
      <c r="G798" t="s">
        <v>1976</v>
      </c>
      <c r="H798" t="s">
        <v>1992</v>
      </c>
      <c r="I798" t="s">
        <v>1993</v>
      </c>
    </row>
    <row r="799" spans="1:9">
      <c r="A799" t="s">
        <v>1994</v>
      </c>
      <c r="B799" s="22" t="s">
        <v>1485</v>
      </c>
      <c r="C799" s="2" t="s">
        <v>1975</v>
      </c>
      <c r="D799" s="2" t="s">
        <v>1976</v>
      </c>
      <c r="E799" t="s">
        <v>1995</v>
      </c>
      <c r="G799" t="s">
        <v>1976</v>
      </c>
      <c r="H799" t="s">
        <v>1994</v>
      </c>
      <c r="I799" t="s">
        <v>1995</v>
      </c>
    </row>
    <row r="800" spans="1:9">
      <c r="A800" t="s">
        <v>1996</v>
      </c>
      <c r="B800" s="22" t="s">
        <v>1485</v>
      </c>
      <c r="C800" s="2" t="s">
        <v>1975</v>
      </c>
      <c r="D800" s="2" t="s">
        <v>1976</v>
      </c>
      <c r="E800" t="s">
        <v>1997</v>
      </c>
      <c r="G800" t="s">
        <v>1976</v>
      </c>
      <c r="H800" t="s">
        <v>1996</v>
      </c>
      <c r="I800" t="s">
        <v>1997</v>
      </c>
    </row>
    <row r="801" spans="1:9">
      <c r="A801" t="s">
        <v>1999</v>
      </c>
      <c r="B801" s="22" t="s">
        <v>1485</v>
      </c>
      <c r="C801" s="2" t="s">
        <v>1975</v>
      </c>
      <c r="D801" s="2" t="s">
        <v>1976</v>
      </c>
      <c r="E801" t="s">
        <v>2000</v>
      </c>
      <c r="G801" t="s">
        <v>1976</v>
      </c>
      <c r="H801" t="s">
        <v>1999</v>
      </c>
      <c r="I801" t="s">
        <v>2000</v>
      </c>
    </row>
    <row r="802" spans="1:9">
      <c r="A802" t="s">
        <v>2001</v>
      </c>
      <c r="B802" s="22" t="s">
        <v>1485</v>
      </c>
      <c r="C802" s="2" t="s">
        <v>1975</v>
      </c>
      <c r="D802" s="2" t="s">
        <v>1976</v>
      </c>
      <c r="E802" t="s">
        <v>2002</v>
      </c>
      <c r="G802" t="s">
        <v>1976</v>
      </c>
      <c r="H802" t="s">
        <v>2001</v>
      </c>
      <c r="I802" t="s">
        <v>2002</v>
      </c>
    </row>
    <row r="803" spans="1:9">
      <c r="A803" t="s">
        <v>2003</v>
      </c>
      <c r="B803" s="22" t="s">
        <v>1485</v>
      </c>
      <c r="C803" s="2" t="s">
        <v>1975</v>
      </c>
      <c r="D803" s="2" t="s">
        <v>1976</v>
      </c>
      <c r="E803" t="s">
        <v>2004</v>
      </c>
      <c r="G803" t="s">
        <v>1976</v>
      </c>
      <c r="H803" t="s">
        <v>2003</v>
      </c>
      <c r="I803" t="s">
        <v>2004</v>
      </c>
    </row>
    <row r="804" spans="1:9">
      <c r="A804" t="s">
        <v>2005</v>
      </c>
      <c r="B804" s="22" t="s">
        <v>1485</v>
      </c>
      <c r="C804" s="2" t="s">
        <v>2006</v>
      </c>
      <c r="D804" t="s">
        <v>2007</v>
      </c>
      <c r="E804" t="s">
        <v>2008</v>
      </c>
      <c r="G804" t="s">
        <v>2007</v>
      </c>
      <c r="H804" t="s">
        <v>2005</v>
      </c>
      <c r="I804" t="s">
        <v>2008</v>
      </c>
    </row>
    <row r="805" spans="1:9">
      <c r="A805" t="s">
        <v>2010</v>
      </c>
      <c r="B805" s="22" t="s">
        <v>1485</v>
      </c>
      <c r="C805" s="2" t="s">
        <v>2006</v>
      </c>
      <c r="D805" t="s">
        <v>2007</v>
      </c>
      <c r="E805" t="s">
        <v>2011</v>
      </c>
      <c r="G805" t="s">
        <v>2007</v>
      </c>
      <c r="H805" t="s">
        <v>2010</v>
      </c>
      <c r="I805" t="s">
        <v>2011</v>
      </c>
    </row>
    <row r="806" spans="1:9">
      <c r="A806" t="s">
        <v>2012</v>
      </c>
      <c r="B806" s="22" t="s">
        <v>1485</v>
      </c>
      <c r="C806" s="2" t="s">
        <v>2006</v>
      </c>
      <c r="D806" t="s">
        <v>2007</v>
      </c>
      <c r="E806" t="s">
        <v>2013</v>
      </c>
      <c r="G806" t="s">
        <v>2007</v>
      </c>
      <c r="H806" t="s">
        <v>2012</v>
      </c>
      <c r="I806" t="s">
        <v>2013</v>
      </c>
    </row>
    <row r="807" spans="1:9">
      <c r="A807" t="s">
        <v>2014</v>
      </c>
      <c r="B807" s="22" t="s">
        <v>1485</v>
      </c>
      <c r="C807" s="2" t="s">
        <v>2006</v>
      </c>
      <c r="D807" t="s">
        <v>2007</v>
      </c>
      <c r="E807" t="s">
        <v>2015</v>
      </c>
      <c r="G807" t="s">
        <v>2007</v>
      </c>
      <c r="H807" t="s">
        <v>2014</v>
      </c>
      <c r="I807" t="s">
        <v>2015</v>
      </c>
    </row>
    <row r="808" spans="1:9">
      <c r="A808" t="s">
        <v>2016</v>
      </c>
      <c r="B808" s="22" t="s">
        <v>1485</v>
      </c>
      <c r="C808" s="2" t="s">
        <v>2006</v>
      </c>
      <c r="D808" t="s">
        <v>2007</v>
      </c>
      <c r="E808" t="s">
        <v>2017</v>
      </c>
      <c r="G808" t="s">
        <v>2007</v>
      </c>
      <c r="H808" t="s">
        <v>2016</v>
      </c>
      <c r="I808" t="s">
        <v>2017</v>
      </c>
    </row>
    <row r="809" spans="1:9">
      <c r="A809" t="s">
        <v>2019</v>
      </c>
      <c r="B809" s="22" t="s">
        <v>1485</v>
      </c>
      <c r="C809" s="2" t="s">
        <v>2006</v>
      </c>
      <c r="D809" t="s">
        <v>2007</v>
      </c>
      <c r="E809" t="s">
        <v>2020</v>
      </c>
      <c r="G809" t="s">
        <v>2007</v>
      </c>
      <c r="H809" t="s">
        <v>2019</v>
      </c>
      <c r="I809" t="s">
        <v>2020</v>
      </c>
    </row>
    <row r="810" spans="1:9">
      <c r="A810" t="s">
        <v>2021</v>
      </c>
      <c r="B810" s="22" t="s">
        <v>1485</v>
      </c>
      <c r="C810" s="2" t="s">
        <v>2006</v>
      </c>
      <c r="D810" t="s">
        <v>2007</v>
      </c>
      <c r="E810" t="s">
        <v>2022</v>
      </c>
      <c r="G810" t="s">
        <v>2007</v>
      </c>
      <c r="H810" t="s">
        <v>2021</v>
      </c>
      <c r="I810" t="s">
        <v>2022</v>
      </c>
    </row>
    <row r="811" spans="1:9">
      <c r="A811" t="s">
        <v>2023</v>
      </c>
      <c r="B811" s="22" t="s">
        <v>1485</v>
      </c>
      <c r="C811" s="2" t="s">
        <v>2006</v>
      </c>
      <c r="D811" t="s">
        <v>2007</v>
      </c>
      <c r="E811" t="s">
        <v>2024</v>
      </c>
      <c r="G811" t="s">
        <v>2007</v>
      </c>
      <c r="H811" t="s">
        <v>2023</v>
      </c>
      <c r="I811" t="s">
        <v>2024</v>
      </c>
    </row>
    <row r="812" spans="1:9">
      <c r="A812" t="s">
        <v>2025</v>
      </c>
      <c r="B812" s="22" t="s">
        <v>1485</v>
      </c>
      <c r="C812" s="2" t="s">
        <v>2006</v>
      </c>
      <c r="D812" t="s">
        <v>2007</v>
      </c>
      <c r="E812" t="s">
        <v>2026</v>
      </c>
      <c r="G812" t="s">
        <v>2007</v>
      </c>
      <c r="H812" t="s">
        <v>2025</v>
      </c>
      <c r="I812" t="s">
        <v>2026</v>
      </c>
    </row>
    <row r="813" spans="1:9">
      <c r="A813" t="s">
        <v>2028</v>
      </c>
      <c r="B813" s="22" t="s">
        <v>1485</v>
      </c>
      <c r="C813" s="2" t="s">
        <v>2006</v>
      </c>
      <c r="D813" t="s">
        <v>2007</v>
      </c>
      <c r="E813" t="s">
        <v>2029</v>
      </c>
      <c r="G813" t="s">
        <v>2007</v>
      </c>
      <c r="H813" t="s">
        <v>2028</v>
      </c>
      <c r="I813" t="s">
        <v>2029</v>
      </c>
    </row>
    <row r="814" spans="1:9">
      <c r="A814" t="s">
        <v>2030</v>
      </c>
      <c r="B814" s="22" t="s">
        <v>1485</v>
      </c>
      <c r="C814" s="2" t="s">
        <v>2006</v>
      </c>
      <c r="D814" t="s">
        <v>2007</v>
      </c>
      <c r="E814" t="s">
        <v>2031</v>
      </c>
      <c r="G814" t="s">
        <v>2007</v>
      </c>
      <c r="H814" t="s">
        <v>2030</v>
      </c>
      <c r="I814" t="s">
        <v>2031</v>
      </c>
    </row>
    <row r="815" spans="1:9">
      <c r="A815" t="s">
        <v>2032</v>
      </c>
      <c r="B815" s="22" t="s">
        <v>1485</v>
      </c>
      <c r="C815" s="2" t="s">
        <v>2006</v>
      </c>
      <c r="D815" t="s">
        <v>2007</v>
      </c>
      <c r="E815" t="s">
        <v>2034</v>
      </c>
      <c r="G815" t="s">
        <v>2007</v>
      </c>
      <c r="H815" t="s">
        <v>2032</v>
      </c>
      <c r="I815" t="s">
        <v>2034</v>
      </c>
    </row>
    <row r="816" spans="1:9">
      <c r="A816" t="s">
        <v>2035</v>
      </c>
      <c r="B816" s="22" t="s">
        <v>1485</v>
      </c>
      <c r="C816" s="2" t="s">
        <v>2006</v>
      </c>
      <c r="D816" t="s">
        <v>2007</v>
      </c>
      <c r="E816" t="s">
        <v>2036</v>
      </c>
      <c r="G816" t="s">
        <v>2007</v>
      </c>
      <c r="H816" t="s">
        <v>2035</v>
      </c>
      <c r="I816" t="s">
        <v>2036</v>
      </c>
    </row>
    <row r="817" spans="1:9">
      <c r="A817" t="s">
        <v>2037</v>
      </c>
      <c r="B817" s="22" t="s">
        <v>1485</v>
      </c>
      <c r="C817" s="2" t="s">
        <v>2006</v>
      </c>
      <c r="D817" t="s">
        <v>2007</v>
      </c>
      <c r="E817" t="s">
        <v>2038</v>
      </c>
      <c r="G817" t="s">
        <v>2007</v>
      </c>
      <c r="H817" t="s">
        <v>2037</v>
      </c>
      <c r="I817" t="s">
        <v>2038</v>
      </c>
    </row>
    <row r="818" spans="1:9">
      <c r="A818" t="s">
        <v>2039</v>
      </c>
      <c r="B818" s="22" t="s">
        <v>1485</v>
      </c>
      <c r="C818" s="2" t="s">
        <v>2006</v>
      </c>
      <c r="D818" t="s">
        <v>2007</v>
      </c>
      <c r="E818" t="s">
        <v>2040</v>
      </c>
      <c r="G818" t="s">
        <v>2007</v>
      </c>
      <c r="H818" t="s">
        <v>2039</v>
      </c>
      <c r="I818" t="s">
        <v>2040</v>
      </c>
    </row>
    <row r="819" spans="1:9">
      <c r="A819" t="s">
        <v>2042</v>
      </c>
      <c r="B819" s="22" t="s">
        <v>1485</v>
      </c>
      <c r="C819" s="2" t="s">
        <v>2006</v>
      </c>
      <c r="D819" t="s">
        <v>2007</v>
      </c>
      <c r="E819" t="s">
        <v>2043</v>
      </c>
      <c r="G819" t="s">
        <v>2007</v>
      </c>
      <c r="H819" t="s">
        <v>2042</v>
      </c>
      <c r="I819" t="s">
        <v>2043</v>
      </c>
    </row>
    <row r="820" spans="1:9">
      <c r="A820" t="s">
        <v>2044</v>
      </c>
      <c r="B820" s="22" t="s">
        <v>1485</v>
      </c>
      <c r="C820" s="2" t="s">
        <v>2006</v>
      </c>
      <c r="D820" t="s">
        <v>2007</v>
      </c>
      <c r="E820" t="s">
        <v>2045</v>
      </c>
      <c r="G820" t="s">
        <v>2007</v>
      </c>
      <c r="H820" t="s">
        <v>2044</v>
      </c>
      <c r="I820" t="s">
        <v>2045</v>
      </c>
    </row>
    <row r="821" spans="1:9">
      <c r="A821" t="s">
        <v>2046</v>
      </c>
      <c r="B821" s="22" t="s">
        <v>1485</v>
      </c>
      <c r="C821" s="2" t="s">
        <v>2006</v>
      </c>
      <c r="D821" t="s">
        <v>2007</v>
      </c>
      <c r="E821" t="s">
        <v>2047</v>
      </c>
      <c r="G821" t="s">
        <v>2007</v>
      </c>
      <c r="H821" t="s">
        <v>2046</v>
      </c>
      <c r="I821" t="s">
        <v>2047</v>
      </c>
    </row>
    <row r="822" spans="1:9">
      <c r="A822" t="s">
        <v>2048</v>
      </c>
      <c r="B822" s="22" t="s">
        <v>1485</v>
      </c>
      <c r="C822" s="2" t="s">
        <v>2006</v>
      </c>
      <c r="D822" t="s">
        <v>2007</v>
      </c>
      <c r="E822" t="s">
        <v>2049</v>
      </c>
      <c r="G822" t="s">
        <v>2007</v>
      </c>
      <c r="H822" t="s">
        <v>2048</v>
      </c>
      <c r="I822" t="s">
        <v>2049</v>
      </c>
    </row>
    <row r="823" spans="1:9">
      <c r="A823" t="s">
        <v>2050</v>
      </c>
      <c r="B823" s="22" t="s">
        <v>1485</v>
      </c>
      <c r="C823" s="2" t="s">
        <v>2006</v>
      </c>
      <c r="D823" t="s">
        <v>2007</v>
      </c>
      <c r="E823" t="s">
        <v>2052</v>
      </c>
      <c r="G823" t="s">
        <v>2007</v>
      </c>
      <c r="H823" t="s">
        <v>2050</v>
      </c>
      <c r="I823" t="s">
        <v>2052</v>
      </c>
    </row>
    <row r="824" spans="1:9">
      <c r="A824" t="s">
        <v>2053</v>
      </c>
      <c r="B824" s="22" t="s">
        <v>1485</v>
      </c>
      <c r="C824" s="2" t="s">
        <v>2006</v>
      </c>
      <c r="D824" t="s">
        <v>2007</v>
      </c>
      <c r="E824" t="s">
        <v>2054</v>
      </c>
      <c r="G824" t="s">
        <v>2007</v>
      </c>
      <c r="H824" t="s">
        <v>2053</v>
      </c>
      <c r="I824" t="s">
        <v>2054</v>
      </c>
    </row>
    <row r="825" spans="1:9">
      <c r="A825" t="s">
        <v>2055</v>
      </c>
      <c r="B825" s="22" t="s">
        <v>1485</v>
      </c>
      <c r="C825" s="2">
        <v>582</v>
      </c>
      <c r="D825" t="s">
        <v>2056</v>
      </c>
      <c r="E825" t="s">
        <v>2057</v>
      </c>
      <c r="G825" t="s">
        <v>2056</v>
      </c>
      <c r="H825" t="s">
        <v>2055</v>
      </c>
      <c r="I825" t="s">
        <v>2057</v>
      </c>
    </row>
    <row r="826" spans="1:9">
      <c r="A826" t="s">
        <v>2058</v>
      </c>
      <c r="B826" s="22" t="s">
        <v>1485</v>
      </c>
      <c r="C826" s="2">
        <v>582</v>
      </c>
      <c r="D826" t="s">
        <v>2056</v>
      </c>
      <c r="E826" t="s">
        <v>2059</v>
      </c>
      <c r="G826" t="s">
        <v>2056</v>
      </c>
      <c r="H826" t="s">
        <v>2058</v>
      </c>
      <c r="I826" t="s">
        <v>2059</v>
      </c>
    </row>
    <row r="827" spans="1:9">
      <c r="A827" t="s">
        <v>2061</v>
      </c>
      <c r="B827" s="22" t="s">
        <v>1485</v>
      </c>
      <c r="C827" s="2">
        <v>582</v>
      </c>
      <c r="D827" t="s">
        <v>2056</v>
      </c>
      <c r="E827" t="s">
        <v>2062</v>
      </c>
      <c r="G827" t="s">
        <v>2056</v>
      </c>
      <c r="H827" t="s">
        <v>2061</v>
      </c>
      <c r="I827" t="s">
        <v>2062</v>
      </c>
    </row>
    <row r="828" spans="1:9">
      <c r="A828" t="s">
        <v>2063</v>
      </c>
      <c r="B828" s="22" t="s">
        <v>1485</v>
      </c>
      <c r="C828" s="2">
        <v>582</v>
      </c>
      <c r="D828" t="s">
        <v>2056</v>
      </c>
      <c r="E828" t="s">
        <v>2064</v>
      </c>
      <c r="G828" t="s">
        <v>2056</v>
      </c>
      <c r="H828" t="s">
        <v>2063</v>
      </c>
      <c r="I828" t="s">
        <v>2064</v>
      </c>
    </row>
    <row r="829" spans="1:9">
      <c r="A829" t="s">
        <v>2065</v>
      </c>
      <c r="B829" s="22" t="s">
        <v>1485</v>
      </c>
      <c r="C829" s="2">
        <v>582</v>
      </c>
      <c r="D829" t="s">
        <v>2056</v>
      </c>
      <c r="E829" t="s">
        <v>2066</v>
      </c>
      <c r="G829" t="s">
        <v>2056</v>
      </c>
      <c r="H829" t="s">
        <v>2065</v>
      </c>
      <c r="I829" t="s">
        <v>2066</v>
      </c>
    </row>
    <row r="830" spans="1:9">
      <c r="A830" t="s">
        <v>2067</v>
      </c>
      <c r="B830" s="22" t="s">
        <v>1485</v>
      </c>
      <c r="C830" s="2">
        <v>582</v>
      </c>
      <c r="D830" t="s">
        <v>2056</v>
      </c>
      <c r="E830" t="s">
        <v>2068</v>
      </c>
      <c r="G830" t="s">
        <v>2056</v>
      </c>
      <c r="H830" t="s">
        <v>2067</v>
      </c>
      <c r="I830" t="s">
        <v>2068</v>
      </c>
    </row>
    <row r="831" spans="1:9">
      <c r="A831" t="s">
        <v>2069</v>
      </c>
      <c r="B831" s="22" t="s">
        <v>1485</v>
      </c>
      <c r="C831" s="2">
        <v>582</v>
      </c>
      <c r="D831" t="s">
        <v>2056</v>
      </c>
      <c r="E831" t="s">
        <v>2071</v>
      </c>
      <c r="G831" t="s">
        <v>2056</v>
      </c>
      <c r="H831" t="s">
        <v>2069</v>
      </c>
      <c r="I831" t="s">
        <v>2071</v>
      </c>
    </row>
    <row r="832" spans="1:9">
      <c r="A832" t="s">
        <v>2072</v>
      </c>
      <c r="B832" s="22" t="s">
        <v>1485</v>
      </c>
      <c r="C832" s="2">
        <v>582</v>
      </c>
      <c r="D832" t="s">
        <v>2056</v>
      </c>
      <c r="E832" t="s">
        <v>2073</v>
      </c>
      <c r="G832" t="s">
        <v>2056</v>
      </c>
      <c r="H832" t="s">
        <v>2072</v>
      </c>
      <c r="I832" t="s">
        <v>2073</v>
      </c>
    </row>
    <row r="833" spans="1:9">
      <c r="A833" t="s">
        <v>2074</v>
      </c>
      <c r="B833" s="22" t="s">
        <v>1485</v>
      </c>
      <c r="C833" s="2">
        <v>582</v>
      </c>
      <c r="D833" t="s">
        <v>2056</v>
      </c>
      <c r="E833" t="s">
        <v>2075</v>
      </c>
      <c r="G833" t="s">
        <v>2056</v>
      </c>
      <c r="H833" t="s">
        <v>2074</v>
      </c>
      <c r="I833" t="s">
        <v>2075</v>
      </c>
    </row>
    <row r="834" spans="1:9">
      <c r="A834" t="s">
        <v>2076</v>
      </c>
      <c r="B834" s="22" t="s">
        <v>1485</v>
      </c>
      <c r="C834" s="2">
        <v>582</v>
      </c>
      <c r="D834" t="s">
        <v>2056</v>
      </c>
      <c r="E834" t="s">
        <v>2079</v>
      </c>
      <c r="G834" t="s">
        <v>2056</v>
      </c>
      <c r="H834" t="s">
        <v>2076</v>
      </c>
      <c r="I834" t="s">
        <v>2079</v>
      </c>
    </row>
    <row r="835" spans="1:9">
      <c r="A835" t="s">
        <v>1936</v>
      </c>
      <c r="B835" s="22" t="s">
        <v>1485</v>
      </c>
      <c r="C835" s="2">
        <v>582</v>
      </c>
      <c r="D835" t="s">
        <v>2056</v>
      </c>
      <c r="E835" t="s">
        <v>2080</v>
      </c>
      <c r="G835" t="s">
        <v>2056</v>
      </c>
      <c r="H835" t="s">
        <v>1936</v>
      </c>
      <c r="I835" t="s">
        <v>2080</v>
      </c>
    </row>
    <row r="836" spans="1:9">
      <c r="A836" t="s">
        <v>2081</v>
      </c>
      <c r="B836" s="22" t="s">
        <v>1485</v>
      </c>
      <c r="C836" s="2">
        <v>582</v>
      </c>
      <c r="D836" t="s">
        <v>2056</v>
      </c>
      <c r="E836" t="s">
        <v>2082</v>
      </c>
      <c r="G836" t="s">
        <v>2056</v>
      </c>
      <c r="H836" t="s">
        <v>2081</v>
      </c>
      <c r="I836" t="s">
        <v>2082</v>
      </c>
    </row>
    <row r="837" spans="1:9">
      <c r="A837" t="s">
        <v>2084</v>
      </c>
      <c r="B837" s="22" t="s">
        <v>1485</v>
      </c>
      <c r="C837" s="2">
        <v>582</v>
      </c>
      <c r="D837" t="s">
        <v>2056</v>
      </c>
      <c r="E837" t="s">
        <v>2085</v>
      </c>
      <c r="G837" t="s">
        <v>2056</v>
      </c>
      <c r="H837" t="s">
        <v>2084</v>
      </c>
      <c r="I837" t="s">
        <v>2085</v>
      </c>
    </row>
    <row r="838" spans="1:9">
      <c r="A838" t="s">
        <v>2086</v>
      </c>
      <c r="B838" s="22" t="s">
        <v>1485</v>
      </c>
      <c r="C838" s="2">
        <v>582</v>
      </c>
      <c r="D838" t="s">
        <v>2056</v>
      </c>
      <c r="E838" t="s">
        <v>2087</v>
      </c>
      <c r="G838" t="s">
        <v>2056</v>
      </c>
      <c r="H838" t="s">
        <v>2086</v>
      </c>
      <c r="I838" t="s">
        <v>2087</v>
      </c>
    </row>
    <row r="839" spans="1:9">
      <c r="A839" t="s">
        <v>2088</v>
      </c>
      <c r="B839" s="22" t="s">
        <v>1485</v>
      </c>
      <c r="C839" s="2">
        <v>582</v>
      </c>
      <c r="D839" t="s">
        <v>2056</v>
      </c>
      <c r="E839" t="s">
        <v>2089</v>
      </c>
      <c r="G839" t="s">
        <v>2056</v>
      </c>
      <c r="H839" t="s">
        <v>2088</v>
      </c>
      <c r="I839" t="s">
        <v>2089</v>
      </c>
    </row>
    <row r="840" spans="1:9">
      <c r="A840" t="s">
        <v>2090</v>
      </c>
      <c r="B840" s="22" t="s">
        <v>1485</v>
      </c>
      <c r="C840" s="2">
        <v>582</v>
      </c>
      <c r="D840" t="s">
        <v>2056</v>
      </c>
      <c r="E840" t="s">
        <v>2092</v>
      </c>
      <c r="G840" t="s">
        <v>2056</v>
      </c>
      <c r="H840" t="s">
        <v>2090</v>
      </c>
      <c r="I840" t="s">
        <v>2092</v>
      </c>
    </row>
    <row r="841" spans="1:9">
      <c r="A841" t="s">
        <v>2093</v>
      </c>
      <c r="B841" s="22" t="s">
        <v>1485</v>
      </c>
      <c r="C841" s="2">
        <v>582</v>
      </c>
      <c r="D841" t="s">
        <v>2056</v>
      </c>
      <c r="E841" t="s">
        <v>2094</v>
      </c>
      <c r="G841" t="s">
        <v>2056</v>
      </c>
      <c r="H841" t="s">
        <v>2093</v>
      </c>
      <c r="I841" t="s">
        <v>2094</v>
      </c>
    </row>
    <row r="842" spans="1:9">
      <c r="A842" t="s">
        <v>2095</v>
      </c>
      <c r="B842" s="22" t="s">
        <v>1485</v>
      </c>
      <c r="C842" s="2">
        <v>582</v>
      </c>
      <c r="D842" t="s">
        <v>2056</v>
      </c>
      <c r="E842" t="s">
        <v>2096</v>
      </c>
      <c r="G842" t="s">
        <v>2056</v>
      </c>
      <c r="H842" t="s">
        <v>2095</v>
      </c>
      <c r="I842" t="s">
        <v>2096</v>
      </c>
    </row>
    <row r="843" spans="1:9">
      <c r="A843" t="s">
        <v>2097</v>
      </c>
      <c r="B843" s="22" t="s">
        <v>1485</v>
      </c>
      <c r="C843" s="2">
        <v>582</v>
      </c>
      <c r="D843" t="s">
        <v>2056</v>
      </c>
      <c r="E843" t="s">
        <v>2098</v>
      </c>
      <c r="G843" t="s">
        <v>2056</v>
      </c>
      <c r="H843" t="s">
        <v>2097</v>
      </c>
      <c r="I843" t="s">
        <v>2098</v>
      </c>
    </row>
    <row r="844" spans="1:9">
      <c r="A844" t="s">
        <v>2099</v>
      </c>
      <c r="B844" s="22" t="s">
        <v>1485</v>
      </c>
      <c r="C844" s="2">
        <v>582</v>
      </c>
      <c r="D844" t="s">
        <v>2056</v>
      </c>
      <c r="E844" t="s">
        <v>2100</v>
      </c>
      <c r="G844" t="s">
        <v>2056</v>
      </c>
      <c r="H844" t="s">
        <v>2099</v>
      </c>
      <c r="I844" t="s">
        <v>2100</v>
      </c>
    </row>
    <row r="845" spans="1:9">
      <c r="A845" t="s">
        <v>2101</v>
      </c>
      <c r="B845" s="22" t="s">
        <v>1485</v>
      </c>
      <c r="C845" s="2">
        <v>582</v>
      </c>
      <c r="D845" t="s">
        <v>2056</v>
      </c>
      <c r="E845" t="s">
        <v>2103</v>
      </c>
      <c r="G845" t="s">
        <v>2056</v>
      </c>
      <c r="H845" t="s">
        <v>2101</v>
      </c>
      <c r="I845" t="s">
        <v>2103</v>
      </c>
    </row>
    <row r="846" spans="1:9">
      <c r="A846" t="s">
        <v>2104</v>
      </c>
      <c r="B846" s="22" t="s">
        <v>1485</v>
      </c>
      <c r="C846" s="2">
        <v>582</v>
      </c>
      <c r="D846" t="s">
        <v>2056</v>
      </c>
      <c r="E846" t="s">
        <v>2105</v>
      </c>
      <c r="G846" t="s">
        <v>2056</v>
      </c>
      <c r="H846" t="s">
        <v>2104</v>
      </c>
      <c r="I846" t="s">
        <v>2105</v>
      </c>
    </row>
    <row r="847" spans="1:9">
      <c r="A847" t="s">
        <v>2106</v>
      </c>
      <c r="B847" s="22" t="s">
        <v>1485</v>
      </c>
      <c r="C847" s="2">
        <v>582</v>
      </c>
      <c r="D847" t="s">
        <v>2056</v>
      </c>
      <c r="E847" t="s">
        <v>2107</v>
      </c>
      <c r="G847" t="s">
        <v>2056</v>
      </c>
      <c r="H847" t="s">
        <v>2106</v>
      </c>
      <c r="I847" t="s">
        <v>2107</v>
      </c>
    </row>
    <row r="848" spans="1:9">
      <c r="A848" t="s">
        <v>2108</v>
      </c>
      <c r="B848" s="22" t="s">
        <v>1485</v>
      </c>
      <c r="C848" s="2">
        <v>582</v>
      </c>
      <c r="D848" t="s">
        <v>2056</v>
      </c>
      <c r="E848" t="s">
        <v>2110</v>
      </c>
      <c r="G848" t="s">
        <v>2056</v>
      </c>
      <c r="H848" t="s">
        <v>2108</v>
      </c>
      <c r="I848" t="s">
        <v>2110</v>
      </c>
    </row>
    <row r="849" spans="1:9">
      <c r="A849" t="s">
        <v>2111</v>
      </c>
      <c r="B849" s="22" t="s">
        <v>1485</v>
      </c>
      <c r="C849" s="2">
        <v>582</v>
      </c>
      <c r="D849" t="s">
        <v>2056</v>
      </c>
      <c r="E849" t="s">
        <v>2112</v>
      </c>
      <c r="G849" t="s">
        <v>2056</v>
      </c>
      <c r="H849" t="s">
        <v>2111</v>
      </c>
      <c r="I849" t="s">
        <v>2112</v>
      </c>
    </row>
    <row r="850" spans="1:9">
      <c r="A850" t="s">
        <v>2113</v>
      </c>
      <c r="B850" s="22" t="s">
        <v>1485</v>
      </c>
      <c r="C850" s="2">
        <v>582</v>
      </c>
      <c r="D850" t="s">
        <v>2056</v>
      </c>
      <c r="E850" t="s">
        <v>2114</v>
      </c>
      <c r="G850" t="s">
        <v>2056</v>
      </c>
      <c r="H850" t="s">
        <v>2113</v>
      </c>
      <c r="I850" t="s">
        <v>2114</v>
      </c>
    </row>
    <row r="851" spans="1:9">
      <c r="A851" t="s">
        <v>2115</v>
      </c>
      <c r="B851" s="22" t="s">
        <v>1485</v>
      </c>
      <c r="C851" s="2">
        <v>582</v>
      </c>
      <c r="D851" t="s">
        <v>2056</v>
      </c>
      <c r="E851" t="s">
        <v>2116</v>
      </c>
      <c r="G851" t="s">
        <v>2056</v>
      </c>
      <c r="H851" t="s">
        <v>2115</v>
      </c>
      <c r="I851" t="s">
        <v>2116</v>
      </c>
    </row>
    <row r="852" spans="1:9">
      <c r="A852" t="s">
        <v>2117</v>
      </c>
      <c r="B852" s="22" t="s">
        <v>1485</v>
      </c>
      <c r="C852" s="2">
        <v>582</v>
      </c>
      <c r="D852" t="s">
        <v>2056</v>
      </c>
      <c r="E852" t="s">
        <v>2118</v>
      </c>
      <c r="G852" t="s">
        <v>2056</v>
      </c>
      <c r="H852" t="s">
        <v>2117</v>
      </c>
      <c r="I852" t="s">
        <v>2118</v>
      </c>
    </row>
    <row r="853" spans="1:9">
      <c r="A853" t="s">
        <v>2119</v>
      </c>
      <c r="B853" s="22" t="s">
        <v>1485</v>
      </c>
      <c r="C853" s="2">
        <v>582</v>
      </c>
      <c r="D853" t="s">
        <v>2056</v>
      </c>
      <c r="E853" t="s">
        <v>2120</v>
      </c>
      <c r="G853" t="s">
        <v>2056</v>
      </c>
      <c r="H853" t="s">
        <v>2119</v>
      </c>
      <c r="I853" t="s">
        <v>2120</v>
      </c>
    </row>
    <row r="854" spans="1:9">
      <c r="A854" t="s">
        <v>2121</v>
      </c>
      <c r="B854" s="22" t="s">
        <v>1485</v>
      </c>
      <c r="C854" s="2">
        <v>582</v>
      </c>
      <c r="D854" t="s">
        <v>2056</v>
      </c>
      <c r="E854" t="s">
        <v>2122</v>
      </c>
      <c r="G854" t="s">
        <v>2056</v>
      </c>
      <c r="H854" t="s">
        <v>2121</v>
      </c>
      <c r="I854" t="s">
        <v>2122</v>
      </c>
    </row>
    <row r="855" spans="1:9">
      <c r="A855" t="s">
        <v>2123</v>
      </c>
      <c r="B855" s="22" t="s">
        <v>1485</v>
      </c>
      <c r="C855" s="2">
        <v>582</v>
      </c>
      <c r="D855" t="s">
        <v>2056</v>
      </c>
      <c r="E855" t="s">
        <v>2124</v>
      </c>
      <c r="G855" t="s">
        <v>2056</v>
      </c>
      <c r="H855" t="s">
        <v>2123</v>
      </c>
      <c r="I855" t="s">
        <v>2124</v>
      </c>
    </row>
    <row r="856" spans="1:9">
      <c r="A856" t="s">
        <v>2125</v>
      </c>
      <c r="B856" s="22" t="s">
        <v>1485</v>
      </c>
      <c r="C856" s="2">
        <v>582</v>
      </c>
      <c r="D856" t="s">
        <v>2056</v>
      </c>
      <c r="E856" t="s">
        <v>2126</v>
      </c>
      <c r="G856" t="s">
        <v>2056</v>
      </c>
      <c r="H856" t="s">
        <v>2125</v>
      </c>
      <c r="I856" t="s">
        <v>2126</v>
      </c>
    </row>
    <row r="857" spans="1:9">
      <c r="A857" t="s">
        <v>2127</v>
      </c>
      <c r="B857" s="22" t="s">
        <v>1485</v>
      </c>
      <c r="C857" s="2">
        <v>582</v>
      </c>
      <c r="D857" t="s">
        <v>2056</v>
      </c>
      <c r="E857" t="s">
        <v>2128</v>
      </c>
      <c r="G857" t="s">
        <v>2056</v>
      </c>
      <c r="H857" t="s">
        <v>2127</v>
      </c>
      <c r="I857" t="s">
        <v>2128</v>
      </c>
    </row>
    <row r="858" spans="1:9">
      <c r="A858" t="s">
        <v>2130</v>
      </c>
      <c r="B858" s="22" t="s">
        <v>1485</v>
      </c>
      <c r="C858" s="2">
        <v>582</v>
      </c>
      <c r="D858" t="s">
        <v>2056</v>
      </c>
      <c r="E858" t="s">
        <v>2131</v>
      </c>
      <c r="G858" t="s">
        <v>2056</v>
      </c>
      <c r="H858" t="s">
        <v>2130</v>
      </c>
      <c r="I858" t="s">
        <v>2131</v>
      </c>
    </row>
    <row r="859" spans="1:9">
      <c r="A859" t="s">
        <v>2132</v>
      </c>
      <c r="B859" s="22" t="s">
        <v>1485</v>
      </c>
      <c r="C859" s="2">
        <v>582</v>
      </c>
      <c r="D859" t="s">
        <v>2056</v>
      </c>
      <c r="E859" t="s">
        <v>2133</v>
      </c>
      <c r="G859" t="s">
        <v>2056</v>
      </c>
      <c r="H859" t="s">
        <v>2132</v>
      </c>
      <c r="I859" t="s">
        <v>2133</v>
      </c>
    </row>
    <row r="860" spans="1:9">
      <c r="A860" t="s">
        <v>2134</v>
      </c>
      <c r="B860" s="22" t="s">
        <v>1485</v>
      </c>
      <c r="C860" s="2">
        <v>582</v>
      </c>
      <c r="D860" t="s">
        <v>2056</v>
      </c>
      <c r="E860" t="s">
        <v>2136</v>
      </c>
      <c r="G860" t="s">
        <v>2056</v>
      </c>
      <c r="H860" t="s">
        <v>2134</v>
      </c>
      <c r="I860" t="s">
        <v>2136</v>
      </c>
    </row>
    <row r="861" spans="1:9">
      <c r="A861" t="s">
        <v>2137</v>
      </c>
      <c r="B861" s="22" t="s">
        <v>1485</v>
      </c>
      <c r="C861" s="2">
        <v>582</v>
      </c>
      <c r="D861" t="s">
        <v>2056</v>
      </c>
      <c r="E861" t="s">
        <v>2138</v>
      </c>
      <c r="G861" t="s">
        <v>2056</v>
      </c>
      <c r="H861" t="s">
        <v>2137</v>
      </c>
      <c r="I861" t="s">
        <v>2138</v>
      </c>
    </row>
    <row r="862" spans="1:9">
      <c r="A862" t="s">
        <v>2139</v>
      </c>
      <c r="B862" s="22" t="s">
        <v>1485</v>
      </c>
      <c r="C862" s="2">
        <v>582</v>
      </c>
      <c r="D862" t="s">
        <v>2056</v>
      </c>
      <c r="E862" t="s">
        <v>2140</v>
      </c>
      <c r="G862" t="s">
        <v>2056</v>
      </c>
      <c r="H862" t="s">
        <v>2139</v>
      </c>
      <c r="I862" t="s">
        <v>2140</v>
      </c>
    </row>
    <row r="863" spans="1:9">
      <c r="A863" t="s">
        <v>2142</v>
      </c>
      <c r="B863" s="22" t="s">
        <v>1485</v>
      </c>
      <c r="C863" s="2">
        <v>582</v>
      </c>
      <c r="D863" t="s">
        <v>2056</v>
      </c>
      <c r="E863" t="s">
        <v>2143</v>
      </c>
      <c r="G863" t="s">
        <v>2056</v>
      </c>
      <c r="H863" t="s">
        <v>2142</v>
      </c>
      <c r="I863" t="s">
        <v>2143</v>
      </c>
    </row>
    <row r="864" spans="1:9">
      <c r="A864" t="s">
        <v>2144</v>
      </c>
      <c r="B864" s="22" t="s">
        <v>1485</v>
      </c>
      <c r="C864" s="2">
        <v>582</v>
      </c>
      <c r="D864" t="s">
        <v>2056</v>
      </c>
      <c r="E864" t="s">
        <v>2145</v>
      </c>
      <c r="G864" t="s">
        <v>2056</v>
      </c>
      <c r="H864" t="s">
        <v>2144</v>
      </c>
      <c r="I864" t="s">
        <v>2145</v>
      </c>
    </row>
    <row r="865" spans="1:9">
      <c r="A865" t="s">
        <v>2146</v>
      </c>
      <c r="B865" s="22" t="s">
        <v>1485</v>
      </c>
      <c r="C865" s="2">
        <v>582</v>
      </c>
      <c r="D865" t="s">
        <v>2056</v>
      </c>
      <c r="E865" t="s">
        <v>2147</v>
      </c>
      <c r="G865" t="s">
        <v>2056</v>
      </c>
      <c r="H865" t="s">
        <v>2146</v>
      </c>
      <c r="I865" t="s">
        <v>2147</v>
      </c>
    </row>
    <row r="866" spans="1:9">
      <c r="A866" t="s">
        <v>2149</v>
      </c>
      <c r="B866" s="22" t="s">
        <v>1485</v>
      </c>
      <c r="C866" s="2">
        <v>582</v>
      </c>
      <c r="D866" t="s">
        <v>2056</v>
      </c>
      <c r="E866" t="s">
        <v>2150</v>
      </c>
      <c r="G866" t="s">
        <v>2056</v>
      </c>
      <c r="H866" t="s">
        <v>2149</v>
      </c>
      <c r="I866" t="s">
        <v>2150</v>
      </c>
    </row>
    <row r="867" spans="1:9">
      <c r="A867" t="s">
        <v>2151</v>
      </c>
      <c r="B867" s="22" t="s">
        <v>1485</v>
      </c>
      <c r="C867" s="2">
        <v>582</v>
      </c>
      <c r="D867" t="s">
        <v>2056</v>
      </c>
      <c r="E867" t="s">
        <v>2152</v>
      </c>
      <c r="G867" t="s">
        <v>2056</v>
      </c>
      <c r="H867" t="s">
        <v>2151</v>
      </c>
      <c r="I867" t="s">
        <v>2152</v>
      </c>
    </row>
    <row r="868" spans="1:9">
      <c r="A868" t="s">
        <v>2153</v>
      </c>
      <c r="B868" s="22" t="s">
        <v>1485</v>
      </c>
      <c r="C868" s="2">
        <v>582</v>
      </c>
      <c r="D868" t="s">
        <v>2056</v>
      </c>
      <c r="E868" t="s">
        <v>2155</v>
      </c>
      <c r="G868" t="s">
        <v>2056</v>
      </c>
      <c r="H868" t="s">
        <v>2153</v>
      </c>
      <c r="I868" t="s">
        <v>2155</v>
      </c>
    </row>
    <row r="869" spans="1:9">
      <c r="A869" t="s">
        <v>2156</v>
      </c>
      <c r="B869" s="21" t="s">
        <v>1619</v>
      </c>
      <c r="C869" s="2" t="s">
        <v>2157</v>
      </c>
      <c r="D869" s="2" t="s">
        <v>2158</v>
      </c>
      <c r="E869" t="s">
        <v>2159</v>
      </c>
      <c r="G869" t="s">
        <v>565</v>
      </c>
      <c r="H869" t="s">
        <v>2156</v>
      </c>
      <c r="I869" t="s">
        <v>2159</v>
      </c>
    </row>
    <row r="870" spans="1:9">
      <c r="A870" t="s">
        <v>2160</v>
      </c>
      <c r="B870" s="22" t="s">
        <v>1619</v>
      </c>
      <c r="C870" s="2" t="s">
        <v>2161</v>
      </c>
      <c r="D870" s="2" t="s">
        <v>2162</v>
      </c>
      <c r="E870" t="s">
        <v>2163</v>
      </c>
      <c r="G870" t="s">
        <v>2164</v>
      </c>
      <c r="H870" t="s">
        <v>2160</v>
      </c>
      <c r="I870" t="s">
        <v>2163</v>
      </c>
    </row>
    <row r="871" spans="1:9">
      <c r="A871" t="s">
        <v>2165</v>
      </c>
      <c r="B871" s="22" t="s">
        <v>1619</v>
      </c>
      <c r="C871" s="2" t="s">
        <v>2161</v>
      </c>
      <c r="D871" s="2" t="s">
        <v>2162</v>
      </c>
      <c r="E871" t="s">
        <v>2166</v>
      </c>
      <c r="G871" t="s">
        <v>2164</v>
      </c>
      <c r="H871" t="s">
        <v>2165</v>
      </c>
      <c r="I871" t="s">
        <v>2166</v>
      </c>
    </row>
    <row r="872" spans="1:9">
      <c r="A872" t="s">
        <v>2168</v>
      </c>
      <c r="B872" s="22" t="s">
        <v>1619</v>
      </c>
      <c r="C872" s="2" t="s">
        <v>2161</v>
      </c>
      <c r="D872" s="2" t="s">
        <v>2162</v>
      </c>
      <c r="E872" t="s">
        <v>2169</v>
      </c>
      <c r="G872" t="s">
        <v>2164</v>
      </c>
      <c r="H872" t="s">
        <v>2168</v>
      </c>
      <c r="I872" t="s">
        <v>2169</v>
      </c>
    </row>
    <row r="873" spans="1:9">
      <c r="A873" t="s">
        <v>2170</v>
      </c>
      <c r="B873" s="22" t="s">
        <v>1619</v>
      </c>
      <c r="C873" s="2" t="s">
        <v>2161</v>
      </c>
      <c r="D873" s="2" t="s">
        <v>2162</v>
      </c>
      <c r="E873" t="s">
        <v>2171</v>
      </c>
      <c r="G873" t="s">
        <v>2164</v>
      </c>
      <c r="H873" t="s">
        <v>2170</v>
      </c>
      <c r="I873" t="s">
        <v>2171</v>
      </c>
    </row>
    <row r="874" spans="1:9">
      <c r="A874" t="s">
        <v>2172</v>
      </c>
      <c r="B874" s="22" t="s">
        <v>1619</v>
      </c>
      <c r="C874" s="2" t="s">
        <v>2161</v>
      </c>
      <c r="D874" s="2" t="s">
        <v>2162</v>
      </c>
      <c r="E874" t="s">
        <v>2173</v>
      </c>
      <c r="G874" t="s">
        <v>2164</v>
      </c>
      <c r="H874" t="s">
        <v>2172</v>
      </c>
      <c r="I874" t="s">
        <v>2173</v>
      </c>
    </row>
    <row r="875" spans="1:9">
      <c r="A875" t="s">
        <v>2174</v>
      </c>
      <c r="B875" s="22" t="s">
        <v>1619</v>
      </c>
      <c r="C875" s="2" t="s">
        <v>2161</v>
      </c>
      <c r="D875" s="2" t="s">
        <v>2162</v>
      </c>
      <c r="E875" t="s">
        <v>2175</v>
      </c>
      <c r="G875" t="s">
        <v>2164</v>
      </c>
      <c r="H875" t="s">
        <v>2174</v>
      </c>
      <c r="I875" t="s">
        <v>2175</v>
      </c>
    </row>
    <row r="876" spans="1:9">
      <c r="A876" t="s">
        <v>2176</v>
      </c>
      <c r="B876" s="22" t="s">
        <v>1619</v>
      </c>
      <c r="C876" s="2" t="s">
        <v>2161</v>
      </c>
      <c r="D876" s="2" t="s">
        <v>2162</v>
      </c>
      <c r="E876" t="s">
        <v>2178</v>
      </c>
      <c r="G876" t="s">
        <v>2164</v>
      </c>
      <c r="H876" t="s">
        <v>2176</v>
      </c>
      <c r="I876" t="s">
        <v>2178</v>
      </c>
    </row>
    <row r="877" spans="1:9">
      <c r="A877" t="s">
        <v>2179</v>
      </c>
      <c r="B877" s="22" t="s">
        <v>1619</v>
      </c>
      <c r="C877" s="2" t="s">
        <v>2161</v>
      </c>
      <c r="D877" s="2" t="s">
        <v>2162</v>
      </c>
      <c r="E877" t="s">
        <v>2180</v>
      </c>
      <c r="G877" t="s">
        <v>2164</v>
      </c>
      <c r="H877" t="s">
        <v>2179</v>
      </c>
      <c r="I877" t="s">
        <v>2180</v>
      </c>
    </row>
    <row r="878" spans="1:9">
      <c r="A878" t="s">
        <v>2181</v>
      </c>
      <c r="B878" s="22" t="s">
        <v>1619</v>
      </c>
      <c r="C878" s="2" t="s">
        <v>2161</v>
      </c>
      <c r="D878" s="2" t="s">
        <v>2162</v>
      </c>
      <c r="E878" t="s">
        <v>2183</v>
      </c>
      <c r="G878" t="s">
        <v>2164</v>
      </c>
      <c r="H878" t="s">
        <v>2181</v>
      </c>
      <c r="I878" t="s">
        <v>2183</v>
      </c>
    </row>
    <row r="879" spans="1:9">
      <c r="A879" t="s">
        <v>2184</v>
      </c>
      <c r="B879" s="22" t="s">
        <v>1619</v>
      </c>
      <c r="C879" s="2" t="s">
        <v>2161</v>
      </c>
      <c r="D879" s="2" t="s">
        <v>2162</v>
      </c>
      <c r="E879" t="s">
        <v>2185</v>
      </c>
      <c r="G879" t="s">
        <v>2164</v>
      </c>
      <c r="H879" t="s">
        <v>2184</v>
      </c>
      <c r="I879" t="s">
        <v>2185</v>
      </c>
    </row>
    <row r="880" spans="1:9">
      <c r="A880" t="s">
        <v>2186</v>
      </c>
      <c r="B880" s="22" t="s">
        <v>1619</v>
      </c>
      <c r="C880" s="2" t="s">
        <v>2161</v>
      </c>
      <c r="D880" s="2" t="s">
        <v>2162</v>
      </c>
      <c r="E880" t="s">
        <v>2187</v>
      </c>
      <c r="G880" t="s">
        <v>2164</v>
      </c>
      <c r="H880" t="s">
        <v>2186</v>
      </c>
      <c r="I880" t="s">
        <v>2187</v>
      </c>
    </row>
    <row r="881" spans="1:9">
      <c r="A881" t="s">
        <v>2189</v>
      </c>
      <c r="B881" s="22" t="s">
        <v>1619</v>
      </c>
      <c r="C881" s="2" t="s">
        <v>2161</v>
      </c>
      <c r="D881" s="2" t="s">
        <v>2162</v>
      </c>
      <c r="E881" t="s">
        <v>2190</v>
      </c>
      <c r="G881" t="s">
        <v>2164</v>
      </c>
      <c r="H881" t="s">
        <v>2189</v>
      </c>
      <c r="I881" t="s">
        <v>2190</v>
      </c>
    </row>
    <row r="882" spans="1:9">
      <c r="A882" t="s">
        <v>2191</v>
      </c>
      <c r="B882" s="22" t="s">
        <v>1619</v>
      </c>
      <c r="C882" s="2" t="s">
        <v>2161</v>
      </c>
      <c r="D882" s="2" t="s">
        <v>2162</v>
      </c>
      <c r="E882" t="s">
        <v>2192</v>
      </c>
      <c r="G882" t="s">
        <v>2164</v>
      </c>
      <c r="H882" t="s">
        <v>2191</v>
      </c>
      <c r="I882" t="s">
        <v>2192</v>
      </c>
    </row>
    <row r="883" spans="1:9">
      <c r="A883" t="s">
        <v>2193</v>
      </c>
      <c r="B883" s="22" t="s">
        <v>1619</v>
      </c>
      <c r="C883" s="2" t="s">
        <v>2161</v>
      </c>
      <c r="D883" s="2" t="s">
        <v>2162</v>
      </c>
      <c r="E883" t="s">
        <v>2194</v>
      </c>
      <c r="G883" t="s">
        <v>2164</v>
      </c>
      <c r="H883" t="s">
        <v>2193</v>
      </c>
      <c r="I883" t="s">
        <v>2194</v>
      </c>
    </row>
    <row r="884" spans="1:9">
      <c r="A884" t="s">
        <v>2196</v>
      </c>
      <c r="B884" s="22" t="s">
        <v>1619</v>
      </c>
      <c r="C884" s="2" t="s">
        <v>2161</v>
      </c>
      <c r="D884" s="2" t="s">
        <v>2162</v>
      </c>
      <c r="E884" t="s">
        <v>2197</v>
      </c>
      <c r="G884" t="s">
        <v>2164</v>
      </c>
      <c r="H884" t="s">
        <v>2196</v>
      </c>
      <c r="I884" t="s">
        <v>2197</v>
      </c>
    </row>
    <row r="885" spans="1:9">
      <c r="A885" t="s">
        <v>2198</v>
      </c>
      <c r="B885" s="22" t="s">
        <v>1619</v>
      </c>
      <c r="C885" s="2" t="s">
        <v>2161</v>
      </c>
      <c r="D885" s="2" t="s">
        <v>2162</v>
      </c>
      <c r="E885" t="s">
        <v>2199</v>
      </c>
      <c r="G885" t="s">
        <v>2164</v>
      </c>
      <c r="H885" t="s">
        <v>2198</v>
      </c>
      <c r="I885" t="s">
        <v>2199</v>
      </c>
    </row>
    <row r="886" spans="1:9">
      <c r="A886" t="s">
        <v>2200</v>
      </c>
      <c r="B886" s="22" t="s">
        <v>1619</v>
      </c>
      <c r="C886" s="2" t="s">
        <v>2161</v>
      </c>
      <c r="D886" s="2" t="s">
        <v>2162</v>
      </c>
      <c r="E886" t="s">
        <v>2201</v>
      </c>
      <c r="G886" t="s">
        <v>2164</v>
      </c>
      <c r="H886" t="s">
        <v>2200</v>
      </c>
      <c r="I886" t="s">
        <v>2201</v>
      </c>
    </row>
    <row r="887" spans="1:9">
      <c r="A887" t="s">
        <v>2202</v>
      </c>
      <c r="B887" s="22" t="s">
        <v>1619</v>
      </c>
      <c r="C887" s="2" t="s">
        <v>2161</v>
      </c>
      <c r="D887" s="2" t="s">
        <v>2162</v>
      </c>
      <c r="E887" t="s">
        <v>2203</v>
      </c>
      <c r="G887" t="s">
        <v>2164</v>
      </c>
      <c r="H887" t="s">
        <v>2202</v>
      </c>
      <c r="I887" t="s">
        <v>2203</v>
      </c>
    </row>
    <row r="888" spans="1:9">
      <c r="A888" t="s">
        <v>2205</v>
      </c>
      <c r="B888" s="22" t="s">
        <v>1619</v>
      </c>
      <c r="C888" s="2" t="s">
        <v>2161</v>
      </c>
      <c r="D888" s="2" t="s">
        <v>2162</v>
      </c>
      <c r="E888" t="s">
        <v>2206</v>
      </c>
      <c r="G888" t="s">
        <v>2164</v>
      </c>
      <c r="H888" t="s">
        <v>2205</v>
      </c>
      <c r="I888" t="s">
        <v>2206</v>
      </c>
    </row>
    <row r="889" spans="1:9">
      <c r="A889" t="s">
        <v>2207</v>
      </c>
      <c r="B889" s="22" t="s">
        <v>1619</v>
      </c>
      <c r="C889" s="2" t="s">
        <v>2161</v>
      </c>
      <c r="D889" s="2" t="s">
        <v>2162</v>
      </c>
      <c r="E889" t="s">
        <v>2208</v>
      </c>
      <c r="G889" t="s">
        <v>2164</v>
      </c>
      <c r="H889" t="s">
        <v>2207</v>
      </c>
      <c r="I889" t="s">
        <v>2208</v>
      </c>
    </row>
    <row r="890" spans="1:9">
      <c r="A890" t="s">
        <v>2209</v>
      </c>
      <c r="B890" s="22" t="s">
        <v>1619</v>
      </c>
      <c r="C890" s="2" t="s">
        <v>2161</v>
      </c>
      <c r="D890" s="2" t="s">
        <v>2162</v>
      </c>
      <c r="E890" t="s">
        <v>2210</v>
      </c>
      <c r="G890" t="s">
        <v>2164</v>
      </c>
      <c r="H890" t="s">
        <v>2209</v>
      </c>
      <c r="I890" t="s">
        <v>2210</v>
      </c>
    </row>
    <row r="891" spans="1:9">
      <c r="A891" t="s">
        <v>2211</v>
      </c>
      <c r="B891" s="22" t="s">
        <v>1619</v>
      </c>
      <c r="C891" s="2" t="s">
        <v>2161</v>
      </c>
      <c r="D891" s="2" t="s">
        <v>2162</v>
      </c>
      <c r="E891" t="s">
        <v>2212</v>
      </c>
      <c r="G891" t="s">
        <v>2164</v>
      </c>
      <c r="H891" t="s">
        <v>2211</v>
      </c>
      <c r="I891" t="s">
        <v>2212</v>
      </c>
    </row>
    <row r="892" spans="1:9">
      <c r="A892" t="s">
        <v>2213</v>
      </c>
      <c r="B892" s="22" t="s">
        <v>1619</v>
      </c>
      <c r="C892" s="2" t="s">
        <v>2161</v>
      </c>
      <c r="D892" s="2" t="s">
        <v>2162</v>
      </c>
      <c r="E892" t="s">
        <v>2215</v>
      </c>
      <c r="G892" t="s">
        <v>2164</v>
      </c>
      <c r="H892" t="s">
        <v>2213</v>
      </c>
      <c r="I892" t="s">
        <v>2215</v>
      </c>
    </row>
    <row r="893" spans="1:9">
      <c r="A893" t="s">
        <v>2216</v>
      </c>
      <c r="B893" s="22" t="s">
        <v>1619</v>
      </c>
      <c r="C893" s="2" t="s">
        <v>2161</v>
      </c>
      <c r="D893" s="2" t="s">
        <v>2162</v>
      </c>
      <c r="E893" t="s">
        <v>2217</v>
      </c>
      <c r="G893" t="s">
        <v>2164</v>
      </c>
      <c r="H893" t="s">
        <v>2216</v>
      </c>
      <c r="I893" t="s">
        <v>2217</v>
      </c>
    </row>
    <row r="894" spans="1:9">
      <c r="A894" t="s">
        <v>2218</v>
      </c>
      <c r="B894" s="22" t="s">
        <v>1619</v>
      </c>
      <c r="C894" s="2" t="s">
        <v>2161</v>
      </c>
      <c r="D894" s="2" t="s">
        <v>2162</v>
      </c>
      <c r="E894" t="s">
        <v>2219</v>
      </c>
      <c r="G894" t="s">
        <v>2164</v>
      </c>
      <c r="H894" t="s">
        <v>2218</v>
      </c>
      <c r="I894" t="s">
        <v>2219</v>
      </c>
    </row>
    <row r="895" spans="1:9">
      <c r="A895" t="s">
        <v>2220</v>
      </c>
      <c r="B895" s="22" t="s">
        <v>1619</v>
      </c>
      <c r="C895" s="2" t="s">
        <v>2161</v>
      </c>
      <c r="D895" s="2" t="s">
        <v>2162</v>
      </c>
      <c r="E895" t="s">
        <v>2221</v>
      </c>
      <c r="G895" t="s">
        <v>2164</v>
      </c>
      <c r="H895" t="s">
        <v>2220</v>
      </c>
      <c r="I895" t="s">
        <v>2221</v>
      </c>
    </row>
    <row r="896" spans="1:9">
      <c r="A896" t="s">
        <v>2222</v>
      </c>
      <c r="B896" s="22" t="s">
        <v>1619</v>
      </c>
      <c r="C896" s="2" t="s">
        <v>2161</v>
      </c>
      <c r="D896" s="2" t="s">
        <v>2162</v>
      </c>
      <c r="E896" t="s">
        <v>2223</v>
      </c>
      <c r="G896" t="s">
        <v>2164</v>
      </c>
      <c r="H896" t="s">
        <v>2222</v>
      </c>
      <c r="I896" t="s">
        <v>2223</v>
      </c>
    </row>
    <row r="897" spans="1:9">
      <c r="A897" t="s">
        <v>2225</v>
      </c>
      <c r="B897" s="22" t="s">
        <v>1619</v>
      </c>
      <c r="C897" s="2" t="s">
        <v>2226</v>
      </c>
      <c r="D897" s="2" t="s">
        <v>2227</v>
      </c>
      <c r="E897" t="s">
        <v>2228</v>
      </c>
      <c r="G897" t="s">
        <v>2227</v>
      </c>
      <c r="H897" t="s">
        <v>2225</v>
      </c>
      <c r="I897" t="s">
        <v>2228</v>
      </c>
    </row>
    <row r="898" spans="1:9">
      <c r="A898" t="s">
        <v>2229</v>
      </c>
      <c r="B898" s="22" t="s">
        <v>1619</v>
      </c>
      <c r="C898" s="2" t="s">
        <v>2226</v>
      </c>
      <c r="D898" s="2" t="s">
        <v>2227</v>
      </c>
      <c r="E898" t="s">
        <v>2230</v>
      </c>
      <c r="G898" t="s">
        <v>2227</v>
      </c>
      <c r="H898" t="s">
        <v>2229</v>
      </c>
      <c r="I898" t="s">
        <v>2230</v>
      </c>
    </row>
    <row r="899" spans="1:9">
      <c r="A899" t="s">
        <v>2227</v>
      </c>
      <c r="B899" s="22" t="s">
        <v>1619</v>
      </c>
      <c r="C899" s="2" t="s">
        <v>2226</v>
      </c>
      <c r="D899" s="2" t="s">
        <v>2227</v>
      </c>
      <c r="E899" t="s">
        <v>2231</v>
      </c>
      <c r="G899" t="s">
        <v>2227</v>
      </c>
      <c r="H899" t="s">
        <v>2227</v>
      </c>
      <c r="I899" t="s">
        <v>2231</v>
      </c>
    </row>
    <row r="900" spans="1:9">
      <c r="A900" t="s">
        <v>2232</v>
      </c>
      <c r="B900" s="22" t="s">
        <v>1619</v>
      </c>
      <c r="C900" s="2" t="s">
        <v>2226</v>
      </c>
      <c r="D900" s="2" t="s">
        <v>2227</v>
      </c>
      <c r="E900" t="s">
        <v>2233</v>
      </c>
      <c r="G900" t="s">
        <v>2227</v>
      </c>
      <c r="H900" t="s">
        <v>2232</v>
      </c>
      <c r="I900" t="s">
        <v>2233</v>
      </c>
    </row>
    <row r="901" spans="1:9">
      <c r="A901" t="s">
        <v>2235</v>
      </c>
      <c r="B901" s="22" t="s">
        <v>1619</v>
      </c>
      <c r="C901" s="2" t="s">
        <v>2226</v>
      </c>
      <c r="D901" s="2" t="s">
        <v>2227</v>
      </c>
      <c r="E901" t="s">
        <v>2236</v>
      </c>
      <c r="G901" t="s">
        <v>2227</v>
      </c>
      <c r="H901" t="s">
        <v>2235</v>
      </c>
      <c r="I901" t="s">
        <v>2236</v>
      </c>
    </row>
    <row r="902" spans="1:9">
      <c r="A902" t="s">
        <v>2237</v>
      </c>
      <c r="B902" s="22" t="s">
        <v>1619</v>
      </c>
      <c r="C902" s="2" t="s">
        <v>2226</v>
      </c>
      <c r="D902" s="2" t="s">
        <v>2227</v>
      </c>
      <c r="E902" t="s">
        <v>2238</v>
      </c>
      <c r="G902" t="s">
        <v>2227</v>
      </c>
      <c r="H902" t="s">
        <v>2237</v>
      </c>
      <c r="I902" t="s">
        <v>2238</v>
      </c>
    </row>
    <row r="903" spans="1:9">
      <c r="A903" t="s">
        <v>2239</v>
      </c>
      <c r="B903" s="22" t="s">
        <v>1619</v>
      </c>
      <c r="C903" s="2" t="s">
        <v>2226</v>
      </c>
      <c r="D903" s="2" t="s">
        <v>2227</v>
      </c>
      <c r="E903" t="s">
        <v>2240</v>
      </c>
      <c r="G903" t="s">
        <v>2227</v>
      </c>
      <c r="H903" t="s">
        <v>2239</v>
      </c>
      <c r="I903" t="s">
        <v>2240</v>
      </c>
    </row>
    <row r="904" spans="1:9">
      <c r="A904" t="s">
        <v>2241</v>
      </c>
      <c r="B904" s="22" t="s">
        <v>1619</v>
      </c>
      <c r="C904" s="2" t="s">
        <v>2226</v>
      </c>
      <c r="D904" s="2" t="s">
        <v>2227</v>
      </c>
      <c r="E904" t="s">
        <v>2242</v>
      </c>
      <c r="G904" t="s">
        <v>2227</v>
      </c>
      <c r="H904" t="s">
        <v>2241</v>
      </c>
      <c r="I904" t="s">
        <v>2242</v>
      </c>
    </row>
    <row r="905" spans="1:9">
      <c r="A905" t="s">
        <v>2243</v>
      </c>
      <c r="B905" s="22" t="s">
        <v>1619</v>
      </c>
      <c r="C905" s="2" t="s">
        <v>2226</v>
      </c>
      <c r="D905" s="2" t="s">
        <v>2227</v>
      </c>
      <c r="E905" t="s">
        <v>2244</v>
      </c>
      <c r="G905" t="s">
        <v>2227</v>
      </c>
      <c r="H905" t="s">
        <v>2243</v>
      </c>
      <c r="I905" t="s">
        <v>2244</v>
      </c>
    </row>
    <row r="906" spans="1:9">
      <c r="A906" t="s">
        <v>2246</v>
      </c>
      <c r="B906" s="22" t="s">
        <v>1619</v>
      </c>
      <c r="C906" s="2" t="s">
        <v>2226</v>
      </c>
      <c r="D906" s="2" t="s">
        <v>2227</v>
      </c>
      <c r="E906" t="s">
        <v>2247</v>
      </c>
      <c r="G906" t="s">
        <v>2227</v>
      </c>
      <c r="H906" t="s">
        <v>2246</v>
      </c>
      <c r="I906" t="s">
        <v>2247</v>
      </c>
    </row>
    <row r="907" spans="1:9">
      <c r="A907" t="s">
        <v>2248</v>
      </c>
      <c r="B907" s="22" t="s">
        <v>1619</v>
      </c>
      <c r="C907" s="2" t="s">
        <v>2249</v>
      </c>
      <c r="D907" s="2" t="s">
        <v>2250</v>
      </c>
      <c r="E907" t="s">
        <v>2251</v>
      </c>
      <c r="G907" t="s">
        <v>2250</v>
      </c>
      <c r="H907" t="s">
        <v>2248</v>
      </c>
      <c r="I907" t="s">
        <v>2251</v>
      </c>
    </row>
    <row r="908" spans="1:9">
      <c r="A908" t="s">
        <v>2252</v>
      </c>
      <c r="B908" s="22" t="s">
        <v>1619</v>
      </c>
      <c r="C908" s="2" t="s">
        <v>2249</v>
      </c>
      <c r="D908" s="2" t="s">
        <v>2250</v>
      </c>
      <c r="E908" t="s">
        <v>2253</v>
      </c>
      <c r="G908" t="s">
        <v>2250</v>
      </c>
      <c r="H908" t="s">
        <v>2252</v>
      </c>
      <c r="I908" t="s">
        <v>2253</v>
      </c>
    </row>
    <row r="909" spans="1:9">
      <c r="A909" t="s">
        <v>2254</v>
      </c>
      <c r="B909" s="22" t="s">
        <v>1619</v>
      </c>
      <c r="C909" s="2" t="s">
        <v>2249</v>
      </c>
      <c r="D909" s="2" t="s">
        <v>2250</v>
      </c>
      <c r="E909" t="s">
        <v>2255</v>
      </c>
      <c r="G909" t="s">
        <v>2250</v>
      </c>
      <c r="H909" t="s">
        <v>2254</v>
      </c>
      <c r="I909" t="s">
        <v>2255</v>
      </c>
    </row>
    <row r="910" spans="1:9">
      <c r="A910" t="s">
        <v>2257</v>
      </c>
      <c r="B910" s="22" t="s">
        <v>1619</v>
      </c>
      <c r="C910" s="2" t="s">
        <v>2249</v>
      </c>
      <c r="D910" s="2" t="s">
        <v>2250</v>
      </c>
      <c r="E910" t="s">
        <v>2258</v>
      </c>
      <c r="G910" t="s">
        <v>2250</v>
      </c>
      <c r="H910" t="s">
        <v>2257</v>
      </c>
      <c r="I910" t="s">
        <v>2258</v>
      </c>
    </row>
    <row r="911" spans="1:9">
      <c r="A911" t="s">
        <v>2259</v>
      </c>
      <c r="B911" s="22" t="s">
        <v>1619</v>
      </c>
      <c r="C911" s="2" t="s">
        <v>2249</v>
      </c>
      <c r="D911" s="2" t="s">
        <v>2250</v>
      </c>
      <c r="E911" t="s">
        <v>2260</v>
      </c>
      <c r="G911" t="s">
        <v>2250</v>
      </c>
      <c r="H911" t="s">
        <v>2259</v>
      </c>
      <c r="I911" t="s">
        <v>2260</v>
      </c>
    </row>
    <row r="912" spans="1:9">
      <c r="A912" t="s">
        <v>2261</v>
      </c>
      <c r="B912" s="22" t="s">
        <v>1619</v>
      </c>
      <c r="C912" s="2" t="s">
        <v>2249</v>
      </c>
      <c r="D912" s="2" t="s">
        <v>2250</v>
      </c>
      <c r="E912" t="s">
        <v>2262</v>
      </c>
      <c r="G912" t="s">
        <v>2250</v>
      </c>
      <c r="H912" t="s">
        <v>2261</v>
      </c>
      <c r="I912" t="s">
        <v>2262</v>
      </c>
    </row>
    <row r="913" spans="1:9">
      <c r="A913" t="s">
        <v>2264</v>
      </c>
      <c r="B913" s="22" t="s">
        <v>1619</v>
      </c>
      <c r="C913" s="2" t="s">
        <v>2249</v>
      </c>
      <c r="D913" s="2" t="s">
        <v>2250</v>
      </c>
      <c r="E913" t="s">
        <v>2265</v>
      </c>
      <c r="G913" t="s">
        <v>2250</v>
      </c>
      <c r="H913" t="s">
        <v>2264</v>
      </c>
      <c r="I913" t="s">
        <v>2265</v>
      </c>
    </row>
    <row r="914" spans="1:9">
      <c r="A914" t="s">
        <v>2266</v>
      </c>
      <c r="B914" s="22" t="s">
        <v>1619</v>
      </c>
      <c r="C914" s="2" t="s">
        <v>2267</v>
      </c>
      <c r="D914" s="2" t="s">
        <v>2268</v>
      </c>
      <c r="E914" t="s">
        <v>2269</v>
      </c>
      <c r="G914" t="s">
        <v>2268</v>
      </c>
      <c r="H914" t="s">
        <v>2266</v>
      </c>
      <c r="I914" t="s">
        <v>2269</v>
      </c>
    </row>
    <row r="915" spans="1:9">
      <c r="A915" t="s">
        <v>2271</v>
      </c>
      <c r="B915" s="22" t="s">
        <v>1619</v>
      </c>
      <c r="C915" s="2" t="s">
        <v>2267</v>
      </c>
      <c r="D915" s="2" t="s">
        <v>2268</v>
      </c>
      <c r="E915" t="s">
        <v>2272</v>
      </c>
      <c r="G915" t="s">
        <v>2268</v>
      </c>
      <c r="H915" t="s">
        <v>2271</v>
      </c>
      <c r="I915" t="s">
        <v>2272</v>
      </c>
    </row>
    <row r="916" spans="1:9">
      <c r="A916" s="12" t="s">
        <v>2273</v>
      </c>
      <c r="B916" s="22" t="s">
        <v>1619</v>
      </c>
      <c r="C916" s="2" t="s">
        <v>2267</v>
      </c>
      <c r="D916" s="2" t="s">
        <v>2268</v>
      </c>
      <c r="E916" t="s">
        <v>2274</v>
      </c>
      <c r="G916" t="s">
        <v>2268</v>
      </c>
      <c r="H916" t="s">
        <v>2275</v>
      </c>
      <c r="I916" t="s">
        <v>2274</v>
      </c>
    </row>
    <row r="917" spans="1:9">
      <c r="A917" t="s">
        <v>2276</v>
      </c>
      <c r="B917" s="22" t="s">
        <v>1619</v>
      </c>
      <c r="C917" s="2" t="s">
        <v>2267</v>
      </c>
      <c r="D917" s="2" t="s">
        <v>2268</v>
      </c>
      <c r="E917" t="s">
        <v>2278</v>
      </c>
      <c r="G917" t="s">
        <v>2268</v>
      </c>
      <c r="H917" t="s">
        <v>2276</v>
      </c>
      <c r="I917" t="s">
        <v>2278</v>
      </c>
    </row>
    <row r="918" spans="1:9">
      <c r="A918" t="s">
        <v>2279</v>
      </c>
      <c r="B918" s="22" t="s">
        <v>1619</v>
      </c>
      <c r="C918" s="2" t="s">
        <v>2267</v>
      </c>
      <c r="D918" s="2" t="s">
        <v>2268</v>
      </c>
      <c r="E918" t="s">
        <v>2280</v>
      </c>
      <c r="G918" t="s">
        <v>2268</v>
      </c>
      <c r="H918" t="s">
        <v>2279</v>
      </c>
      <c r="I918" t="s">
        <v>2280</v>
      </c>
    </row>
    <row r="919" spans="1:9">
      <c r="A919" t="s">
        <v>2281</v>
      </c>
      <c r="B919" s="22" t="s">
        <v>1619</v>
      </c>
      <c r="C919" s="2" t="s">
        <v>2267</v>
      </c>
      <c r="D919" s="2" t="s">
        <v>2268</v>
      </c>
      <c r="E919" t="s">
        <v>2282</v>
      </c>
      <c r="G919" t="s">
        <v>2268</v>
      </c>
      <c r="H919" t="s">
        <v>2281</v>
      </c>
      <c r="I919" t="s">
        <v>2282</v>
      </c>
    </row>
    <row r="920" spans="1:9">
      <c r="A920" t="s">
        <v>2284</v>
      </c>
      <c r="B920" s="22" t="s">
        <v>1619</v>
      </c>
      <c r="C920" s="2" t="s">
        <v>2267</v>
      </c>
      <c r="D920" s="2" t="s">
        <v>2268</v>
      </c>
      <c r="E920" t="s">
        <v>2285</v>
      </c>
      <c r="G920" t="s">
        <v>2268</v>
      </c>
      <c r="H920" t="s">
        <v>2284</v>
      </c>
      <c r="I920" t="s">
        <v>2285</v>
      </c>
    </row>
    <row r="921" spans="1:9">
      <c r="A921" t="s">
        <v>2286</v>
      </c>
      <c r="B921" s="22" t="s">
        <v>1619</v>
      </c>
      <c r="C921" s="2" t="s">
        <v>2267</v>
      </c>
      <c r="D921" s="2" t="s">
        <v>2268</v>
      </c>
      <c r="E921" t="s">
        <v>2287</v>
      </c>
      <c r="G921" t="s">
        <v>2268</v>
      </c>
      <c r="H921" t="s">
        <v>2286</v>
      </c>
      <c r="I921" t="s">
        <v>2287</v>
      </c>
    </row>
    <row r="922" spans="1:9">
      <c r="A922" t="s">
        <v>2288</v>
      </c>
      <c r="B922" s="22" t="s">
        <v>1619</v>
      </c>
      <c r="C922" s="2" t="s">
        <v>2267</v>
      </c>
      <c r="D922" s="2" t="s">
        <v>2268</v>
      </c>
      <c r="E922" t="s">
        <v>2290</v>
      </c>
      <c r="G922" t="s">
        <v>2268</v>
      </c>
      <c r="H922" t="s">
        <v>2288</v>
      </c>
      <c r="I922" t="s">
        <v>2290</v>
      </c>
    </row>
    <row r="923" spans="1:9">
      <c r="A923" t="s">
        <v>2291</v>
      </c>
      <c r="B923" s="22" t="s">
        <v>1619</v>
      </c>
      <c r="C923" s="2" t="s">
        <v>2267</v>
      </c>
      <c r="D923" s="2" t="s">
        <v>2268</v>
      </c>
      <c r="E923" t="s">
        <v>2292</v>
      </c>
      <c r="G923" t="s">
        <v>2268</v>
      </c>
      <c r="H923" t="s">
        <v>2291</v>
      </c>
      <c r="I923" t="s">
        <v>2292</v>
      </c>
    </row>
    <row r="924" spans="1:9">
      <c r="A924" t="s">
        <v>2293</v>
      </c>
      <c r="B924" s="22" t="s">
        <v>1619</v>
      </c>
      <c r="C924" s="2">
        <v>641</v>
      </c>
      <c r="D924" s="2" t="s">
        <v>2294</v>
      </c>
      <c r="E924" t="s">
        <v>2295</v>
      </c>
      <c r="G924" t="s">
        <v>2294</v>
      </c>
      <c r="H924" t="s">
        <v>2293</v>
      </c>
      <c r="I924" t="s">
        <v>2295</v>
      </c>
    </row>
    <row r="925" spans="1:9">
      <c r="A925" t="s">
        <v>2297</v>
      </c>
      <c r="B925" s="22" t="s">
        <v>1619</v>
      </c>
      <c r="C925" s="2">
        <v>641</v>
      </c>
      <c r="D925" s="2" t="s">
        <v>2294</v>
      </c>
      <c r="E925" t="s">
        <v>2298</v>
      </c>
      <c r="G925" t="s">
        <v>2294</v>
      </c>
      <c r="H925" t="s">
        <v>2297</v>
      </c>
      <c r="I925" t="s">
        <v>2298</v>
      </c>
    </row>
    <row r="926" spans="1:9">
      <c r="A926" t="s">
        <v>2299</v>
      </c>
      <c r="B926" s="22" t="s">
        <v>1619</v>
      </c>
      <c r="C926" s="2">
        <v>641</v>
      </c>
      <c r="D926" s="2" t="s">
        <v>2294</v>
      </c>
      <c r="E926" t="s">
        <v>2300</v>
      </c>
      <c r="G926" t="s">
        <v>2294</v>
      </c>
      <c r="H926" t="s">
        <v>2299</v>
      </c>
      <c r="I926" t="s">
        <v>2300</v>
      </c>
    </row>
    <row r="927" spans="1:9">
      <c r="A927" t="s">
        <v>2301</v>
      </c>
      <c r="B927" s="22" t="s">
        <v>1619</v>
      </c>
      <c r="C927" s="2">
        <v>641</v>
      </c>
      <c r="D927" s="2" t="s">
        <v>2294</v>
      </c>
      <c r="E927" t="s">
        <v>2302</v>
      </c>
      <c r="G927" t="s">
        <v>2294</v>
      </c>
      <c r="H927" t="s">
        <v>2301</v>
      </c>
      <c r="I927" t="s">
        <v>2302</v>
      </c>
    </row>
    <row r="928" spans="1:9">
      <c r="A928" t="s">
        <v>2304</v>
      </c>
      <c r="B928" s="22" t="s">
        <v>1619</v>
      </c>
      <c r="C928" s="2">
        <v>641</v>
      </c>
      <c r="D928" s="2" t="s">
        <v>2294</v>
      </c>
      <c r="E928" t="s">
        <v>2305</v>
      </c>
      <c r="G928" t="s">
        <v>2294</v>
      </c>
      <c r="H928" t="s">
        <v>2304</v>
      </c>
      <c r="I928" t="s">
        <v>2305</v>
      </c>
    </row>
    <row r="929" spans="1:9">
      <c r="A929" t="s">
        <v>2306</v>
      </c>
      <c r="B929" s="21" t="s">
        <v>1640</v>
      </c>
      <c r="C929" s="2" t="s">
        <v>2307</v>
      </c>
      <c r="D929" t="s">
        <v>2308</v>
      </c>
      <c r="E929" t="s">
        <v>2309</v>
      </c>
      <c r="G929" t="s">
        <v>2310</v>
      </c>
      <c r="H929" t="s">
        <v>2306</v>
      </c>
      <c r="I929" t="s">
        <v>2309</v>
      </c>
    </row>
    <row r="930" spans="1:9">
      <c r="A930" t="s">
        <v>2311</v>
      </c>
      <c r="B930" s="22" t="s">
        <v>1640</v>
      </c>
      <c r="C930" s="2" t="s">
        <v>2307</v>
      </c>
      <c r="D930" t="s">
        <v>2308</v>
      </c>
      <c r="E930" t="s">
        <v>2313</v>
      </c>
      <c r="G930" t="s">
        <v>2310</v>
      </c>
      <c r="H930" t="s">
        <v>2311</v>
      </c>
      <c r="I930" t="s">
        <v>2313</v>
      </c>
    </row>
    <row r="931" spans="1:9">
      <c r="A931" t="s">
        <v>2314</v>
      </c>
      <c r="B931" s="22" t="s">
        <v>1640</v>
      </c>
      <c r="C931" s="2" t="s">
        <v>2307</v>
      </c>
      <c r="D931" t="s">
        <v>2308</v>
      </c>
      <c r="E931" t="s">
        <v>2315</v>
      </c>
      <c r="G931" t="s">
        <v>2310</v>
      </c>
      <c r="H931" t="s">
        <v>2314</v>
      </c>
      <c r="I931" t="s">
        <v>2315</v>
      </c>
    </row>
    <row r="932" spans="1:9">
      <c r="A932" t="s">
        <v>2316</v>
      </c>
      <c r="B932" s="22" t="s">
        <v>1640</v>
      </c>
      <c r="C932" s="2" t="s">
        <v>2307</v>
      </c>
      <c r="D932" t="s">
        <v>2308</v>
      </c>
      <c r="E932" t="s">
        <v>2317</v>
      </c>
      <c r="G932" t="s">
        <v>2310</v>
      </c>
      <c r="H932" t="s">
        <v>2316</v>
      </c>
      <c r="I932" t="s">
        <v>2317</v>
      </c>
    </row>
    <row r="933" spans="1:9">
      <c r="A933" t="s">
        <v>2319</v>
      </c>
      <c r="B933" s="22" t="s">
        <v>1640</v>
      </c>
      <c r="C933" s="2" t="s">
        <v>2320</v>
      </c>
      <c r="D933" s="2" t="s">
        <v>2321</v>
      </c>
      <c r="E933" t="s">
        <v>2322</v>
      </c>
      <c r="G933" t="s">
        <v>2323</v>
      </c>
      <c r="H933" t="s">
        <v>2319</v>
      </c>
      <c r="I933" t="s">
        <v>2322</v>
      </c>
    </row>
    <row r="934" spans="1:9">
      <c r="A934" t="s">
        <v>2324</v>
      </c>
      <c r="B934" s="22" t="s">
        <v>1640</v>
      </c>
      <c r="C934" s="2" t="s">
        <v>2320</v>
      </c>
      <c r="D934" s="2" t="s">
        <v>2321</v>
      </c>
      <c r="E934" t="s">
        <v>2325</v>
      </c>
      <c r="G934" t="s">
        <v>2326</v>
      </c>
      <c r="H934" t="s">
        <v>2324</v>
      </c>
      <c r="I934" t="s">
        <v>2325</v>
      </c>
    </row>
    <row r="935" spans="1:9">
      <c r="A935" t="s">
        <v>2327</v>
      </c>
      <c r="B935" s="22" t="s">
        <v>1640</v>
      </c>
      <c r="C935" s="2" t="s">
        <v>2320</v>
      </c>
      <c r="D935" s="2" t="s">
        <v>2321</v>
      </c>
      <c r="E935" t="s">
        <v>2328</v>
      </c>
      <c r="G935" t="s">
        <v>2326</v>
      </c>
      <c r="H935" t="s">
        <v>2327</v>
      </c>
      <c r="I935" t="s">
        <v>2328</v>
      </c>
    </row>
    <row r="936" spans="1:9">
      <c r="A936" t="s">
        <v>2329</v>
      </c>
      <c r="B936" s="22" t="s">
        <v>1640</v>
      </c>
      <c r="C936" s="2" t="s">
        <v>2320</v>
      </c>
      <c r="D936" s="2" t="s">
        <v>2321</v>
      </c>
      <c r="E936" t="s">
        <v>2330</v>
      </c>
      <c r="G936" t="s">
        <v>2323</v>
      </c>
      <c r="H936" t="s">
        <v>2329</v>
      </c>
      <c r="I936" t="s">
        <v>2330</v>
      </c>
    </row>
    <row r="937" spans="1:9">
      <c r="A937" t="s">
        <v>2331</v>
      </c>
      <c r="B937" s="22" t="s">
        <v>1640</v>
      </c>
      <c r="C937" s="2" t="s">
        <v>2320</v>
      </c>
      <c r="D937" s="2" t="s">
        <v>2321</v>
      </c>
      <c r="E937" t="s">
        <v>2333</v>
      </c>
      <c r="G937" t="s">
        <v>2326</v>
      </c>
      <c r="H937" t="s">
        <v>2331</v>
      </c>
      <c r="I937" t="s">
        <v>2333</v>
      </c>
    </row>
    <row r="938" spans="1:9">
      <c r="A938" t="s">
        <v>2334</v>
      </c>
      <c r="B938" s="22" t="s">
        <v>1640</v>
      </c>
      <c r="C938" s="2" t="s">
        <v>2320</v>
      </c>
      <c r="D938" s="2" t="s">
        <v>2321</v>
      </c>
      <c r="E938" t="s">
        <v>2335</v>
      </c>
      <c r="G938" t="s">
        <v>2326</v>
      </c>
      <c r="H938" t="s">
        <v>2334</v>
      </c>
      <c r="I938" t="s">
        <v>2335</v>
      </c>
    </row>
    <row r="939" spans="1:9">
      <c r="A939" t="s">
        <v>2336</v>
      </c>
      <c r="B939" s="22" t="s">
        <v>1640</v>
      </c>
      <c r="C939" s="2" t="s">
        <v>2320</v>
      </c>
      <c r="D939" s="2" t="s">
        <v>2321</v>
      </c>
      <c r="E939" t="s">
        <v>2337</v>
      </c>
      <c r="G939" t="s">
        <v>2326</v>
      </c>
      <c r="H939" t="s">
        <v>2336</v>
      </c>
      <c r="I939" t="s">
        <v>2337</v>
      </c>
    </row>
    <row r="940" spans="1:9">
      <c r="A940" t="s">
        <v>2338</v>
      </c>
      <c r="B940" s="22" t="s">
        <v>1640</v>
      </c>
      <c r="C940" s="2" t="s">
        <v>2320</v>
      </c>
      <c r="D940" s="2" t="s">
        <v>2321</v>
      </c>
      <c r="E940" t="s">
        <v>2339</v>
      </c>
      <c r="G940" t="s">
        <v>2326</v>
      </c>
      <c r="H940" t="s">
        <v>2338</v>
      </c>
      <c r="I940" t="s">
        <v>2339</v>
      </c>
    </row>
    <row r="941" spans="1:9">
      <c r="A941" t="s">
        <v>2340</v>
      </c>
      <c r="B941" s="22" t="s">
        <v>1640</v>
      </c>
      <c r="C941" s="2" t="s">
        <v>2320</v>
      </c>
      <c r="D941" s="2" t="s">
        <v>2321</v>
      </c>
      <c r="E941" t="s">
        <v>2342</v>
      </c>
      <c r="G941" t="s">
        <v>2323</v>
      </c>
      <c r="H941" t="s">
        <v>2340</v>
      </c>
      <c r="I941" t="s">
        <v>2342</v>
      </c>
    </row>
    <row r="942" spans="1:9">
      <c r="A942" t="s">
        <v>2343</v>
      </c>
      <c r="B942" s="22" t="s">
        <v>1640</v>
      </c>
      <c r="C942" s="2" t="s">
        <v>2320</v>
      </c>
      <c r="D942" s="2" t="s">
        <v>2321</v>
      </c>
      <c r="E942" t="s">
        <v>2344</v>
      </c>
      <c r="G942" t="s">
        <v>2326</v>
      </c>
      <c r="H942" t="s">
        <v>2343</v>
      </c>
      <c r="I942" t="s">
        <v>2344</v>
      </c>
    </row>
    <row r="943" spans="1:9">
      <c r="A943" t="s">
        <v>2345</v>
      </c>
      <c r="B943" s="22" t="s">
        <v>1640</v>
      </c>
      <c r="C943" s="2" t="s">
        <v>2320</v>
      </c>
      <c r="D943" s="2" t="s">
        <v>2321</v>
      </c>
      <c r="E943" t="s">
        <v>2346</v>
      </c>
      <c r="G943" t="s">
        <v>2323</v>
      </c>
      <c r="H943" t="s">
        <v>2345</v>
      </c>
      <c r="I943" t="s">
        <v>2346</v>
      </c>
    </row>
    <row r="944" spans="1:9">
      <c r="A944" t="s">
        <v>2347</v>
      </c>
      <c r="B944" s="22" t="s">
        <v>1640</v>
      </c>
      <c r="C944" s="2" t="s">
        <v>2320</v>
      </c>
      <c r="D944" s="2" t="s">
        <v>2321</v>
      </c>
      <c r="E944" t="s">
        <v>2348</v>
      </c>
      <c r="G944" t="s">
        <v>2326</v>
      </c>
      <c r="H944" t="s">
        <v>2347</v>
      </c>
      <c r="I944" t="s">
        <v>2348</v>
      </c>
    </row>
    <row r="945" spans="1:9">
      <c r="A945" t="s">
        <v>2349</v>
      </c>
      <c r="B945" s="22" t="s">
        <v>1640</v>
      </c>
      <c r="C945" s="2" t="s">
        <v>2320</v>
      </c>
      <c r="D945" s="2" t="s">
        <v>2321</v>
      </c>
      <c r="E945" t="s">
        <v>2350</v>
      </c>
      <c r="G945" t="s">
        <v>2323</v>
      </c>
      <c r="H945" t="s">
        <v>2349</v>
      </c>
      <c r="I945" t="s">
        <v>2350</v>
      </c>
    </row>
    <row r="946" spans="1:9">
      <c r="A946" t="s">
        <v>2352</v>
      </c>
      <c r="B946" s="22" t="s">
        <v>1640</v>
      </c>
      <c r="C946" s="2" t="s">
        <v>2320</v>
      </c>
      <c r="D946" s="2" t="s">
        <v>2321</v>
      </c>
      <c r="E946" t="s">
        <v>2353</v>
      </c>
      <c r="G946" t="s">
        <v>2326</v>
      </c>
      <c r="H946" t="s">
        <v>2352</v>
      </c>
      <c r="I946" t="s">
        <v>2353</v>
      </c>
    </row>
    <row r="947" spans="1:9">
      <c r="A947" t="s">
        <v>2354</v>
      </c>
      <c r="B947" s="22" t="s">
        <v>1640</v>
      </c>
      <c r="C947" s="2" t="s">
        <v>2320</v>
      </c>
      <c r="D947" s="2" t="s">
        <v>2321</v>
      </c>
      <c r="E947" t="s">
        <v>2355</v>
      </c>
      <c r="G947" t="s">
        <v>2326</v>
      </c>
      <c r="H947" t="s">
        <v>2354</v>
      </c>
      <c r="I947" t="s">
        <v>2355</v>
      </c>
    </row>
    <row r="948" spans="1:9">
      <c r="A948" t="s">
        <v>2356</v>
      </c>
      <c r="B948" s="22" t="s">
        <v>1640</v>
      </c>
      <c r="C948" s="2" t="s">
        <v>2320</v>
      </c>
      <c r="D948" s="2" t="s">
        <v>2321</v>
      </c>
      <c r="E948" t="s">
        <v>2357</v>
      </c>
      <c r="G948" t="s">
        <v>2326</v>
      </c>
      <c r="H948" t="s">
        <v>2356</v>
      </c>
      <c r="I948" t="s">
        <v>2357</v>
      </c>
    </row>
    <row r="949" spans="1:9">
      <c r="A949" t="s">
        <v>2358</v>
      </c>
      <c r="B949" s="22" t="s">
        <v>1640</v>
      </c>
      <c r="C949" s="2" t="s">
        <v>2320</v>
      </c>
      <c r="D949" s="2" t="s">
        <v>2321</v>
      </c>
      <c r="E949" t="s">
        <v>2359</v>
      </c>
      <c r="G949" t="s">
        <v>2323</v>
      </c>
      <c r="H949" t="s">
        <v>2358</v>
      </c>
      <c r="I949" t="s">
        <v>2359</v>
      </c>
    </row>
    <row r="950" spans="1:9">
      <c r="A950" t="s">
        <v>2360</v>
      </c>
      <c r="B950" s="22" t="s">
        <v>1640</v>
      </c>
      <c r="C950" s="2" t="s">
        <v>2320</v>
      </c>
      <c r="D950" s="2" t="s">
        <v>2321</v>
      </c>
      <c r="E950" t="s">
        <v>2361</v>
      </c>
      <c r="G950" t="s">
        <v>2323</v>
      </c>
      <c r="H950" t="s">
        <v>2360</v>
      </c>
      <c r="I950" t="s">
        <v>2361</v>
      </c>
    </row>
    <row r="951" spans="1:9">
      <c r="A951" t="s">
        <v>2321</v>
      </c>
      <c r="B951" s="22" t="s">
        <v>1640</v>
      </c>
      <c r="C951" s="2" t="s">
        <v>2320</v>
      </c>
      <c r="D951" s="2" t="s">
        <v>2321</v>
      </c>
      <c r="E951" t="s">
        <v>2363</v>
      </c>
      <c r="G951" t="s">
        <v>2326</v>
      </c>
      <c r="H951" t="s">
        <v>2321</v>
      </c>
      <c r="I951" t="s">
        <v>2363</v>
      </c>
    </row>
    <row r="952" spans="1:9">
      <c r="A952" t="s">
        <v>2364</v>
      </c>
      <c r="B952" s="22" t="s">
        <v>1640</v>
      </c>
      <c r="C952" s="2" t="s">
        <v>2320</v>
      </c>
      <c r="D952" s="2" t="s">
        <v>2321</v>
      </c>
      <c r="E952" t="s">
        <v>2365</v>
      </c>
      <c r="G952" t="s">
        <v>2326</v>
      </c>
      <c r="H952" t="s">
        <v>2364</v>
      </c>
      <c r="I952" t="s">
        <v>2365</v>
      </c>
    </row>
    <row r="953" spans="1:9">
      <c r="A953" t="s">
        <v>2366</v>
      </c>
      <c r="B953" s="22" t="s">
        <v>1640</v>
      </c>
      <c r="C953" s="2" t="s">
        <v>2320</v>
      </c>
      <c r="D953" s="2" t="s">
        <v>2321</v>
      </c>
      <c r="E953" t="s">
        <v>2367</v>
      </c>
      <c r="G953" t="s">
        <v>2326</v>
      </c>
      <c r="H953" t="s">
        <v>2366</v>
      </c>
      <c r="I953" t="s">
        <v>2367</v>
      </c>
    </row>
    <row r="954" spans="1:9">
      <c r="A954" t="s">
        <v>2368</v>
      </c>
      <c r="B954" s="22" t="s">
        <v>1640</v>
      </c>
      <c r="C954" s="2" t="s">
        <v>2320</v>
      </c>
      <c r="D954" s="2" t="s">
        <v>2321</v>
      </c>
      <c r="E954" t="s">
        <v>2369</v>
      </c>
      <c r="G954" t="s">
        <v>2326</v>
      </c>
      <c r="H954" t="s">
        <v>2368</v>
      </c>
      <c r="I954" t="s">
        <v>2369</v>
      </c>
    </row>
    <row r="955" spans="1:9">
      <c r="A955" t="s">
        <v>2370</v>
      </c>
      <c r="B955" s="22" t="s">
        <v>1640</v>
      </c>
      <c r="C955" s="2" t="s">
        <v>2320</v>
      </c>
      <c r="D955" s="2" t="s">
        <v>2321</v>
      </c>
      <c r="E955" t="s">
        <v>2372</v>
      </c>
      <c r="G955" t="s">
        <v>2326</v>
      </c>
      <c r="H955" t="s">
        <v>2370</v>
      </c>
      <c r="I955" t="s">
        <v>2372</v>
      </c>
    </row>
    <row r="956" spans="1:9">
      <c r="A956" t="s">
        <v>2373</v>
      </c>
      <c r="B956" s="22" t="s">
        <v>1640</v>
      </c>
      <c r="C956" s="2" t="s">
        <v>2320</v>
      </c>
      <c r="D956" s="2" t="s">
        <v>2321</v>
      </c>
      <c r="E956" t="s">
        <v>2374</v>
      </c>
      <c r="G956" t="s">
        <v>2326</v>
      </c>
      <c r="H956" t="s">
        <v>2373</v>
      </c>
      <c r="I956" t="s">
        <v>2374</v>
      </c>
    </row>
    <row r="957" spans="1:9">
      <c r="A957" t="s">
        <v>2375</v>
      </c>
      <c r="B957" s="22" t="s">
        <v>1640</v>
      </c>
      <c r="C957" s="2" t="s">
        <v>2320</v>
      </c>
      <c r="D957" s="2" t="s">
        <v>2321</v>
      </c>
      <c r="E957" t="s">
        <v>2376</v>
      </c>
      <c r="G957" t="s">
        <v>2326</v>
      </c>
      <c r="H957" t="s">
        <v>2375</v>
      </c>
      <c r="I957" t="s">
        <v>2376</v>
      </c>
    </row>
    <row r="958" spans="1:9">
      <c r="A958" t="s">
        <v>2377</v>
      </c>
      <c r="B958" s="22" t="s">
        <v>1640</v>
      </c>
      <c r="C958" s="2" t="s">
        <v>2320</v>
      </c>
      <c r="D958" s="2" t="s">
        <v>2321</v>
      </c>
      <c r="E958" t="s">
        <v>2378</v>
      </c>
      <c r="G958" t="s">
        <v>2326</v>
      </c>
      <c r="H958" t="s">
        <v>2377</v>
      </c>
      <c r="I958" t="s">
        <v>2378</v>
      </c>
    </row>
    <row r="959" spans="1:9">
      <c r="A959" t="s">
        <v>2379</v>
      </c>
      <c r="B959" s="22" t="s">
        <v>1640</v>
      </c>
      <c r="C959" s="2" t="s">
        <v>2320</v>
      </c>
      <c r="D959" s="2" t="s">
        <v>2321</v>
      </c>
      <c r="E959" t="s">
        <v>2381</v>
      </c>
      <c r="G959" t="s">
        <v>2326</v>
      </c>
      <c r="H959" t="s">
        <v>2379</v>
      </c>
      <c r="I959" t="s">
        <v>2381</v>
      </c>
    </row>
    <row r="960" spans="1:9">
      <c r="A960" t="s">
        <v>2382</v>
      </c>
      <c r="B960" s="22" t="s">
        <v>1640</v>
      </c>
      <c r="C960" s="2" t="s">
        <v>2320</v>
      </c>
      <c r="D960" s="2" t="s">
        <v>2321</v>
      </c>
      <c r="E960" t="s">
        <v>2383</v>
      </c>
      <c r="G960" t="s">
        <v>2326</v>
      </c>
      <c r="H960" t="s">
        <v>2382</v>
      </c>
      <c r="I960" t="s">
        <v>2383</v>
      </c>
    </row>
    <row r="961" spans="1:9">
      <c r="A961" t="s">
        <v>2384</v>
      </c>
      <c r="B961" s="22" t="s">
        <v>1640</v>
      </c>
      <c r="C961" s="2" t="s">
        <v>2320</v>
      </c>
      <c r="D961" s="2" t="s">
        <v>2321</v>
      </c>
      <c r="E961" t="s">
        <v>2385</v>
      </c>
      <c r="G961" t="s">
        <v>2326</v>
      </c>
      <c r="H961" t="s">
        <v>2384</v>
      </c>
      <c r="I961" t="s">
        <v>2385</v>
      </c>
    </row>
    <row r="962" spans="1:9">
      <c r="A962" t="s">
        <v>2386</v>
      </c>
      <c r="B962" s="22" t="s">
        <v>1640</v>
      </c>
      <c r="C962" s="2" t="s">
        <v>2320</v>
      </c>
      <c r="D962" s="2" t="s">
        <v>2321</v>
      </c>
      <c r="E962" t="s">
        <v>2388</v>
      </c>
      <c r="G962" t="s">
        <v>2323</v>
      </c>
      <c r="H962" t="s">
        <v>2386</v>
      </c>
      <c r="I962" t="s">
        <v>2388</v>
      </c>
    </row>
    <row r="963" spans="1:9">
      <c r="A963" t="s">
        <v>2389</v>
      </c>
      <c r="B963" s="22" t="s">
        <v>1640</v>
      </c>
      <c r="C963" s="2" t="s">
        <v>2320</v>
      </c>
      <c r="D963" s="2" t="s">
        <v>2321</v>
      </c>
      <c r="E963" t="s">
        <v>2390</v>
      </c>
      <c r="G963" t="s">
        <v>2326</v>
      </c>
      <c r="H963" t="s">
        <v>2389</v>
      </c>
      <c r="I963" t="s">
        <v>2390</v>
      </c>
    </row>
    <row r="964" spans="1:9">
      <c r="A964" t="s">
        <v>2391</v>
      </c>
      <c r="B964" s="22" t="s">
        <v>1640</v>
      </c>
      <c r="C964" s="2" t="s">
        <v>2320</v>
      </c>
      <c r="D964" s="2" t="s">
        <v>2321</v>
      </c>
      <c r="E964" t="s">
        <v>2392</v>
      </c>
      <c r="G964" t="s">
        <v>2326</v>
      </c>
      <c r="H964" t="s">
        <v>2391</v>
      </c>
      <c r="I964" t="s">
        <v>2392</v>
      </c>
    </row>
    <row r="965" spans="1:9">
      <c r="A965" t="s">
        <v>2394</v>
      </c>
      <c r="B965" s="22" t="s">
        <v>1640</v>
      </c>
      <c r="C965" s="2" t="s">
        <v>2395</v>
      </c>
      <c r="D965" s="2" t="s">
        <v>2396</v>
      </c>
      <c r="E965" t="s">
        <v>2397</v>
      </c>
      <c r="G965" t="s">
        <v>2398</v>
      </c>
      <c r="H965" t="s">
        <v>2394</v>
      </c>
      <c r="I965" t="s">
        <v>2397</v>
      </c>
    </row>
    <row r="966" spans="1:9">
      <c r="A966" t="s">
        <v>2399</v>
      </c>
      <c r="B966" s="22" t="s">
        <v>1640</v>
      </c>
      <c r="C966" s="2" t="s">
        <v>2395</v>
      </c>
      <c r="D966" s="2" t="s">
        <v>2396</v>
      </c>
      <c r="E966" t="s">
        <v>2400</v>
      </c>
      <c r="G966" t="s">
        <v>2398</v>
      </c>
      <c r="H966" t="s">
        <v>2399</v>
      </c>
      <c r="I966" t="s">
        <v>2400</v>
      </c>
    </row>
    <row r="967" spans="1:9">
      <c r="A967" t="s">
        <v>2401</v>
      </c>
      <c r="B967" s="22" t="s">
        <v>1640</v>
      </c>
      <c r="C967" s="2" t="s">
        <v>2395</v>
      </c>
      <c r="D967" s="2" t="s">
        <v>2396</v>
      </c>
      <c r="E967" t="s">
        <v>2402</v>
      </c>
      <c r="G967" t="s">
        <v>2398</v>
      </c>
      <c r="H967" t="s">
        <v>2401</v>
      </c>
      <c r="I967" t="s">
        <v>2402</v>
      </c>
    </row>
    <row r="968" spans="1:9">
      <c r="A968" t="s">
        <v>2403</v>
      </c>
      <c r="B968" s="22" t="s">
        <v>1640</v>
      </c>
      <c r="C968" s="2" t="s">
        <v>2395</v>
      </c>
      <c r="D968" s="2" t="s">
        <v>2396</v>
      </c>
      <c r="E968" t="s">
        <v>2404</v>
      </c>
      <c r="G968" t="s">
        <v>2398</v>
      </c>
      <c r="H968" t="s">
        <v>2403</v>
      </c>
      <c r="I968" t="s">
        <v>2404</v>
      </c>
    </row>
    <row r="969" spans="1:9">
      <c r="A969" t="s">
        <v>2405</v>
      </c>
      <c r="B969" s="22" t="s">
        <v>1640</v>
      </c>
      <c r="C969" s="2" t="s">
        <v>2395</v>
      </c>
      <c r="D969" s="2" t="s">
        <v>2396</v>
      </c>
      <c r="E969" t="s">
        <v>2406</v>
      </c>
      <c r="G969" t="s">
        <v>2398</v>
      </c>
      <c r="H969" t="s">
        <v>2405</v>
      </c>
      <c r="I969" t="s">
        <v>2406</v>
      </c>
    </row>
    <row r="970" spans="1:9">
      <c r="A970" t="s">
        <v>2408</v>
      </c>
      <c r="B970" s="22" t="s">
        <v>1640</v>
      </c>
      <c r="C970" s="2" t="s">
        <v>2395</v>
      </c>
      <c r="D970" s="2" t="s">
        <v>2396</v>
      </c>
      <c r="E970" t="s">
        <v>2409</v>
      </c>
      <c r="G970" t="s">
        <v>2398</v>
      </c>
      <c r="H970" t="s">
        <v>2408</v>
      </c>
      <c r="I970" t="s">
        <v>2409</v>
      </c>
    </row>
    <row r="971" spans="1:9">
      <c r="A971" t="s">
        <v>2410</v>
      </c>
      <c r="B971" s="22" t="s">
        <v>1640</v>
      </c>
      <c r="C971" s="2" t="s">
        <v>2395</v>
      </c>
      <c r="D971" s="2" t="s">
        <v>2396</v>
      </c>
      <c r="E971" t="s">
        <v>2411</v>
      </c>
      <c r="G971" t="s">
        <v>2398</v>
      </c>
      <c r="H971" t="s">
        <v>2410</v>
      </c>
      <c r="I971" t="s">
        <v>2411</v>
      </c>
    </row>
    <row r="972" spans="1:9">
      <c r="A972" s="12" t="s">
        <v>2412</v>
      </c>
      <c r="B972" s="22" t="s">
        <v>1640</v>
      </c>
      <c r="C972" s="2" t="s">
        <v>2395</v>
      </c>
      <c r="D972" s="2" t="s">
        <v>2396</v>
      </c>
      <c r="E972" t="s">
        <v>2413</v>
      </c>
      <c r="G972" t="s">
        <v>2398</v>
      </c>
      <c r="H972" t="s">
        <v>2414</v>
      </c>
      <c r="I972" t="s">
        <v>2413</v>
      </c>
    </row>
    <row r="973" spans="1:9">
      <c r="A973" t="s">
        <v>2415</v>
      </c>
      <c r="B973" s="22" t="s">
        <v>1640</v>
      </c>
      <c r="C973" s="2" t="s">
        <v>2395</v>
      </c>
      <c r="D973" s="2" t="s">
        <v>2396</v>
      </c>
      <c r="E973" t="s">
        <v>2416</v>
      </c>
      <c r="G973" t="s">
        <v>2398</v>
      </c>
      <c r="H973" t="s">
        <v>2415</v>
      </c>
      <c r="I973" t="s">
        <v>2416</v>
      </c>
    </row>
    <row r="974" spans="1:9">
      <c r="A974" t="s">
        <v>2417</v>
      </c>
      <c r="B974" s="22" t="s">
        <v>1640</v>
      </c>
      <c r="C974" s="2" t="s">
        <v>2395</v>
      </c>
      <c r="D974" s="2" t="s">
        <v>2396</v>
      </c>
      <c r="E974" t="s">
        <v>2418</v>
      </c>
      <c r="G974" t="s">
        <v>2398</v>
      </c>
      <c r="H974" t="s">
        <v>2417</v>
      </c>
      <c r="I974" t="s">
        <v>2418</v>
      </c>
    </row>
    <row r="975" spans="1:9">
      <c r="A975" t="s">
        <v>2419</v>
      </c>
      <c r="B975" s="22" t="s">
        <v>1640</v>
      </c>
      <c r="C975" s="2" t="s">
        <v>2395</v>
      </c>
      <c r="D975" s="2" t="s">
        <v>2396</v>
      </c>
      <c r="E975" t="s">
        <v>2420</v>
      </c>
      <c r="G975" t="s">
        <v>2421</v>
      </c>
      <c r="H975" t="s">
        <v>2419</v>
      </c>
      <c r="I975" t="s">
        <v>2420</v>
      </c>
    </row>
    <row r="976" spans="1:9">
      <c r="A976" t="s">
        <v>2422</v>
      </c>
      <c r="B976" s="22" t="s">
        <v>1640</v>
      </c>
      <c r="C976" s="2" t="s">
        <v>2395</v>
      </c>
      <c r="D976" s="2" t="s">
        <v>2396</v>
      </c>
      <c r="E976" t="s">
        <v>2423</v>
      </c>
      <c r="G976" t="s">
        <v>2421</v>
      </c>
      <c r="H976" t="s">
        <v>2422</v>
      </c>
      <c r="I976" t="s">
        <v>2423</v>
      </c>
    </row>
    <row r="977" spans="1:9">
      <c r="A977" t="s">
        <v>2424</v>
      </c>
      <c r="B977" s="22" t="s">
        <v>1640</v>
      </c>
      <c r="C977" s="2" t="s">
        <v>2426</v>
      </c>
      <c r="D977" s="2" t="s">
        <v>2427</v>
      </c>
      <c r="E977" t="s">
        <v>2428</v>
      </c>
      <c r="G977" t="s">
        <v>2429</v>
      </c>
      <c r="H977" t="s">
        <v>2424</v>
      </c>
      <c r="I977" t="s">
        <v>2428</v>
      </c>
    </row>
    <row r="978" spans="1:9">
      <c r="A978" t="s">
        <v>2430</v>
      </c>
      <c r="B978" s="22" t="s">
        <v>1640</v>
      </c>
      <c r="C978" s="2" t="s">
        <v>2426</v>
      </c>
      <c r="D978" s="2" t="s">
        <v>2427</v>
      </c>
      <c r="E978" t="s">
        <v>2431</v>
      </c>
      <c r="G978" t="s">
        <v>2429</v>
      </c>
      <c r="H978" t="s">
        <v>2430</v>
      </c>
      <c r="I978" t="s">
        <v>2431</v>
      </c>
    </row>
    <row r="979" spans="1:9">
      <c r="A979" t="s">
        <v>2432</v>
      </c>
      <c r="B979" s="22" t="s">
        <v>1640</v>
      </c>
      <c r="C979" s="2" t="s">
        <v>2426</v>
      </c>
      <c r="D979" s="2" t="s">
        <v>2427</v>
      </c>
      <c r="E979" t="s">
        <v>2433</v>
      </c>
      <c r="G979" t="s">
        <v>2429</v>
      </c>
      <c r="H979" t="s">
        <v>2432</v>
      </c>
      <c r="I979" t="s">
        <v>2433</v>
      </c>
    </row>
    <row r="980" spans="1:9">
      <c r="A980" t="s">
        <v>2434</v>
      </c>
      <c r="B980" s="22" t="s">
        <v>1640</v>
      </c>
      <c r="C980" s="2" t="s">
        <v>2426</v>
      </c>
      <c r="D980" s="2" t="s">
        <v>2427</v>
      </c>
      <c r="E980" t="s">
        <v>2435</v>
      </c>
      <c r="G980" t="s">
        <v>2429</v>
      </c>
      <c r="H980" t="s">
        <v>2434</v>
      </c>
      <c r="I980" t="s">
        <v>2435</v>
      </c>
    </row>
    <row r="981" spans="1:9">
      <c r="A981" t="s">
        <v>2436</v>
      </c>
      <c r="B981" s="22" t="s">
        <v>1640</v>
      </c>
      <c r="C981" s="2" t="s">
        <v>2426</v>
      </c>
      <c r="D981" s="2" t="s">
        <v>2427</v>
      </c>
      <c r="E981" t="s">
        <v>2437</v>
      </c>
      <c r="G981" t="s">
        <v>2429</v>
      </c>
      <c r="H981" t="s">
        <v>2436</v>
      </c>
      <c r="I981" t="s">
        <v>2437</v>
      </c>
    </row>
    <row r="982" spans="1:9">
      <c r="A982" t="s">
        <v>2427</v>
      </c>
      <c r="B982" s="22" t="s">
        <v>1640</v>
      </c>
      <c r="C982" s="2" t="s">
        <v>2426</v>
      </c>
      <c r="D982" s="2" t="s">
        <v>2427</v>
      </c>
      <c r="E982" t="s">
        <v>2438</v>
      </c>
      <c r="G982" t="s">
        <v>2429</v>
      </c>
      <c r="H982" t="s">
        <v>2427</v>
      </c>
      <c r="I982" t="s">
        <v>2438</v>
      </c>
    </row>
    <row r="983" spans="1:9">
      <c r="A983" t="s">
        <v>2440</v>
      </c>
      <c r="B983" s="22" t="s">
        <v>1640</v>
      </c>
      <c r="C983" s="2" t="s">
        <v>2426</v>
      </c>
      <c r="D983" s="2" t="s">
        <v>2427</v>
      </c>
      <c r="E983" t="s">
        <v>2441</v>
      </c>
      <c r="G983" t="s">
        <v>2429</v>
      </c>
      <c r="H983" t="s">
        <v>2440</v>
      </c>
      <c r="I983" t="s">
        <v>2441</v>
      </c>
    </row>
    <row r="984" spans="1:9">
      <c r="A984" t="s">
        <v>2442</v>
      </c>
      <c r="B984" s="22" t="s">
        <v>1640</v>
      </c>
      <c r="C984" s="2" t="s">
        <v>2426</v>
      </c>
      <c r="D984" s="2" t="s">
        <v>2427</v>
      </c>
      <c r="E984" t="s">
        <v>2443</v>
      </c>
      <c r="G984" t="s">
        <v>2429</v>
      </c>
      <c r="H984" t="s">
        <v>2442</v>
      </c>
      <c r="I984" t="s">
        <v>2443</v>
      </c>
    </row>
    <row r="985" spans="1:9">
      <c r="A985" t="s">
        <v>2444</v>
      </c>
      <c r="B985" s="22" t="s">
        <v>1640</v>
      </c>
      <c r="C985" s="2" t="s">
        <v>2426</v>
      </c>
      <c r="D985" s="2" t="s">
        <v>2427</v>
      </c>
      <c r="E985" t="s">
        <v>2445</v>
      </c>
      <c r="G985" t="s">
        <v>2429</v>
      </c>
      <c r="H985" t="s">
        <v>2444</v>
      </c>
      <c r="I985" t="s">
        <v>2445</v>
      </c>
    </row>
    <row r="986" spans="1:9">
      <c r="A986" t="s">
        <v>2446</v>
      </c>
      <c r="B986" s="22" t="s">
        <v>1640</v>
      </c>
      <c r="C986" s="2" t="s">
        <v>2426</v>
      </c>
      <c r="D986" s="2" t="s">
        <v>2427</v>
      </c>
      <c r="E986" t="s">
        <v>2447</v>
      </c>
      <c r="G986" t="s">
        <v>2429</v>
      </c>
      <c r="H986" t="s">
        <v>2446</v>
      </c>
      <c r="I986" t="s">
        <v>2447</v>
      </c>
    </row>
    <row r="987" spans="1:9">
      <c r="A987" t="s">
        <v>2448</v>
      </c>
      <c r="B987" s="22" t="s">
        <v>1640</v>
      </c>
      <c r="C987" s="2" t="s">
        <v>2426</v>
      </c>
      <c r="D987" s="2" t="s">
        <v>2427</v>
      </c>
      <c r="E987" t="s">
        <v>2450</v>
      </c>
      <c r="G987" t="s">
        <v>2429</v>
      </c>
      <c r="H987" t="s">
        <v>2448</v>
      </c>
      <c r="I987" t="s">
        <v>2450</v>
      </c>
    </row>
    <row r="988" spans="1:9">
      <c r="A988" t="s">
        <v>2451</v>
      </c>
      <c r="B988" s="22" t="s">
        <v>1640</v>
      </c>
      <c r="C988" s="2" t="s">
        <v>2426</v>
      </c>
      <c r="D988" s="2" t="s">
        <v>2427</v>
      </c>
      <c r="E988" t="s">
        <v>2452</v>
      </c>
      <c r="G988" t="s">
        <v>2429</v>
      </c>
      <c r="H988" t="s">
        <v>2451</v>
      </c>
      <c r="I988" t="s">
        <v>2452</v>
      </c>
    </row>
    <row r="989" spans="1:9">
      <c r="A989" t="s">
        <v>2453</v>
      </c>
      <c r="B989" s="22" t="s">
        <v>1640</v>
      </c>
      <c r="C989" s="2" t="s">
        <v>2454</v>
      </c>
      <c r="D989" s="2" t="s">
        <v>2455</v>
      </c>
      <c r="E989" t="s">
        <v>2456</v>
      </c>
      <c r="G989" t="s">
        <v>2457</v>
      </c>
      <c r="H989" t="s">
        <v>2453</v>
      </c>
      <c r="I989" t="s">
        <v>2456</v>
      </c>
    </row>
    <row r="990" spans="1:9">
      <c r="A990" t="s">
        <v>2458</v>
      </c>
      <c r="B990" s="22" t="s">
        <v>1640</v>
      </c>
      <c r="C990" s="2" t="s">
        <v>2454</v>
      </c>
      <c r="D990" s="2" t="s">
        <v>2455</v>
      </c>
      <c r="E990" t="s">
        <v>2459</v>
      </c>
      <c r="G990" t="s">
        <v>2457</v>
      </c>
      <c r="H990" t="s">
        <v>2458</v>
      </c>
      <c r="I990" t="s">
        <v>2459</v>
      </c>
    </row>
    <row r="991" spans="1:9">
      <c r="A991" t="s">
        <v>2460</v>
      </c>
      <c r="B991" s="22" t="s">
        <v>1640</v>
      </c>
      <c r="C991" s="2" t="s">
        <v>2454</v>
      </c>
      <c r="D991" s="2" t="s">
        <v>2455</v>
      </c>
      <c r="E991" t="s">
        <v>2461</v>
      </c>
      <c r="G991" t="s">
        <v>2457</v>
      </c>
      <c r="H991" t="s">
        <v>2460</v>
      </c>
      <c r="I991" t="s">
        <v>2461</v>
      </c>
    </row>
    <row r="992" spans="1:9">
      <c r="A992" t="s">
        <v>2463</v>
      </c>
      <c r="B992" s="22" t="s">
        <v>1640</v>
      </c>
      <c r="C992" s="2" t="s">
        <v>2454</v>
      </c>
      <c r="D992" s="2" t="s">
        <v>2455</v>
      </c>
      <c r="E992" t="s">
        <v>2464</v>
      </c>
      <c r="G992" t="s">
        <v>2457</v>
      </c>
      <c r="H992" t="s">
        <v>2463</v>
      </c>
      <c r="I992" t="s">
        <v>2464</v>
      </c>
    </row>
    <row r="993" spans="1:9">
      <c r="A993" t="s">
        <v>2465</v>
      </c>
      <c r="B993" s="22" t="s">
        <v>1640</v>
      </c>
      <c r="C993" s="2" t="s">
        <v>2454</v>
      </c>
      <c r="D993" s="2" t="s">
        <v>2455</v>
      </c>
      <c r="E993" t="s">
        <v>2466</v>
      </c>
      <c r="G993" t="s">
        <v>2457</v>
      </c>
      <c r="H993" t="s">
        <v>2465</v>
      </c>
      <c r="I993" t="s">
        <v>2466</v>
      </c>
    </row>
    <row r="994" spans="1:9">
      <c r="A994" t="s">
        <v>2467</v>
      </c>
      <c r="B994" s="22" t="s">
        <v>1640</v>
      </c>
      <c r="C994" s="2" t="s">
        <v>2454</v>
      </c>
      <c r="D994" s="2" t="s">
        <v>2455</v>
      </c>
      <c r="E994" t="s">
        <v>2468</v>
      </c>
      <c r="G994" t="s">
        <v>2457</v>
      </c>
      <c r="H994" t="s">
        <v>2467</v>
      </c>
      <c r="I994" t="s">
        <v>2468</v>
      </c>
    </row>
    <row r="995" spans="1:9">
      <c r="A995" t="s">
        <v>2469</v>
      </c>
      <c r="B995" s="22" t="s">
        <v>1640</v>
      </c>
      <c r="C995" s="2" t="s">
        <v>2454</v>
      </c>
      <c r="D995" s="2" t="s">
        <v>2455</v>
      </c>
      <c r="E995" t="s">
        <v>2470</v>
      </c>
      <c r="G995" t="s">
        <v>2457</v>
      </c>
      <c r="H995" t="s">
        <v>2469</v>
      </c>
      <c r="I995" t="s">
        <v>2470</v>
      </c>
    </row>
    <row r="996" spans="1:9">
      <c r="A996" t="s">
        <v>2471</v>
      </c>
      <c r="B996" s="22" t="s">
        <v>1640</v>
      </c>
      <c r="C996" s="2" t="s">
        <v>2454</v>
      </c>
      <c r="D996" s="2" t="s">
        <v>2455</v>
      </c>
      <c r="E996" t="s">
        <v>2472</v>
      </c>
      <c r="G996" t="s">
        <v>2457</v>
      </c>
      <c r="H996" t="s">
        <v>2471</v>
      </c>
      <c r="I996" t="s">
        <v>2472</v>
      </c>
    </row>
    <row r="997" spans="1:9">
      <c r="A997" t="s">
        <v>2474</v>
      </c>
      <c r="B997" s="22" t="s">
        <v>1640</v>
      </c>
      <c r="C997" s="2" t="s">
        <v>2454</v>
      </c>
      <c r="D997" s="2" t="s">
        <v>2455</v>
      </c>
      <c r="E997" t="s">
        <v>2475</v>
      </c>
      <c r="G997" t="s">
        <v>2457</v>
      </c>
      <c r="H997" t="s">
        <v>2474</v>
      </c>
      <c r="I997" t="s">
        <v>2475</v>
      </c>
    </row>
    <row r="998" spans="1:9">
      <c r="A998" t="s">
        <v>2476</v>
      </c>
      <c r="B998" s="22" t="s">
        <v>1640</v>
      </c>
      <c r="C998" s="2" t="s">
        <v>2454</v>
      </c>
      <c r="D998" s="2" t="s">
        <v>2455</v>
      </c>
      <c r="E998" t="s">
        <v>2477</v>
      </c>
      <c r="G998" t="s">
        <v>2457</v>
      </c>
      <c r="H998" t="s">
        <v>2476</v>
      </c>
      <c r="I998" t="s">
        <v>2477</v>
      </c>
    </row>
    <row r="999" spans="1:9">
      <c r="A999" t="s">
        <v>2478</v>
      </c>
      <c r="B999" s="22" t="s">
        <v>1640</v>
      </c>
      <c r="C999" s="2" t="s">
        <v>2454</v>
      </c>
      <c r="D999" s="2" t="s">
        <v>2455</v>
      </c>
      <c r="E999" t="s">
        <v>2479</v>
      </c>
      <c r="G999" t="s">
        <v>2457</v>
      </c>
      <c r="H999" t="s">
        <v>2478</v>
      </c>
      <c r="I999" t="s">
        <v>2479</v>
      </c>
    </row>
    <row r="1000" spans="1:9">
      <c r="A1000" t="s">
        <v>2480</v>
      </c>
      <c r="B1000" s="22" t="s">
        <v>1640</v>
      </c>
      <c r="C1000" s="2" t="s">
        <v>2454</v>
      </c>
      <c r="D1000" s="2" t="s">
        <v>2455</v>
      </c>
      <c r="E1000" t="s">
        <v>2481</v>
      </c>
      <c r="G1000" t="s">
        <v>2457</v>
      </c>
      <c r="H1000" t="s">
        <v>2480</v>
      </c>
      <c r="I1000" t="s">
        <v>2481</v>
      </c>
    </row>
    <row r="1001" spans="1:9">
      <c r="A1001" t="s">
        <v>2482</v>
      </c>
      <c r="B1001" s="22" t="s">
        <v>1640</v>
      </c>
      <c r="C1001" s="2" t="s">
        <v>2454</v>
      </c>
      <c r="D1001" s="2" t="s">
        <v>2455</v>
      </c>
      <c r="E1001" t="s">
        <v>2484</v>
      </c>
      <c r="G1001" t="s">
        <v>2457</v>
      </c>
      <c r="H1001" t="s">
        <v>2482</v>
      </c>
      <c r="I1001" t="s">
        <v>2484</v>
      </c>
    </row>
    <row r="1002" spans="1:9">
      <c r="A1002" t="s">
        <v>2485</v>
      </c>
      <c r="B1002" s="22" t="s">
        <v>1640</v>
      </c>
      <c r="C1002" s="2" t="s">
        <v>2454</v>
      </c>
      <c r="D1002" s="2" t="s">
        <v>2455</v>
      </c>
      <c r="E1002" t="s">
        <v>2486</v>
      </c>
      <c r="G1002" t="s">
        <v>2457</v>
      </c>
      <c r="H1002" t="s">
        <v>2485</v>
      </c>
      <c r="I1002" t="s">
        <v>2486</v>
      </c>
    </row>
    <row r="1003" spans="1:9">
      <c r="A1003" s="12" t="s">
        <v>2487</v>
      </c>
      <c r="B1003" s="22" t="s">
        <v>1640</v>
      </c>
      <c r="C1003" s="2" t="s">
        <v>2454</v>
      </c>
      <c r="D1003" s="2" t="s">
        <v>2455</v>
      </c>
      <c r="E1003" t="s">
        <v>2488</v>
      </c>
      <c r="G1003" t="s">
        <v>2457</v>
      </c>
      <c r="H1003" t="s">
        <v>2489</v>
      </c>
      <c r="I1003" t="s">
        <v>2488</v>
      </c>
    </row>
    <row r="1004" spans="1:9">
      <c r="A1004" t="s">
        <v>2490</v>
      </c>
      <c r="B1004" s="22" t="s">
        <v>1640</v>
      </c>
      <c r="C1004" s="2" t="s">
        <v>2454</v>
      </c>
      <c r="D1004" s="2" t="s">
        <v>2455</v>
      </c>
      <c r="E1004" t="s">
        <v>2491</v>
      </c>
      <c r="G1004" t="s">
        <v>2457</v>
      </c>
      <c r="H1004" t="s">
        <v>2490</v>
      </c>
      <c r="I1004" t="s">
        <v>2491</v>
      </c>
    </row>
    <row r="1005" spans="1:9">
      <c r="A1005" t="s">
        <v>2492</v>
      </c>
      <c r="B1005" s="22" t="s">
        <v>1640</v>
      </c>
      <c r="C1005" s="2" t="s">
        <v>2454</v>
      </c>
      <c r="D1005" s="2" t="s">
        <v>2455</v>
      </c>
      <c r="E1005" t="s">
        <v>2493</v>
      </c>
      <c r="G1005" t="s">
        <v>2457</v>
      </c>
      <c r="H1005" t="s">
        <v>2492</v>
      </c>
      <c r="I1005" t="s">
        <v>2493</v>
      </c>
    </row>
    <row r="1006" spans="1:9">
      <c r="A1006" t="s">
        <v>2494</v>
      </c>
      <c r="B1006" s="22" t="s">
        <v>1640</v>
      </c>
      <c r="C1006" s="2" t="s">
        <v>2454</v>
      </c>
      <c r="D1006" s="2" t="s">
        <v>2455</v>
      </c>
      <c r="E1006" t="s">
        <v>2495</v>
      </c>
      <c r="G1006" t="s">
        <v>2457</v>
      </c>
      <c r="H1006" t="s">
        <v>2494</v>
      </c>
      <c r="I1006" t="s">
        <v>2495</v>
      </c>
    </row>
    <row r="1007" spans="1:9">
      <c r="A1007" t="s">
        <v>2497</v>
      </c>
      <c r="B1007" s="22" t="s">
        <v>1640</v>
      </c>
      <c r="C1007" s="2" t="s">
        <v>2454</v>
      </c>
      <c r="D1007" s="2" t="s">
        <v>2455</v>
      </c>
      <c r="E1007" t="s">
        <v>2498</v>
      </c>
      <c r="G1007" t="s">
        <v>2457</v>
      </c>
      <c r="H1007" t="s">
        <v>2497</v>
      </c>
      <c r="I1007" t="s">
        <v>2498</v>
      </c>
    </row>
    <row r="1008" spans="1:9">
      <c r="A1008" t="s">
        <v>2499</v>
      </c>
      <c r="B1008" s="22" t="s">
        <v>1640</v>
      </c>
      <c r="C1008" s="2" t="s">
        <v>2454</v>
      </c>
      <c r="D1008" s="2" t="s">
        <v>2455</v>
      </c>
      <c r="E1008" t="s">
        <v>2500</v>
      </c>
      <c r="G1008" t="s">
        <v>2457</v>
      </c>
      <c r="H1008" t="s">
        <v>2499</v>
      </c>
      <c r="I1008" t="s">
        <v>2500</v>
      </c>
    </row>
    <row r="1009" spans="1:9">
      <c r="A1009" t="s">
        <v>2501</v>
      </c>
      <c r="B1009" s="22" t="s">
        <v>1640</v>
      </c>
      <c r="C1009" s="2" t="s">
        <v>2454</v>
      </c>
      <c r="D1009" s="2" t="s">
        <v>2455</v>
      </c>
      <c r="E1009" t="s">
        <v>2502</v>
      </c>
      <c r="G1009" t="s">
        <v>2457</v>
      </c>
      <c r="H1009" t="s">
        <v>2501</v>
      </c>
      <c r="I1009" t="s">
        <v>2502</v>
      </c>
    </row>
    <row r="1010" spans="1:9">
      <c r="A1010" t="s">
        <v>2503</v>
      </c>
      <c r="B1010" s="22" t="s">
        <v>1640</v>
      </c>
      <c r="C1010" s="2" t="s">
        <v>2454</v>
      </c>
      <c r="D1010" s="2" t="s">
        <v>2455</v>
      </c>
      <c r="E1010" t="s">
        <v>2504</v>
      </c>
      <c r="G1010" t="s">
        <v>2457</v>
      </c>
      <c r="H1010" t="s">
        <v>2503</v>
      </c>
      <c r="I1010" t="s">
        <v>2504</v>
      </c>
    </row>
    <row r="1011" spans="1:9">
      <c r="A1011" t="s">
        <v>2505</v>
      </c>
      <c r="B1011" s="22" t="s">
        <v>1640</v>
      </c>
      <c r="C1011" s="2">
        <v>726</v>
      </c>
      <c r="D1011" s="2" t="s">
        <v>2506</v>
      </c>
      <c r="E1011" t="s">
        <v>2507</v>
      </c>
      <c r="G1011" t="s">
        <v>2506</v>
      </c>
      <c r="H1011" t="s">
        <v>2505</v>
      </c>
      <c r="I1011" t="s">
        <v>2507</v>
      </c>
    </row>
    <row r="1012" spans="1:9">
      <c r="A1012" t="s">
        <v>2509</v>
      </c>
      <c r="B1012" s="22" t="s">
        <v>1640</v>
      </c>
      <c r="C1012" s="2">
        <v>726</v>
      </c>
      <c r="D1012" s="2" t="s">
        <v>2506</v>
      </c>
      <c r="E1012" t="s">
        <v>2510</v>
      </c>
      <c r="G1012" t="s">
        <v>2506</v>
      </c>
      <c r="H1012" t="s">
        <v>2509</v>
      </c>
      <c r="I1012" t="s">
        <v>2510</v>
      </c>
    </row>
    <row r="1013" spans="1:9">
      <c r="A1013" t="s">
        <v>2511</v>
      </c>
      <c r="B1013" s="22" t="s">
        <v>1640</v>
      </c>
      <c r="C1013" s="2">
        <v>726</v>
      </c>
      <c r="D1013" s="2" t="s">
        <v>2506</v>
      </c>
      <c r="E1013" t="s">
        <v>2512</v>
      </c>
      <c r="G1013" t="s">
        <v>2506</v>
      </c>
      <c r="H1013" t="s">
        <v>2511</v>
      </c>
      <c r="I1013" t="s">
        <v>2512</v>
      </c>
    </row>
    <row r="1014" spans="1:9">
      <c r="A1014" t="s">
        <v>2513</v>
      </c>
      <c r="B1014" s="22" t="s">
        <v>1640</v>
      </c>
      <c r="C1014" s="2">
        <v>726</v>
      </c>
      <c r="D1014" s="2" t="s">
        <v>2506</v>
      </c>
      <c r="E1014" t="s">
        <v>2514</v>
      </c>
      <c r="G1014" t="s">
        <v>2506</v>
      </c>
      <c r="H1014" t="s">
        <v>2513</v>
      </c>
      <c r="I1014" t="s">
        <v>2514</v>
      </c>
    </row>
    <row r="1015" spans="1:9">
      <c r="A1015" t="s">
        <v>2515</v>
      </c>
      <c r="B1015" s="22" t="s">
        <v>1640</v>
      </c>
      <c r="C1015" s="2">
        <v>726</v>
      </c>
      <c r="D1015" s="2" t="s">
        <v>2506</v>
      </c>
      <c r="E1015" t="s">
        <v>2516</v>
      </c>
      <c r="G1015" t="s">
        <v>2506</v>
      </c>
      <c r="H1015" t="s">
        <v>2515</v>
      </c>
      <c r="I1015" t="s">
        <v>2516</v>
      </c>
    </row>
    <row r="1016" spans="1:9">
      <c r="A1016" t="s">
        <v>2517</v>
      </c>
      <c r="B1016" s="22" t="s">
        <v>1640</v>
      </c>
      <c r="C1016" s="2">
        <v>726</v>
      </c>
      <c r="D1016" s="2" t="s">
        <v>2506</v>
      </c>
      <c r="E1016" t="s">
        <v>2518</v>
      </c>
      <c r="G1016" t="s">
        <v>2519</v>
      </c>
      <c r="H1016" t="s">
        <v>2517</v>
      </c>
      <c r="I1016" t="s">
        <v>2518</v>
      </c>
    </row>
    <row r="1017" spans="1:9">
      <c r="A1017" t="s">
        <v>2520</v>
      </c>
      <c r="B1017" s="22" t="s">
        <v>1640</v>
      </c>
      <c r="C1017" s="2">
        <v>726</v>
      </c>
      <c r="D1017" s="2" t="s">
        <v>2506</v>
      </c>
      <c r="E1017" t="s">
        <v>2522</v>
      </c>
      <c r="G1017" t="s">
        <v>2519</v>
      </c>
      <c r="H1017" t="s">
        <v>2520</v>
      </c>
      <c r="I1017" t="s">
        <v>2522</v>
      </c>
    </row>
    <row r="1018" spans="1:9">
      <c r="A1018" t="s">
        <v>2523</v>
      </c>
      <c r="B1018" s="22" t="s">
        <v>1640</v>
      </c>
      <c r="C1018" s="2">
        <v>726</v>
      </c>
      <c r="D1018" s="2" t="s">
        <v>2506</v>
      </c>
      <c r="E1018" t="s">
        <v>2524</v>
      </c>
      <c r="G1018" t="s">
        <v>2506</v>
      </c>
      <c r="H1018" t="s">
        <v>2523</v>
      </c>
      <c r="I1018" t="s">
        <v>2524</v>
      </c>
    </row>
    <row r="1019" spans="1:9">
      <c r="A1019" t="s">
        <v>2525</v>
      </c>
      <c r="B1019" s="22" t="s">
        <v>1640</v>
      </c>
      <c r="C1019" s="2">
        <v>726</v>
      </c>
      <c r="D1019" s="2" t="s">
        <v>2506</v>
      </c>
      <c r="E1019" t="s">
        <v>2526</v>
      </c>
      <c r="G1019" t="s">
        <v>2506</v>
      </c>
      <c r="H1019" t="s">
        <v>2525</v>
      </c>
      <c r="I1019" t="s">
        <v>2526</v>
      </c>
    </row>
    <row r="1020" spans="1:9">
      <c r="A1020" t="s">
        <v>2527</v>
      </c>
      <c r="B1020" s="22" t="s">
        <v>1640</v>
      </c>
      <c r="C1020" s="2">
        <v>726</v>
      </c>
      <c r="D1020" s="2" t="s">
        <v>2506</v>
      </c>
      <c r="E1020" t="s">
        <v>2528</v>
      </c>
      <c r="G1020" t="s">
        <v>2506</v>
      </c>
      <c r="H1020" t="s">
        <v>2527</v>
      </c>
      <c r="I1020" t="s">
        <v>2528</v>
      </c>
    </row>
    <row r="1021" spans="1:9">
      <c r="A1021" t="s">
        <v>2529</v>
      </c>
      <c r="B1021" s="22" t="s">
        <v>1640</v>
      </c>
      <c r="C1021" s="2">
        <v>726</v>
      </c>
      <c r="D1021" s="2" t="s">
        <v>2506</v>
      </c>
      <c r="E1021" t="s">
        <v>2530</v>
      </c>
      <c r="G1021" t="s">
        <v>2506</v>
      </c>
      <c r="H1021" t="s">
        <v>2529</v>
      </c>
      <c r="I1021" t="s">
        <v>2530</v>
      </c>
    </row>
    <row r="1022" spans="1:9">
      <c r="A1022" t="s">
        <v>2531</v>
      </c>
      <c r="B1022" s="22" t="s">
        <v>1640</v>
      </c>
      <c r="C1022" s="2">
        <v>726</v>
      </c>
      <c r="D1022" s="2" t="s">
        <v>2506</v>
      </c>
      <c r="E1022" t="s">
        <v>2532</v>
      </c>
      <c r="G1022" t="s">
        <v>2506</v>
      </c>
      <c r="H1022" t="s">
        <v>2531</v>
      </c>
      <c r="I1022" t="s">
        <v>2532</v>
      </c>
    </row>
    <row r="1023" spans="1:9">
      <c r="A1023" t="s">
        <v>2534</v>
      </c>
      <c r="B1023" s="22" t="s">
        <v>1640</v>
      </c>
      <c r="C1023" s="2">
        <v>726</v>
      </c>
      <c r="D1023" s="2" t="s">
        <v>2506</v>
      </c>
      <c r="E1023" t="s">
        <v>2535</v>
      </c>
      <c r="G1023" t="s">
        <v>2506</v>
      </c>
      <c r="H1023" t="s">
        <v>2534</v>
      </c>
      <c r="I1023" t="s">
        <v>2535</v>
      </c>
    </row>
    <row r="1024" spans="1:9">
      <c r="A1024" t="s">
        <v>2536</v>
      </c>
      <c r="B1024" s="22" t="s">
        <v>1640</v>
      </c>
      <c r="C1024" s="2">
        <v>726</v>
      </c>
      <c r="D1024" s="2" t="s">
        <v>2506</v>
      </c>
      <c r="E1024" t="s">
        <v>2537</v>
      </c>
      <c r="G1024" t="s">
        <v>2506</v>
      </c>
      <c r="H1024" t="s">
        <v>2536</v>
      </c>
      <c r="I1024" t="s">
        <v>2537</v>
      </c>
    </row>
    <row r="1025" spans="1:9">
      <c r="A1025" t="s">
        <v>2538</v>
      </c>
      <c r="B1025" s="22" t="s">
        <v>1640</v>
      </c>
      <c r="C1025" s="2">
        <v>726</v>
      </c>
      <c r="D1025" s="2" t="s">
        <v>2506</v>
      </c>
      <c r="E1025" t="s">
        <v>2539</v>
      </c>
      <c r="G1025" t="s">
        <v>2506</v>
      </c>
      <c r="H1025" t="s">
        <v>2538</v>
      </c>
      <c r="I1025" t="s">
        <v>2539</v>
      </c>
    </row>
    <row r="1026" spans="1:9">
      <c r="A1026" t="s">
        <v>2540</v>
      </c>
      <c r="B1026" s="22" t="s">
        <v>1640</v>
      </c>
      <c r="C1026" s="2">
        <v>726</v>
      </c>
      <c r="D1026" s="2" t="s">
        <v>2506</v>
      </c>
      <c r="E1026" t="s">
        <v>2541</v>
      </c>
      <c r="G1026" t="s">
        <v>2506</v>
      </c>
      <c r="H1026" t="s">
        <v>2540</v>
      </c>
      <c r="I1026" t="s">
        <v>2541</v>
      </c>
    </row>
    <row r="1027" spans="1:9">
      <c r="A1027" t="s">
        <v>2542</v>
      </c>
      <c r="B1027" s="22" t="s">
        <v>1640</v>
      </c>
      <c r="C1027" s="2">
        <v>726</v>
      </c>
      <c r="D1027" s="2" t="s">
        <v>2506</v>
      </c>
      <c r="E1027" t="s">
        <v>2543</v>
      </c>
      <c r="G1027" t="s">
        <v>2506</v>
      </c>
      <c r="H1027" t="s">
        <v>2542</v>
      </c>
      <c r="I1027" t="s">
        <v>2543</v>
      </c>
    </row>
    <row r="1028" spans="1:9">
      <c r="A1028" t="s">
        <v>2545</v>
      </c>
      <c r="B1028" s="22" t="s">
        <v>1640</v>
      </c>
      <c r="C1028" s="2" t="s">
        <v>2546</v>
      </c>
      <c r="D1028" s="2" t="s">
        <v>2547</v>
      </c>
      <c r="E1028" t="s">
        <v>2548</v>
      </c>
      <c r="G1028" t="s">
        <v>2549</v>
      </c>
      <c r="H1028" t="s">
        <v>2545</v>
      </c>
      <c r="I1028" t="s">
        <v>2548</v>
      </c>
    </row>
    <row r="1029" spans="1:9">
      <c r="A1029" t="s">
        <v>2550</v>
      </c>
      <c r="B1029" s="22" t="s">
        <v>1640</v>
      </c>
      <c r="C1029" s="2" t="s">
        <v>2546</v>
      </c>
      <c r="D1029" s="2" t="s">
        <v>2547</v>
      </c>
      <c r="E1029" t="s">
        <v>2551</v>
      </c>
      <c r="G1029" t="s">
        <v>2549</v>
      </c>
      <c r="H1029" t="s">
        <v>2550</v>
      </c>
      <c r="I1029" t="s">
        <v>2551</v>
      </c>
    </row>
    <row r="1030" spans="1:9">
      <c r="A1030" t="s">
        <v>2552</v>
      </c>
      <c r="B1030" s="22" t="s">
        <v>1640</v>
      </c>
      <c r="C1030" s="2" t="s">
        <v>2546</v>
      </c>
      <c r="D1030" s="2" t="s">
        <v>2547</v>
      </c>
      <c r="E1030" t="s">
        <v>2553</v>
      </c>
      <c r="G1030" t="s">
        <v>2549</v>
      </c>
      <c r="H1030" t="s">
        <v>2552</v>
      </c>
      <c r="I1030" t="s">
        <v>2553</v>
      </c>
    </row>
    <row r="1031" spans="1:9">
      <c r="A1031" t="s">
        <v>2547</v>
      </c>
      <c r="B1031" s="22" t="s">
        <v>1640</v>
      </c>
      <c r="C1031" s="2" t="s">
        <v>2546</v>
      </c>
      <c r="D1031" s="2" t="s">
        <v>2547</v>
      </c>
      <c r="E1031" t="s">
        <v>2554</v>
      </c>
      <c r="G1031" t="s">
        <v>2555</v>
      </c>
      <c r="H1031" t="s">
        <v>2547</v>
      </c>
      <c r="I1031" t="s">
        <v>2554</v>
      </c>
    </row>
    <row r="1032" spans="1:9">
      <c r="A1032" t="s">
        <v>2556</v>
      </c>
      <c r="B1032" s="22" t="s">
        <v>1640</v>
      </c>
      <c r="C1032" s="2" t="s">
        <v>2546</v>
      </c>
      <c r="D1032" s="2" t="s">
        <v>2547</v>
      </c>
      <c r="E1032" t="s">
        <v>2557</v>
      </c>
      <c r="G1032" t="s">
        <v>2555</v>
      </c>
      <c r="H1032" t="s">
        <v>2556</v>
      </c>
      <c r="I1032" t="s">
        <v>2557</v>
      </c>
    </row>
    <row r="1033" spans="1:9">
      <c r="A1033" t="s">
        <v>2559</v>
      </c>
      <c r="B1033" s="22" t="s">
        <v>1640</v>
      </c>
      <c r="C1033" s="2" t="s">
        <v>2546</v>
      </c>
      <c r="D1033" s="2" t="s">
        <v>2547</v>
      </c>
      <c r="E1033" t="s">
        <v>2560</v>
      </c>
      <c r="G1033" t="s">
        <v>2555</v>
      </c>
      <c r="H1033" t="s">
        <v>2559</v>
      </c>
      <c r="I1033" t="s">
        <v>2560</v>
      </c>
    </row>
    <row r="1034" spans="1:9">
      <c r="A1034" t="s">
        <v>2561</v>
      </c>
      <c r="B1034" s="22" t="s">
        <v>1640</v>
      </c>
      <c r="C1034" s="2" t="s">
        <v>2546</v>
      </c>
      <c r="D1034" s="2" t="s">
        <v>2547</v>
      </c>
      <c r="E1034" t="s">
        <v>2562</v>
      </c>
      <c r="G1034" t="s">
        <v>2555</v>
      </c>
      <c r="H1034" t="s">
        <v>2561</v>
      </c>
      <c r="I1034" t="s">
        <v>2562</v>
      </c>
    </row>
    <row r="1035" spans="1:9">
      <c r="A1035" t="s">
        <v>2563</v>
      </c>
      <c r="B1035" s="22" t="s">
        <v>1640</v>
      </c>
      <c r="C1035" s="2" t="s">
        <v>2546</v>
      </c>
      <c r="D1035" s="2" t="s">
        <v>2547</v>
      </c>
      <c r="E1035" t="s">
        <v>2564</v>
      </c>
      <c r="G1035" t="s">
        <v>2555</v>
      </c>
      <c r="H1035" t="s">
        <v>2563</v>
      </c>
      <c r="I1035" t="s">
        <v>2564</v>
      </c>
    </row>
    <row r="1036" spans="1:9">
      <c r="A1036" t="s">
        <v>2565</v>
      </c>
      <c r="B1036" s="22" t="s">
        <v>1640</v>
      </c>
      <c r="C1036" s="2">
        <v>761</v>
      </c>
      <c r="D1036" t="s">
        <v>2566</v>
      </c>
      <c r="E1036" t="s">
        <v>2567</v>
      </c>
      <c r="G1036" t="s">
        <v>2568</v>
      </c>
      <c r="H1036" t="s">
        <v>2565</v>
      </c>
      <c r="I1036" t="s">
        <v>2567</v>
      </c>
    </row>
    <row r="1037" spans="1:9">
      <c r="A1037" t="s">
        <v>2569</v>
      </c>
      <c r="B1037" s="22" t="s">
        <v>1640</v>
      </c>
      <c r="C1037" s="2">
        <v>761</v>
      </c>
      <c r="D1037" t="s">
        <v>2566</v>
      </c>
      <c r="E1037" t="s">
        <v>2570</v>
      </c>
      <c r="G1037" t="s">
        <v>2568</v>
      </c>
      <c r="H1037" t="s">
        <v>2569</v>
      </c>
      <c r="I1037" t="s">
        <v>2570</v>
      </c>
    </row>
    <row r="1038" spans="1:9">
      <c r="A1038" t="s">
        <v>2571</v>
      </c>
      <c r="B1038" s="22" t="s">
        <v>1640</v>
      </c>
      <c r="C1038" s="2">
        <v>761</v>
      </c>
      <c r="D1038" t="s">
        <v>2566</v>
      </c>
      <c r="E1038" t="s">
        <v>2572</v>
      </c>
      <c r="G1038" t="s">
        <v>2568</v>
      </c>
      <c r="H1038" t="s">
        <v>2571</v>
      </c>
      <c r="I1038" t="s">
        <v>2572</v>
      </c>
    </row>
    <row r="1039" spans="1:9">
      <c r="A1039" t="s">
        <v>2574</v>
      </c>
      <c r="B1039" s="22" t="s">
        <v>1640</v>
      </c>
      <c r="C1039" s="2">
        <v>761</v>
      </c>
      <c r="D1039" t="s">
        <v>2566</v>
      </c>
      <c r="E1039" t="s">
        <v>2575</v>
      </c>
      <c r="G1039" t="s">
        <v>2568</v>
      </c>
      <c r="H1039" t="s">
        <v>2574</v>
      </c>
      <c r="I1039" t="s">
        <v>2575</v>
      </c>
    </row>
    <row r="1040" spans="1:9">
      <c r="A1040" t="s">
        <v>2576</v>
      </c>
      <c r="B1040" s="22" t="s">
        <v>1640</v>
      </c>
      <c r="C1040" s="2">
        <v>762</v>
      </c>
      <c r="D1040" t="s">
        <v>2577</v>
      </c>
      <c r="E1040" t="s">
        <v>2578</v>
      </c>
      <c r="G1040" t="s">
        <v>2579</v>
      </c>
      <c r="H1040" t="s">
        <v>2576</v>
      </c>
      <c r="I1040" t="s">
        <v>2578</v>
      </c>
    </row>
    <row r="1041" spans="1:9">
      <c r="A1041" t="s">
        <v>2580</v>
      </c>
      <c r="B1041" s="22" t="s">
        <v>1640</v>
      </c>
      <c r="C1041" s="2">
        <v>762</v>
      </c>
      <c r="D1041" t="s">
        <v>2577</v>
      </c>
      <c r="E1041" t="s">
        <v>2581</v>
      </c>
      <c r="G1041" t="s">
        <v>2579</v>
      </c>
      <c r="H1041" t="s">
        <v>2580</v>
      </c>
      <c r="I1041" t="s">
        <v>2581</v>
      </c>
    </row>
    <row r="1042" spans="1:9">
      <c r="A1042" t="s">
        <v>29</v>
      </c>
      <c r="B1042" s="22" t="s">
        <v>1640</v>
      </c>
      <c r="C1042" s="2">
        <v>762</v>
      </c>
      <c r="D1042" t="s">
        <v>2577</v>
      </c>
      <c r="E1042" t="s">
        <v>2582</v>
      </c>
      <c r="G1042" t="s">
        <v>2579</v>
      </c>
      <c r="H1042" t="s">
        <v>29</v>
      </c>
      <c r="I1042" t="s">
        <v>2582</v>
      </c>
    </row>
    <row r="1043" spans="1:9">
      <c r="A1043" t="s">
        <v>2583</v>
      </c>
      <c r="B1043" s="22" t="s">
        <v>1640</v>
      </c>
      <c r="C1043" s="2">
        <v>762</v>
      </c>
      <c r="D1043" t="s">
        <v>2577</v>
      </c>
      <c r="E1043" t="s">
        <v>2584</v>
      </c>
      <c r="G1043" t="s">
        <v>2579</v>
      </c>
      <c r="H1043" t="s">
        <v>2583</v>
      </c>
      <c r="I1043" t="s">
        <v>2584</v>
      </c>
    </row>
    <row r="1044" spans="1:9">
      <c r="A1044" t="s">
        <v>2585</v>
      </c>
      <c r="B1044" s="22" t="s">
        <v>1640</v>
      </c>
      <c r="C1044" s="2">
        <v>762</v>
      </c>
      <c r="D1044" t="s">
        <v>2577</v>
      </c>
      <c r="E1044" t="s">
        <v>2586</v>
      </c>
      <c r="G1044" t="s">
        <v>2579</v>
      </c>
      <c r="H1044" t="s">
        <v>2585</v>
      </c>
      <c r="I1044" t="s">
        <v>2586</v>
      </c>
    </row>
    <row r="1045" spans="1:9">
      <c r="A1045" t="s">
        <v>2588</v>
      </c>
      <c r="B1045" s="22" t="s">
        <v>1640</v>
      </c>
      <c r="C1045" s="2">
        <v>762</v>
      </c>
      <c r="D1045" t="s">
        <v>2577</v>
      </c>
      <c r="E1045" t="s">
        <v>2589</v>
      </c>
      <c r="G1045" t="s">
        <v>2579</v>
      </c>
      <c r="H1045" t="s">
        <v>2588</v>
      </c>
      <c r="I1045" t="s">
        <v>2589</v>
      </c>
    </row>
    <row r="1046" spans="1:9">
      <c r="A1046" t="s">
        <v>2590</v>
      </c>
      <c r="B1046" s="22" t="s">
        <v>1640</v>
      </c>
      <c r="C1046" s="2">
        <v>762</v>
      </c>
      <c r="D1046" t="s">
        <v>2577</v>
      </c>
      <c r="E1046" t="s">
        <v>2591</v>
      </c>
      <c r="G1046" t="s">
        <v>2579</v>
      </c>
      <c r="H1046" t="s">
        <v>2590</v>
      </c>
      <c r="I1046" t="s">
        <v>2591</v>
      </c>
    </row>
    <row r="1047" spans="1:9">
      <c r="A1047" t="s">
        <v>2592</v>
      </c>
      <c r="B1047" s="22" t="s">
        <v>1640</v>
      </c>
      <c r="C1047" s="2">
        <v>762</v>
      </c>
      <c r="D1047" t="s">
        <v>2577</v>
      </c>
      <c r="E1047" t="s">
        <v>2593</v>
      </c>
      <c r="G1047" t="s">
        <v>2579</v>
      </c>
      <c r="H1047" t="s">
        <v>2592</v>
      </c>
      <c r="I1047" t="s">
        <v>2593</v>
      </c>
    </row>
    <row r="1048" spans="1:9">
      <c r="A1048" t="s">
        <v>2594</v>
      </c>
      <c r="B1048" s="22" t="s">
        <v>1640</v>
      </c>
      <c r="C1048" s="2">
        <v>762</v>
      </c>
      <c r="D1048" t="s">
        <v>2577</v>
      </c>
      <c r="E1048" t="s">
        <v>2596</v>
      </c>
      <c r="G1048" t="s">
        <v>2579</v>
      </c>
      <c r="H1048" t="s">
        <v>2594</v>
      </c>
      <c r="I1048" t="s">
        <v>2596</v>
      </c>
    </row>
    <row r="1049" spans="1:9">
      <c r="A1049" t="s">
        <v>2597</v>
      </c>
      <c r="B1049" s="22" t="s">
        <v>1640</v>
      </c>
      <c r="C1049" s="2">
        <v>762</v>
      </c>
      <c r="D1049" t="s">
        <v>2577</v>
      </c>
      <c r="E1049" t="s">
        <v>2598</v>
      </c>
      <c r="G1049" t="s">
        <v>2579</v>
      </c>
      <c r="H1049" t="s">
        <v>2597</v>
      </c>
      <c r="I1049" t="s">
        <v>2598</v>
      </c>
    </row>
    <row r="1050" spans="1:9">
      <c r="A1050" t="s">
        <v>2599</v>
      </c>
      <c r="B1050" s="22" t="s">
        <v>1640</v>
      </c>
      <c r="C1050" s="2">
        <v>762</v>
      </c>
      <c r="D1050" t="s">
        <v>2577</v>
      </c>
      <c r="E1050" t="s">
        <v>2600</v>
      </c>
      <c r="G1050" t="s">
        <v>2579</v>
      </c>
      <c r="H1050" t="s">
        <v>2599</v>
      </c>
      <c r="I1050" t="s">
        <v>2600</v>
      </c>
    </row>
    <row r="1051" spans="1:9">
      <c r="A1051" t="s">
        <v>2601</v>
      </c>
      <c r="B1051" s="22" t="s">
        <v>1640</v>
      </c>
      <c r="C1051" s="2">
        <v>762</v>
      </c>
      <c r="D1051" t="s">
        <v>2577</v>
      </c>
      <c r="E1051" t="s">
        <v>2602</v>
      </c>
      <c r="G1051" t="s">
        <v>2579</v>
      </c>
      <c r="H1051" t="s">
        <v>2601</v>
      </c>
      <c r="I1051" t="s">
        <v>2602</v>
      </c>
    </row>
    <row r="1052" spans="1:9">
      <c r="A1052" t="s">
        <v>2603</v>
      </c>
      <c r="B1052" s="21" t="s">
        <v>1662</v>
      </c>
      <c r="C1052" s="2" t="s">
        <v>2604</v>
      </c>
      <c r="D1052" s="2" t="s">
        <v>2605</v>
      </c>
      <c r="E1052" t="s">
        <v>2606</v>
      </c>
      <c r="G1052" t="s">
        <v>565</v>
      </c>
      <c r="H1052" t="s">
        <v>2603</v>
      </c>
      <c r="I1052" t="s">
        <v>2606</v>
      </c>
    </row>
    <row r="1053" spans="1:9">
      <c r="A1053" t="s">
        <v>2607</v>
      </c>
      <c r="B1053" s="22" t="s">
        <v>1662</v>
      </c>
      <c r="C1053" s="2" t="s">
        <v>2608</v>
      </c>
      <c r="D1053" s="2" t="s">
        <v>2609</v>
      </c>
      <c r="E1053" t="s">
        <v>2610</v>
      </c>
      <c r="G1053" t="s">
        <v>2611</v>
      </c>
      <c r="H1053" t="s">
        <v>2607</v>
      </c>
      <c r="I1053" t="s">
        <v>2610</v>
      </c>
    </row>
    <row r="1054" spans="1:9">
      <c r="A1054" t="s">
        <v>2613</v>
      </c>
      <c r="B1054" s="22" t="s">
        <v>1662</v>
      </c>
      <c r="C1054" s="2" t="s">
        <v>2608</v>
      </c>
      <c r="D1054" s="2" t="s">
        <v>2609</v>
      </c>
      <c r="E1054" t="s">
        <v>2614</v>
      </c>
      <c r="G1054" t="s">
        <v>2611</v>
      </c>
      <c r="H1054" t="s">
        <v>2613</v>
      </c>
      <c r="I1054" t="s">
        <v>2614</v>
      </c>
    </row>
    <row r="1055" spans="1:9">
      <c r="A1055" t="s">
        <v>2615</v>
      </c>
      <c r="B1055" s="22" t="s">
        <v>1662</v>
      </c>
      <c r="C1055" s="2" t="s">
        <v>2608</v>
      </c>
      <c r="D1055" s="2" t="s">
        <v>2609</v>
      </c>
      <c r="E1055" t="s">
        <v>2616</v>
      </c>
      <c r="G1055" t="s">
        <v>2611</v>
      </c>
      <c r="H1055" t="s">
        <v>2615</v>
      </c>
      <c r="I1055" t="s">
        <v>2616</v>
      </c>
    </row>
    <row r="1056" spans="1:9">
      <c r="A1056" t="s">
        <v>2617</v>
      </c>
      <c r="B1056" s="22" t="s">
        <v>1662</v>
      </c>
      <c r="C1056" s="2" t="s">
        <v>2608</v>
      </c>
      <c r="D1056" s="2" t="s">
        <v>2609</v>
      </c>
      <c r="E1056" t="s">
        <v>2618</v>
      </c>
      <c r="G1056" t="s">
        <v>2611</v>
      </c>
      <c r="H1056" t="s">
        <v>2617</v>
      </c>
      <c r="I1056" t="s">
        <v>2618</v>
      </c>
    </row>
    <row r="1057" spans="1:9">
      <c r="A1057" t="s">
        <v>2619</v>
      </c>
      <c r="B1057" s="22" t="s">
        <v>1662</v>
      </c>
      <c r="C1057" s="2" t="s">
        <v>2608</v>
      </c>
      <c r="D1057" s="2" t="s">
        <v>2609</v>
      </c>
      <c r="E1057" t="s">
        <v>2620</v>
      </c>
      <c r="G1057" t="s">
        <v>2611</v>
      </c>
      <c r="H1057" t="s">
        <v>2619</v>
      </c>
      <c r="I1057" t="s">
        <v>2620</v>
      </c>
    </row>
    <row r="1058" spans="1:9">
      <c r="A1058" t="s">
        <v>2621</v>
      </c>
      <c r="B1058" s="22" t="s">
        <v>1662</v>
      </c>
      <c r="C1058" s="2" t="s">
        <v>2622</v>
      </c>
      <c r="D1058" s="2" t="s">
        <v>2624</v>
      </c>
      <c r="E1058" t="s">
        <v>2625</v>
      </c>
      <c r="G1058" t="s">
        <v>2626</v>
      </c>
      <c r="H1058" t="s">
        <v>2621</v>
      </c>
      <c r="I1058" t="s">
        <v>2625</v>
      </c>
    </row>
    <row r="1059" spans="1:9">
      <c r="A1059" t="s">
        <v>2627</v>
      </c>
      <c r="B1059" s="22" t="s">
        <v>1662</v>
      </c>
      <c r="C1059" s="2" t="s">
        <v>2622</v>
      </c>
      <c r="D1059" s="2" t="s">
        <v>2624</v>
      </c>
      <c r="E1059" t="s">
        <v>2628</v>
      </c>
      <c r="G1059" t="s">
        <v>2626</v>
      </c>
      <c r="H1059" t="s">
        <v>2627</v>
      </c>
      <c r="I1059" t="s">
        <v>2628</v>
      </c>
    </row>
    <row r="1060" spans="1:9">
      <c r="A1060" t="s">
        <v>2629</v>
      </c>
      <c r="B1060" s="22" t="s">
        <v>1662</v>
      </c>
      <c r="C1060" s="2" t="s">
        <v>2622</v>
      </c>
      <c r="D1060" s="2" t="s">
        <v>2624</v>
      </c>
      <c r="E1060" t="s">
        <v>2630</v>
      </c>
      <c r="G1060" t="s">
        <v>2626</v>
      </c>
      <c r="H1060" t="s">
        <v>2629</v>
      </c>
      <c r="I1060" t="s">
        <v>2630</v>
      </c>
    </row>
    <row r="1061" spans="1:9">
      <c r="A1061" t="s">
        <v>2631</v>
      </c>
      <c r="B1061" s="22" t="s">
        <v>1662</v>
      </c>
      <c r="C1061" s="2" t="s">
        <v>2622</v>
      </c>
      <c r="D1061" s="2" t="s">
        <v>2624</v>
      </c>
      <c r="E1061" t="s">
        <v>2632</v>
      </c>
      <c r="G1061" t="s">
        <v>2626</v>
      </c>
      <c r="H1061" t="s">
        <v>2631</v>
      </c>
      <c r="I1061" t="s">
        <v>2632</v>
      </c>
    </row>
    <row r="1062" spans="1:9">
      <c r="A1062" t="s">
        <v>2634</v>
      </c>
      <c r="B1062" s="22" t="s">
        <v>1662</v>
      </c>
      <c r="C1062" s="2" t="s">
        <v>2622</v>
      </c>
      <c r="D1062" s="2" t="s">
        <v>2624</v>
      </c>
      <c r="E1062" t="s">
        <v>2635</v>
      </c>
      <c r="G1062" t="s">
        <v>2626</v>
      </c>
      <c r="H1062" t="s">
        <v>2634</v>
      </c>
      <c r="I1062" t="s">
        <v>2635</v>
      </c>
    </row>
    <row r="1063" spans="1:9">
      <c r="A1063" t="s">
        <v>2636</v>
      </c>
      <c r="B1063" s="22" t="s">
        <v>1662</v>
      </c>
      <c r="C1063" s="2" t="s">
        <v>2622</v>
      </c>
      <c r="D1063" s="2" t="s">
        <v>2624</v>
      </c>
      <c r="E1063" t="s">
        <v>2637</v>
      </c>
      <c r="G1063" t="s">
        <v>2626</v>
      </c>
      <c r="H1063" t="s">
        <v>2636</v>
      </c>
      <c r="I1063" t="s">
        <v>2637</v>
      </c>
    </row>
    <row r="1064" spans="1:9">
      <c r="A1064" t="s">
        <v>2638</v>
      </c>
      <c r="B1064" s="22" t="s">
        <v>1662</v>
      </c>
      <c r="C1064" s="2" t="s">
        <v>2622</v>
      </c>
      <c r="D1064" s="2" t="s">
        <v>2624</v>
      </c>
      <c r="E1064" t="s">
        <v>2639</v>
      </c>
      <c r="G1064" t="s">
        <v>2626</v>
      </c>
      <c r="H1064" t="s">
        <v>2638</v>
      </c>
      <c r="I1064" t="s">
        <v>2639</v>
      </c>
    </row>
    <row r="1065" spans="1:9">
      <c r="A1065" t="s">
        <v>2640</v>
      </c>
      <c r="B1065" s="22" t="s">
        <v>1662</v>
      </c>
      <c r="C1065" s="2" t="s">
        <v>2641</v>
      </c>
      <c r="D1065" t="s">
        <v>2640</v>
      </c>
      <c r="E1065" t="s">
        <v>2642</v>
      </c>
      <c r="G1065" t="s">
        <v>2640</v>
      </c>
      <c r="H1065" t="s">
        <v>2640</v>
      </c>
      <c r="I1065" t="s">
        <v>2642</v>
      </c>
    </row>
    <row r="1066" spans="1:9">
      <c r="A1066" t="s">
        <v>2644</v>
      </c>
      <c r="B1066" s="22" t="s">
        <v>1662</v>
      </c>
      <c r="C1066" s="2" t="s">
        <v>2641</v>
      </c>
      <c r="D1066" t="s">
        <v>2640</v>
      </c>
      <c r="E1066" t="s">
        <v>2645</v>
      </c>
      <c r="G1066" t="s">
        <v>2640</v>
      </c>
      <c r="H1066" t="s">
        <v>2644</v>
      </c>
      <c r="I1066" t="s">
        <v>2645</v>
      </c>
    </row>
    <row r="1067" spans="1:9">
      <c r="A1067" t="s">
        <v>2646</v>
      </c>
      <c r="B1067" s="22" t="s">
        <v>1662</v>
      </c>
      <c r="C1067" s="2" t="s">
        <v>2641</v>
      </c>
      <c r="D1067" t="s">
        <v>2640</v>
      </c>
      <c r="E1067" t="s">
        <v>2647</v>
      </c>
      <c r="G1067" t="s">
        <v>2640</v>
      </c>
      <c r="H1067" t="s">
        <v>2646</v>
      </c>
      <c r="I1067" t="s">
        <v>2647</v>
      </c>
    </row>
    <row r="1068" spans="1:9">
      <c r="A1068" t="s">
        <v>2649</v>
      </c>
      <c r="B1068" s="22" t="s">
        <v>1662</v>
      </c>
      <c r="C1068" s="2" t="s">
        <v>2641</v>
      </c>
      <c r="D1068" t="s">
        <v>2640</v>
      </c>
      <c r="E1068" t="s">
        <v>2650</v>
      </c>
      <c r="G1068" t="s">
        <v>2640</v>
      </c>
      <c r="H1068" t="s">
        <v>2649</v>
      </c>
      <c r="I1068" t="s">
        <v>2650</v>
      </c>
    </row>
    <row r="1069" spans="1:9">
      <c r="A1069" t="s">
        <v>2651</v>
      </c>
      <c r="B1069" s="22" t="s">
        <v>1662</v>
      </c>
      <c r="C1069" s="2" t="s">
        <v>2641</v>
      </c>
      <c r="E1069" t="s">
        <v>2652</v>
      </c>
      <c r="G1069" t="s">
        <v>2640</v>
      </c>
      <c r="H1069" t="s">
        <v>2651</v>
      </c>
      <c r="I1069" t="s">
        <v>2652</v>
      </c>
    </row>
    <row r="1070" spans="1:9">
      <c r="A1070" t="s">
        <v>2653</v>
      </c>
      <c r="B1070" s="22" t="s">
        <v>1662</v>
      </c>
      <c r="C1070" s="2" t="s">
        <v>2641</v>
      </c>
      <c r="D1070" t="s">
        <v>2640</v>
      </c>
      <c r="E1070" t="s">
        <v>2654</v>
      </c>
      <c r="G1070" t="s">
        <v>2640</v>
      </c>
      <c r="H1070" t="s">
        <v>2653</v>
      </c>
      <c r="I1070" t="s">
        <v>2654</v>
      </c>
    </row>
    <row r="1071" spans="1:9">
      <c r="A1071" t="s">
        <v>2655</v>
      </c>
      <c r="B1071" s="22" t="s">
        <v>1662</v>
      </c>
      <c r="C1071" s="2" t="s">
        <v>2657</v>
      </c>
      <c r="D1071" s="2" t="s">
        <v>2658</v>
      </c>
      <c r="E1071" t="s">
        <v>2659</v>
      </c>
      <c r="G1071" t="s">
        <v>2658</v>
      </c>
      <c r="H1071" t="s">
        <v>2655</v>
      </c>
      <c r="I1071" t="s">
        <v>2659</v>
      </c>
    </row>
    <row r="1072" spans="1:9">
      <c r="A1072" t="s">
        <v>2660</v>
      </c>
      <c r="B1072" s="22" t="s">
        <v>1662</v>
      </c>
      <c r="C1072" s="2" t="s">
        <v>2657</v>
      </c>
      <c r="D1072" s="2" t="s">
        <v>2658</v>
      </c>
      <c r="E1072" t="s">
        <v>2661</v>
      </c>
      <c r="G1072" t="s">
        <v>2658</v>
      </c>
      <c r="H1072" t="s">
        <v>2660</v>
      </c>
      <c r="I1072" t="s">
        <v>2661</v>
      </c>
    </row>
    <row r="1073" spans="1:9">
      <c r="A1073" t="s">
        <v>2662</v>
      </c>
      <c r="B1073" s="22" t="s">
        <v>1662</v>
      </c>
      <c r="C1073" s="2" t="s">
        <v>2657</v>
      </c>
      <c r="D1073" s="2" t="s">
        <v>2658</v>
      </c>
      <c r="E1073" t="s">
        <v>2663</v>
      </c>
      <c r="G1073" t="s">
        <v>2658</v>
      </c>
      <c r="H1073" t="s">
        <v>2662</v>
      </c>
      <c r="I1073" t="s">
        <v>2663</v>
      </c>
    </row>
    <row r="1074" spans="1:9">
      <c r="A1074" t="s">
        <v>2664</v>
      </c>
      <c r="B1074" s="22" t="s">
        <v>1662</v>
      </c>
      <c r="C1074" s="2" t="s">
        <v>2665</v>
      </c>
      <c r="D1074" s="2" t="s">
        <v>2666</v>
      </c>
      <c r="E1074" t="s">
        <v>2667</v>
      </c>
      <c r="G1074" t="s">
        <v>2668</v>
      </c>
      <c r="H1074" t="s">
        <v>2664</v>
      </c>
      <c r="I1074" t="s">
        <v>2667</v>
      </c>
    </row>
    <row r="1075" spans="1:9">
      <c r="A1075" t="s">
        <v>2670</v>
      </c>
      <c r="B1075" s="22" t="s">
        <v>1662</v>
      </c>
      <c r="C1075" s="2" t="s">
        <v>2665</v>
      </c>
      <c r="D1075" s="2" t="s">
        <v>2666</v>
      </c>
      <c r="E1075" t="s">
        <v>2671</v>
      </c>
      <c r="G1075" t="s">
        <v>2668</v>
      </c>
      <c r="H1075" t="s">
        <v>2670</v>
      </c>
      <c r="I1075" t="s">
        <v>2671</v>
      </c>
    </row>
    <row r="1076" spans="1:9">
      <c r="A1076" t="s">
        <v>2672</v>
      </c>
      <c r="B1076" s="22" t="s">
        <v>1662</v>
      </c>
      <c r="C1076" s="2" t="s">
        <v>2665</v>
      </c>
      <c r="D1076" s="2" t="s">
        <v>2666</v>
      </c>
      <c r="E1076" t="s">
        <v>2673</v>
      </c>
      <c r="G1076" t="s">
        <v>2668</v>
      </c>
      <c r="H1076" t="s">
        <v>2672</v>
      </c>
      <c r="I1076" t="s">
        <v>2673</v>
      </c>
    </row>
    <row r="1077" spans="1:9">
      <c r="A1077" t="s">
        <v>2674</v>
      </c>
      <c r="B1077" s="22" t="s">
        <v>1662</v>
      </c>
      <c r="C1077" s="2" t="s">
        <v>2665</v>
      </c>
      <c r="D1077" s="2" t="s">
        <v>2666</v>
      </c>
      <c r="E1077" t="s">
        <v>2675</v>
      </c>
      <c r="G1077" t="s">
        <v>2668</v>
      </c>
      <c r="H1077" t="s">
        <v>2674</v>
      </c>
      <c r="I1077" t="s">
        <v>2675</v>
      </c>
    </row>
    <row r="1078" spans="1:9">
      <c r="A1078" t="s">
        <v>2677</v>
      </c>
      <c r="B1078" s="22" t="s">
        <v>1662</v>
      </c>
      <c r="C1078" s="2">
        <v>840</v>
      </c>
      <c r="D1078" t="s">
        <v>2678</v>
      </c>
      <c r="E1078" t="s">
        <v>2679</v>
      </c>
      <c r="G1078" t="s">
        <v>2680</v>
      </c>
      <c r="H1078" t="s">
        <v>2677</v>
      </c>
      <c r="I1078" t="s">
        <v>2679</v>
      </c>
    </row>
    <row r="1079" spans="1:9">
      <c r="A1079" t="s">
        <v>2681</v>
      </c>
      <c r="B1079" s="22" t="s">
        <v>1662</v>
      </c>
      <c r="C1079" s="2">
        <v>840</v>
      </c>
      <c r="D1079" t="s">
        <v>2678</v>
      </c>
      <c r="E1079" t="s">
        <v>2682</v>
      </c>
      <c r="G1079" t="s">
        <v>2680</v>
      </c>
      <c r="H1079" t="s">
        <v>2681</v>
      </c>
      <c r="I1079" t="s">
        <v>2682</v>
      </c>
    </row>
    <row r="1080" spans="1:9">
      <c r="A1080" t="s">
        <v>2684</v>
      </c>
      <c r="B1080" s="22" t="s">
        <v>1662</v>
      </c>
      <c r="C1080" s="2">
        <v>840</v>
      </c>
      <c r="D1080" t="s">
        <v>2678</v>
      </c>
      <c r="E1080" t="s">
        <v>2685</v>
      </c>
      <c r="G1080" t="s">
        <v>2680</v>
      </c>
      <c r="H1080" t="s">
        <v>2684</v>
      </c>
      <c r="I1080" t="s">
        <v>2685</v>
      </c>
    </row>
    <row r="1081" spans="1:9">
      <c r="A1081" t="s">
        <v>2686</v>
      </c>
      <c r="B1081" s="22" t="s">
        <v>1662</v>
      </c>
      <c r="C1081" s="2">
        <v>840</v>
      </c>
      <c r="D1081" t="s">
        <v>2678</v>
      </c>
      <c r="E1081" t="s">
        <v>2687</v>
      </c>
      <c r="G1081" t="s">
        <v>2680</v>
      </c>
      <c r="H1081" t="s">
        <v>2686</v>
      </c>
      <c r="I1081" t="s">
        <v>2687</v>
      </c>
    </row>
    <row r="1082" spans="1:9">
      <c r="A1082" t="s">
        <v>2688</v>
      </c>
      <c r="B1082" s="22" t="s">
        <v>1662</v>
      </c>
      <c r="C1082" s="2">
        <v>840</v>
      </c>
      <c r="D1082" t="s">
        <v>2678</v>
      </c>
      <c r="E1082" t="s">
        <v>2689</v>
      </c>
      <c r="G1082" t="s">
        <v>2680</v>
      </c>
      <c r="H1082" t="s">
        <v>2688</v>
      </c>
      <c r="I1082" t="s">
        <v>2689</v>
      </c>
    </row>
    <row r="1083" spans="1:9">
      <c r="A1083" t="s">
        <v>2690</v>
      </c>
      <c r="B1083" s="22" t="s">
        <v>1662</v>
      </c>
      <c r="C1083" s="2">
        <v>840</v>
      </c>
      <c r="D1083" t="s">
        <v>2678</v>
      </c>
      <c r="E1083" t="s">
        <v>2691</v>
      </c>
      <c r="G1083" t="s">
        <v>2680</v>
      </c>
      <c r="H1083" t="s">
        <v>2690</v>
      </c>
      <c r="I1083" t="s">
        <v>2691</v>
      </c>
    </row>
    <row r="1084" spans="1:9">
      <c r="A1084" t="s">
        <v>2693</v>
      </c>
      <c r="B1084" s="22" t="s">
        <v>1662</v>
      </c>
      <c r="C1084" s="2">
        <v>840</v>
      </c>
      <c r="D1084" t="s">
        <v>2678</v>
      </c>
      <c r="E1084" t="s">
        <v>2694</v>
      </c>
      <c r="G1084" t="s">
        <v>2680</v>
      </c>
      <c r="H1084" t="s">
        <v>2693</v>
      </c>
      <c r="I1084" t="s">
        <v>2694</v>
      </c>
    </row>
    <row r="1085" spans="1:9">
      <c r="A1085" t="s">
        <v>2695</v>
      </c>
      <c r="B1085" s="22" t="s">
        <v>1662</v>
      </c>
      <c r="C1085" s="2">
        <v>840</v>
      </c>
      <c r="D1085" t="s">
        <v>2678</v>
      </c>
      <c r="E1085" t="s">
        <v>2696</v>
      </c>
      <c r="G1085" t="s">
        <v>2680</v>
      </c>
      <c r="H1085" t="s">
        <v>2695</v>
      </c>
      <c r="I1085" t="s">
        <v>2696</v>
      </c>
    </row>
    <row r="1086" spans="1:9">
      <c r="A1086" t="s">
        <v>2697</v>
      </c>
      <c r="B1086" s="22" t="s">
        <v>1662</v>
      </c>
      <c r="C1086" s="2">
        <v>840</v>
      </c>
      <c r="D1086" t="s">
        <v>2678</v>
      </c>
      <c r="E1086" t="s">
        <v>2698</v>
      </c>
      <c r="G1086" t="s">
        <v>2680</v>
      </c>
      <c r="H1086" t="s">
        <v>2697</v>
      </c>
      <c r="I1086" t="s">
        <v>2698</v>
      </c>
    </row>
    <row r="1087" spans="1:9">
      <c r="A1087" t="s">
        <v>2699</v>
      </c>
      <c r="B1087" s="22" t="s">
        <v>1662</v>
      </c>
      <c r="C1087" s="2">
        <v>840</v>
      </c>
      <c r="D1087" t="s">
        <v>2678</v>
      </c>
      <c r="E1087" t="s">
        <v>2700</v>
      </c>
      <c r="G1087" t="s">
        <v>2680</v>
      </c>
      <c r="H1087" t="s">
        <v>2699</v>
      </c>
      <c r="I1087" t="s">
        <v>2700</v>
      </c>
    </row>
    <row r="1088" spans="1:9">
      <c r="A1088" t="s">
        <v>2701</v>
      </c>
      <c r="B1088" s="22" t="s">
        <v>1662</v>
      </c>
      <c r="C1088" s="2">
        <v>840</v>
      </c>
      <c r="D1088" t="s">
        <v>2678</v>
      </c>
      <c r="E1088" t="s">
        <v>2702</v>
      </c>
      <c r="G1088" t="s">
        <v>2680</v>
      </c>
      <c r="H1088" t="s">
        <v>2701</v>
      </c>
      <c r="I1088" t="s">
        <v>2702</v>
      </c>
    </row>
    <row r="1089" spans="1:9">
      <c r="A1089" t="s">
        <v>2703</v>
      </c>
      <c r="B1089" s="22" t="s">
        <v>1662</v>
      </c>
      <c r="C1089" s="2">
        <v>840</v>
      </c>
      <c r="D1089" t="s">
        <v>2678</v>
      </c>
      <c r="E1089" t="s">
        <v>2704</v>
      </c>
      <c r="G1089" t="s">
        <v>2680</v>
      </c>
      <c r="H1089" t="s">
        <v>2703</v>
      </c>
      <c r="I1089" t="s">
        <v>2704</v>
      </c>
    </row>
    <row r="1090" spans="1:9">
      <c r="A1090" t="s">
        <v>2706</v>
      </c>
      <c r="B1090" s="22" t="s">
        <v>1662</v>
      </c>
      <c r="C1090" s="2">
        <v>840</v>
      </c>
      <c r="D1090" t="s">
        <v>2678</v>
      </c>
      <c r="E1090" t="s">
        <v>2707</v>
      </c>
      <c r="G1090" t="s">
        <v>2680</v>
      </c>
      <c r="H1090" t="s">
        <v>2706</v>
      </c>
      <c r="I1090" t="s">
        <v>2707</v>
      </c>
    </row>
    <row r="1091" spans="1:9">
      <c r="A1091" t="s">
        <v>2708</v>
      </c>
      <c r="B1091" s="22" t="s">
        <v>1662</v>
      </c>
      <c r="C1091" s="2">
        <v>840</v>
      </c>
      <c r="D1091" t="s">
        <v>2678</v>
      </c>
      <c r="E1091" t="s">
        <v>2709</v>
      </c>
      <c r="G1091" t="s">
        <v>2680</v>
      </c>
      <c r="H1091" t="s">
        <v>2708</v>
      </c>
      <c r="I1091" t="s">
        <v>2709</v>
      </c>
    </row>
    <row r="1092" spans="1:9">
      <c r="A1092" t="s">
        <v>2710</v>
      </c>
      <c r="B1092" s="22" t="s">
        <v>1662</v>
      </c>
      <c r="C1092" s="2">
        <v>840</v>
      </c>
      <c r="D1092" t="s">
        <v>2678</v>
      </c>
      <c r="E1092" t="s">
        <v>2711</v>
      </c>
      <c r="G1092" t="s">
        <v>2680</v>
      </c>
      <c r="H1092" t="s">
        <v>2710</v>
      </c>
      <c r="I1092" t="s">
        <v>2711</v>
      </c>
    </row>
    <row r="1093" spans="1:9">
      <c r="A1093" t="s">
        <v>2712</v>
      </c>
      <c r="B1093" s="22" t="s">
        <v>1662</v>
      </c>
      <c r="C1093" s="2">
        <v>840</v>
      </c>
      <c r="D1093" t="s">
        <v>2678</v>
      </c>
      <c r="E1093" t="s">
        <v>2713</v>
      </c>
      <c r="G1093" t="s">
        <v>2680</v>
      </c>
      <c r="H1093" t="s">
        <v>2712</v>
      </c>
      <c r="I1093" t="s">
        <v>2713</v>
      </c>
    </row>
    <row r="1094" spans="1:9">
      <c r="A1094" t="s">
        <v>2714</v>
      </c>
      <c r="B1094" s="22" t="s">
        <v>1662</v>
      </c>
      <c r="C1094" s="2">
        <v>840</v>
      </c>
      <c r="D1094" t="s">
        <v>2678</v>
      </c>
      <c r="E1094" t="s">
        <v>2715</v>
      </c>
      <c r="G1094" t="s">
        <v>2680</v>
      </c>
      <c r="H1094" t="s">
        <v>2714</v>
      </c>
      <c r="I1094" t="s">
        <v>2715</v>
      </c>
    </row>
    <row r="1095" spans="1:9">
      <c r="A1095" t="s">
        <v>2716</v>
      </c>
      <c r="B1095" s="22" t="s">
        <v>1662</v>
      </c>
      <c r="C1095" s="2">
        <v>840</v>
      </c>
      <c r="D1095" t="s">
        <v>2678</v>
      </c>
      <c r="E1095" t="s">
        <v>2717</v>
      </c>
      <c r="G1095" t="s">
        <v>2680</v>
      </c>
      <c r="H1095" t="s">
        <v>2716</v>
      </c>
      <c r="I1095" t="s">
        <v>2717</v>
      </c>
    </row>
    <row r="1096" spans="1:9">
      <c r="A1096" t="s">
        <v>2719</v>
      </c>
      <c r="B1096" s="22" t="s">
        <v>1662</v>
      </c>
      <c r="C1096" s="2" t="s">
        <v>2720</v>
      </c>
      <c r="D1096" s="2" t="s">
        <v>2721</v>
      </c>
      <c r="E1096" t="s">
        <v>2722</v>
      </c>
      <c r="G1096" t="s">
        <v>2723</v>
      </c>
      <c r="H1096" t="s">
        <v>2719</v>
      </c>
      <c r="I1096" t="s">
        <v>2722</v>
      </c>
    </row>
    <row r="1097" spans="1:9">
      <c r="A1097" t="s">
        <v>2724</v>
      </c>
      <c r="B1097" s="22" t="s">
        <v>1662</v>
      </c>
      <c r="C1097" s="2" t="s">
        <v>2720</v>
      </c>
      <c r="D1097" s="2" t="s">
        <v>2721</v>
      </c>
      <c r="E1097" t="s">
        <v>2725</v>
      </c>
      <c r="G1097" t="s">
        <v>2723</v>
      </c>
      <c r="H1097" t="s">
        <v>2724</v>
      </c>
      <c r="I1097" t="s">
        <v>2725</v>
      </c>
    </row>
    <row r="1098" spans="1:9">
      <c r="A1098" t="s">
        <v>1041</v>
      </c>
      <c r="B1098" s="22" t="s">
        <v>1662</v>
      </c>
      <c r="C1098" s="2" t="s">
        <v>2720</v>
      </c>
      <c r="D1098" s="2" t="s">
        <v>2721</v>
      </c>
      <c r="E1098" t="s">
        <v>2726</v>
      </c>
      <c r="G1098" t="s">
        <v>2723</v>
      </c>
      <c r="H1098" t="s">
        <v>1041</v>
      </c>
      <c r="I1098" t="s">
        <v>2726</v>
      </c>
    </row>
    <row r="1099" spans="1:9">
      <c r="A1099" t="s">
        <v>2727</v>
      </c>
      <c r="B1099" s="22" t="s">
        <v>1662</v>
      </c>
      <c r="C1099" s="2" t="s">
        <v>2720</v>
      </c>
      <c r="D1099" s="2" t="s">
        <v>2721</v>
      </c>
      <c r="E1099" t="s">
        <v>2729</v>
      </c>
      <c r="G1099" t="s">
        <v>2723</v>
      </c>
      <c r="H1099" t="s">
        <v>2727</v>
      </c>
      <c r="I1099" t="s">
        <v>2729</v>
      </c>
    </row>
    <row r="1100" spans="1:9">
      <c r="A1100" t="s">
        <v>2730</v>
      </c>
      <c r="B1100" s="22" t="s">
        <v>1662</v>
      </c>
      <c r="C1100" s="2" t="s">
        <v>2720</v>
      </c>
      <c r="D1100" s="2" t="s">
        <v>2721</v>
      </c>
      <c r="E1100" t="s">
        <v>2731</v>
      </c>
      <c r="G1100" t="s">
        <v>2723</v>
      </c>
      <c r="H1100" t="s">
        <v>2730</v>
      </c>
      <c r="I1100" t="s">
        <v>2731</v>
      </c>
    </row>
    <row r="1101" spans="1:9">
      <c r="A1101" t="s">
        <v>2732</v>
      </c>
      <c r="B1101" s="22" t="s">
        <v>1662</v>
      </c>
      <c r="C1101" s="2" t="s">
        <v>2733</v>
      </c>
      <c r="D1101" s="2" t="s">
        <v>2734</v>
      </c>
      <c r="E1101" t="s">
        <v>2735</v>
      </c>
      <c r="G1101" t="s">
        <v>2734</v>
      </c>
      <c r="H1101" t="s">
        <v>2732</v>
      </c>
      <c r="I1101" t="s">
        <v>2735</v>
      </c>
    </row>
    <row r="1102" spans="1:9">
      <c r="A1102" t="s">
        <v>2737</v>
      </c>
      <c r="B1102" s="22" t="s">
        <v>1662</v>
      </c>
      <c r="C1102" s="2" t="s">
        <v>2733</v>
      </c>
      <c r="D1102" s="2" t="s">
        <v>2734</v>
      </c>
      <c r="E1102" t="s">
        <v>2738</v>
      </c>
      <c r="G1102" t="s">
        <v>2734</v>
      </c>
      <c r="H1102" t="s">
        <v>2737</v>
      </c>
      <c r="I1102" t="s">
        <v>2738</v>
      </c>
    </row>
    <row r="1103" spans="1:9">
      <c r="A1103" t="s">
        <v>2739</v>
      </c>
      <c r="B1103" s="22" t="s">
        <v>1662</v>
      </c>
      <c r="C1103" s="2" t="s">
        <v>2733</v>
      </c>
      <c r="D1103" s="2" t="s">
        <v>2734</v>
      </c>
      <c r="E1103" t="s">
        <v>2740</v>
      </c>
      <c r="G1103" t="s">
        <v>2734</v>
      </c>
      <c r="H1103" t="s">
        <v>2739</v>
      </c>
      <c r="I1103" t="s">
        <v>2740</v>
      </c>
    </row>
    <row r="1104" spans="1:9">
      <c r="A1104" t="s">
        <v>2741</v>
      </c>
      <c r="B1104" s="22" t="s">
        <v>1662</v>
      </c>
      <c r="C1104" s="2" t="s">
        <v>2733</v>
      </c>
      <c r="D1104" s="2" t="s">
        <v>2734</v>
      </c>
      <c r="E1104" t="s">
        <v>2742</v>
      </c>
      <c r="G1104" t="s">
        <v>2734</v>
      </c>
      <c r="H1104" t="s">
        <v>2741</v>
      </c>
      <c r="I1104" t="s">
        <v>2742</v>
      </c>
    </row>
    <row r="1105" spans="1:9">
      <c r="A1105" t="s">
        <v>2743</v>
      </c>
      <c r="B1105" s="22" t="s">
        <v>1662</v>
      </c>
      <c r="C1105" s="2" t="s">
        <v>2733</v>
      </c>
      <c r="D1105" s="2" t="s">
        <v>2734</v>
      </c>
      <c r="E1105" t="s">
        <v>2745</v>
      </c>
      <c r="G1105" t="s">
        <v>2734</v>
      </c>
      <c r="H1105" t="s">
        <v>2743</v>
      </c>
      <c r="I1105" t="s">
        <v>2745</v>
      </c>
    </row>
    <row r="1106" spans="1:9">
      <c r="A1106" t="s">
        <v>2746</v>
      </c>
      <c r="B1106" s="22" t="s">
        <v>1662</v>
      </c>
      <c r="C1106" s="2" t="s">
        <v>2733</v>
      </c>
      <c r="D1106" s="2" t="s">
        <v>2734</v>
      </c>
      <c r="E1106" t="s">
        <v>2747</v>
      </c>
      <c r="G1106" t="s">
        <v>2734</v>
      </c>
      <c r="H1106" t="s">
        <v>2746</v>
      </c>
      <c r="I1106" t="s">
        <v>2747</v>
      </c>
    </row>
    <row r="1107" spans="1:9">
      <c r="A1107" t="s">
        <v>2748</v>
      </c>
      <c r="B1107" s="22" t="s">
        <v>1662</v>
      </c>
      <c r="C1107" s="2" t="s">
        <v>2733</v>
      </c>
      <c r="D1107" s="2" t="s">
        <v>2734</v>
      </c>
      <c r="E1107" t="s">
        <v>2750</v>
      </c>
      <c r="G1107" t="s">
        <v>2734</v>
      </c>
      <c r="H1107" t="s">
        <v>2748</v>
      </c>
      <c r="I1107" t="s">
        <v>2750</v>
      </c>
    </row>
    <row r="1108" spans="1:9">
      <c r="A1108" t="s">
        <v>2751</v>
      </c>
      <c r="B1108" s="22" t="s">
        <v>1662</v>
      </c>
      <c r="C1108" s="2" t="s">
        <v>2733</v>
      </c>
      <c r="D1108" s="2" t="s">
        <v>2734</v>
      </c>
      <c r="E1108" t="s">
        <v>2752</v>
      </c>
      <c r="G1108" t="s">
        <v>2734</v>
      </c>
      <c r="H1108" t="s">
        <v>2751</v>
      </c>
      <c r="I1108" t="s">
        <v>2752</v>
      </c>
    </row>
    <row r="1109" spans="1:9">
      <c r="A1109" t="s">
        <v>2753</v>
      </c>
      <c r="B1109" s="22" t="s">
        <v>1662</v>
      </c>
      <c r="C1109" s="2" t="s">
        <v>2733</v>
      </c>
      <c r="D1109" s="2" t="s">
        <v>2734</v>
      </c>
      <c r="E1109" t="s">
        <v>2754</v>
      </c>
      <c r="G1109" t="s">
        <v>2734</v>
      </c>
      <c r="H1109" t="s">
        <v>2753</v>
      </c>
      <c r="I1109" t="s">
        <v>2754</v>
      </c>
    </row>
    <row r="1110" spans="1:9">
      <c r="A1110" t="s">
        <v>2755</v>
      </c>
      <c r="B1110" s="22" t="s">
        <v>1662</v>
      </c>
      <c r="C1110" s="2" t="s">
        <v>2756</v>
      </c>
      <c r="D1110" s="2" t="s">
        <v>2757</v>
      </c>
      <c r="E1110" t="s">
        <v>2758</v>
      </c>
      <c r="G1110" t="s">
        <v>2757</v>
      </c>
      <c r="H1110" t="s">
        <v>2755</v>
      </c>
      <c r="I1110" t="s">
        <v>2758</v>
      </c>
    </row>
    <row r="1111" spans="1:9">
      <c r="A1111" t="s">
        <v>2760</v>
      </c>
      <c r="B1111" s="22" t="s">
        <v>1662</v>
      </c>
      <c r="C1111" s="2" t="s">
        <v>2756</v>
      </c>
      <c r="D1111" s="2" t="s">
        <v>2757</v>
      </c>
      <c r="E1111" t="s">
        <v>2761</v>
      </c>
      <c r="G1111" t="s">
        <v>2757</v>
      </c>
      <c r="H1111" t="s">
        <v>2760</v>
      </c>
      <c r="I1111" t="s">
        <v>2761</v>
      </c>
    </row>
    <row r="1112" spans="1:9">
      <c r="A1112" t="s">
        <v>2762</v>
      </c>
      <c r="B1112" s="22" t="s">
        <v>1662</v>
      </c>
      <c r="C1112" s="2" t="s">
        <v>2756</v>
      </c>
      <c r="D1112" s="2" t="s">
        <v>2757</v>
      </c>
      <c r="E1112" t="s">
        <v>2763</v>
      </c>
      <c r="G1112" t="s">
        <v>2757</v>
      </c>
      <c r="H1112" t="s">
        <v>2762</v>
      </c>
      <c r="I1112" t="s">
        <v>2763</v>
      </c>
    </row>
    <row r="1113" spans="1:9">
      <c r="A1113" t="s">
        <v>2765</v>
      </c>
      <c r="B1113" s="22" t="s">
        <v>1662</v>
      </c>
      <c r="C1113" s="2" t="s">
        <v>2756</v>
      </c>
      <c r="D1113" s="2" t="s">
        <v>2757</v>
      </c>
      <c r="E1113" t="s">
        <v>2766</v>
      </c>
      <c r="G1113" t="s">
        <v>2757</v>
      </c>
      <c r="H1113" t="s">
        <v>2765</v>
      </c>
      <c r="I1113" t="s">
        <v>2766</v>
      </c>
    </row>
    <row r="1114" spans="1:9">
      <c r="A1114" t="s">
        <v>2767</v>
      </c>
      <c r="B1114" s="22" t="s">
        <v>1662</v>
      </c>
      <c r="C1114" s="2" t="s">
        <v>2756</v>
      </c>
      <c r="D1114" s="2" t="s">
        <v>2757</v>
      </c>
      <c r="E1114" t="s">
        <v>2768</v>
      </c>
      <c r="G1114" t="s">
        <v>2757</v>
      </c>
      <c r="H1114" t="s">
        <v>2767</v>
      </c>
      <c r="I1114" t="s">
        <v>2768</v>
      </c>
    </row>
    <row r="1115" spans="1:9">
      <c r="A1115" t="s">
        <v>2769</v>
      </c>
      <c r="B1115" s="22" t="s">
        <v>1662</v>
      </c>
      <c r="C1115" s="2" t="s">
        <v>2756</v>
      </c>
      <c r="D1115" s="2" t="s">
        <v>2757</v>
      </c>
      <c r="E1115" t="s">
        <v>2770</v>
      </c>
      <c r="G1115" t="s">
        <v>2757</v>
      </c>
      <c r="H1115" t="s">
        <v>2769</v>
      </c>
      <c r="I1115" t="s">
        <v>2770</v>
      </c>
    </row>
    <row r="1116" spans="1:9">
      <c r="A1116" t="s">
        <v>2771</v>
      </c>
      <c r="B1116" s="22" t="s">
        <v>1662</v>
      </c>
      <c r="C1116" s="2" t="s">
        <v>2772</v>
      </c>
      <c r="D1116" s="2" t="s">
        <v>2773</v>
      </c>
      <c r="E1116" t="s">
        <v>2774</v>
      </c>
      <c r="G1116" t="s">
        <v>2775</v>
      </c>
      <c r="H1116" t="s">
        <v>2771</v>
      </c>
      <c r="I1116" t="s">
        <v>2774</v>
      </c>
    </row>
    <row r="1117" spans="1:9">
      <c r="A1117" t="s">
        <v>2777</v>
      </c>
      <c r="B1117" s="22" t="s">
        <v>1662</v>
      </c>
      <c r="C1117" s="2" t="s">
        <v>2772</v>
      </c>
      <c r="D1117" s="2" t="s">
        <v>2773</v>
      </c>
      <c r="E1117" t="s">
        <v>2778</v>
      </c>
      <c r="G1117" t="s">
        <v>2775</v>
      </c>
      <c r="H1117" t="s">
        <v>2777</v>
      </c>
      <c r="I1117" t="s">
        <v>2778</v>
      </c>
    </row>
    <row r="1118" spans="1:9">
      <c r="A1118" t="s">
        <v>2779</v>
      </c>
      <c r="B1118" s="22" t="s">
        <v>1662</v>
      </c>
      <c r="C1118" s="2" t="s">
        <v>2772</v>
      </c>
      <c r="D1118" s="2" t="s">
        <v>2773</v>
      </c>
      <c r="E1118" t="s">
        <v>2780</v>
      </c>
      <c r="G1118" t="s">
        <v>2775</v>
      </c>
      <c r="H1118" t="s">
        <v>2779</v>
      </c>
      <c r="I1118" t="s">
        <v>2780</v>
      </c>
    </row>
    <row r="1119" spans="1:9">
      <c r="A1119" t="s">
        <v>2781</v>
      </c>
      <c r="B1119" s="22" t="s">
        <v>1662</v>
      </c>
      <c r="C1119" s="2" t="s">
        <v>2772</v>
      </c>
      <c r="D1119" s="2" t="s">
        <v>2773</v>
      </c>
      <c r="E1119" t="s">
        <v>2783</v>
      </c>
      <c r="G1119" t="s">
        <v>2775</v>
      </c>
      <c r="H1119" t="s">
        <v>2781</v>
      </c>
      <c r="I1119" t="s">
        <v>2783</v>
      </c>
    </row>
    <row r="1120" spans="1:9">
      <c r="A1120" t="s">
        <v>2784</v>
      </c>
      <c r="B1120" s="22" t="s">
        <v>1662</v>
      </c>
      <c r="C1120" s="2" t="s">
        <v>2772</v>
      </c>
      <c r="D1120" s="2" t="s">
        <v>2773</v>
      </c>
      <c r="E1120" t="s">
        <v>2785</v>
      </c>
      <c r="G1120" t="s">
        <v>2775</v>
      </c>
      <c r="H1120" t="s">
        <v>2784</v>
      </c>
      <c r="I1120" t="s">
        <v>2785</v>
      </c>
    </row>
    <row r="1121" spans="1:9">
      <c r="A1121" t="s">
        <v>2786</v>
      </c>
      <c r="B1121" s="22" t="s">
        <v>1662</v>
      </c>
      <c r="C1121" s="2" t="s">
        <v>2772</v>
      </c>
      <c r="D1121" s="2" t="s">
        <v>2773</v>
      </c>
      <c r="E1121" t="s">
        <v>2787</v>
      </c>
      <c r="G1121" t="s">
        <v>2775</v>
      </c>
      <c r="H1121" t="s">
        <v>2786</v>
      </c>
      <c r="I1121" t="s">
        <v>2787</v>
      </c>
    </row>
    <row r="1122" spans="1:9">
      <c r="A1122" t="s">
        <v>2789</v>
      </c>
      <c r="B1122" s="22" t="s">
        <v>1662</v>
      </c>
      <c r="C1122" s="2" t="s">
        <v>2772</v>
      </c>
      <c r="D1122" s="2" t="s">
        <v>2773</v>
      </c>
      <c r="E1122" t="s">
        <v>2790</v>
      </c>
      <c r="G1122" t="s">
        <v>2775</v>
      </c>
      <c r="H1122" t="s">
        <v>2789</v>
      </c>
      <c r="I1122" t="s">
        <v>2790</v>
      </c>
    </row>
    <row r="1123" spans="1:9">
      <c r="A1123" t="s">
        <v>2791</v>
      </c>
      <c r="B1123" s="22" t="s">
        <v>1662</v>
      </c>
      <c r="C1123" s="2" t="s">
        <v>2772</v>
      </c>
      <c r="D1123" s="2" t="s">
        <v>2773</v>
      </c>
      <c r="E1123" t="s">
        <v>2793</v>
      </c>
      <c r="G1123" t="s">
        <v>2775</v>
      </c>
      <c r="H1123" t="s">
        <v>2791</v>
      </c>
      <c r="I1123" t="s">
        <v>2793</v>
      </c>
    </row>
    <row r="1124" spans="1:9">
      <c r="A1124" t="s">
        <v>2794</v>
      </c>
      <c r="B1124" s="22" t="s">
        <v>1662</v>
      </c>
      <c r="C1124" s="2" t="s">
        <v>2772</v>
      </c>
      <c r="D1124" s="2" t="s">
        <v>2773</v>
      </c>
      <c r="E1124" t="s">
        <v>2795</v>
      </c>
      <c r="G1124" t="s">
        <v>2775</v>
      </c>
      <c r="H1124" t="s">
        <v>2794</v>
      </c>
      <c r="I1124" t="s">
        <v>2795</v>
      </c>
    </row>
    <row r="1125" spans="1:9">
      <c r="A1125" t="s">
        <v>2796</v>
      </c>
      <c r="B1125" s="22" t="s">
        <v>1662</v>
      </c>
      <c r="C1125" s="2" t="s">
        <v>2798</v>
      </c>
      <c r="D1125" t="s">
        <v>2799</v>
      </c>
      <c r="E1125" t="s">
        <v>2800</v>
      </c>
      <c r="G1125" t="s">
        <v>2801</v>
      </c>
      <c r="H1125" t="s">
        <v>2796</v>
      </c>
      <c r="I1125" t="s">
        <v>2800</v>
      </c>
    </row>
    <row r="1126" spans="1:9">
      <c r="A1126" t="s">
        <v>2802</v>
      </c>
      <c r="B1126" s="22" t="s">
        <v>1662</v>
      </c>
      <c r="C1126" s="2" t="s">
        <v>2803</v>
      </c>
      <c r="D1126" t="s">
        <v>2804</v>
      </c>
      <c r="E1126" t="s">
        <v>2805</v>
      </c>
      <c r="G1126" t="s">
        <v>2801</v>
      </c>
      <c r="H1126" t="s">
        <v>2802</v>
      </c>
      <c r="I1126" t="s">
        <v>2805</v>
      </c>
    </row>
    <row r="1127" spans="1:9">
      <c r="A1127" t="s">
        <v>2806</v>
      </c>
      <c r="B1127" s="22" t="s">
        <v>1662</v>
      </c>
      <c r="C1127" s="2" t="s">
        <v>2803</v>
      </c>
      <c r="D1127" t="s">
        <v>2804</v>
      </c>
      <c r="E1127" t="s">
        <v>2808</v>
      </c>
      <c r="G1127" t="s">
        <v>2801</v>
      </c>
      <c r="H1127" t="s">
        <v>2806</v>
      </c>
      <c r="I1127" t="s">
        <v>2808</v>
      </c>
    </row>
    <row r="1128" spans="1:9">
      <c r="A1128" t="s">
        <v>2809</v>
      </c>
      <c r="B1128" s="22" t="s">
        <v>1662</v>
      </c>
      <c r="C1128" s="2" t="s">
        <v>2803</v>
      </c>
      <c r="D1128" t="s">
        <v>2804</v>
      </c>
      <c r="E1128" t="s">
        <v>2810</v>
      </c>
      <c r="G1128" t="s">
        <v>2801</v>
      </c>
      <c r="H1128" t="s">
        <v>2809</v>
      </c>
      <c r="I1128" t="s">
        <v>2810</v>
      </c>
    </row>
    <row r="1129" spans="1:9">
      <c r="A1129" t="s">
        <v>2811</v>
      </c>
      <c r="B1129" s="22" t="s">
        <v>1662</v>
      </c>
      <c r="C1129" s="2" t="s">
        <v>2803</v>
      </c>
      <c r="D1129" t="s">
        <v>2804</v>
      </c>
      <c r="E1129" t="s">
        <v>2812</v>
      </c>
      <c r="G1129" t="s">
        <v>2801</v>
      </c>
      <c r="H1129" t="s">
        <v>2811</v>
      </c>
      <c r="I1129" t="s">
        <v>2812</v>
      </c>
    </row>
    <row r="1130" spans="1:9">
      <c r="A1130" t="s">
        <v>2814</v>
      </c>
      <c r="B1130" s="22" t="s">
        <v>1662</v>
      </c>
      <c r="C1130" s="2" t="s">
        <v>2803</v>
      </c>
      <c r="D1130" t="s">
        <v>2804</v>
      </c>
      <c r="E1130" t="s">
        <v>2815</v>
      </c>
      <c r="G1130" t="s">
        <v>2801</v>
      </c>
      <c r="H1130" t="s">
        <v>2814</v>
      </c>
      <c r="I1130" t="s">
        <v>2815</v>
      </c>
    </row>
    <row r="1131" spans="1:9">
      <c r="A1131" t="s">
        <v>2816</v>
      </c>
      <c r="B1131" s="22" t="s">
        <v>1662</v>
      </c>
      <c r="C1131" s="2" t="s">
        <v>2803</v>
      </c>
      <c r="D1131" t="s">
        <v>2804</v>
      </c>
      <c r="E1131" t="s">
        <v>2817</v>
      </c>
      <c r="G1131" t="s">
        <v>2801</v>
      </c>
      <c r="H1131" t="s">
        <v>2816</v>
      </c>
      <c r="I1131" t="s">
        <v>2817</v>
      </c>
    </row>
    <row r="1132" spans="1:9">
      <c r="A1132" t="s">
        <v>979</v>
      </c>
      <c r="B1132" s="22" t="s">
        <v>1662</v>
      </c>
      <c r="C1132" s="2" t="s">
        <v>2818</v>
      </c>
      <c r="D1132" t="s">
        <v>2819</v>
      </c>
      <c r="E1132" t="s">
        <v>2820</v>
      </c>
      <c r="G1132" t="s">
        <v>2819</v>
      </c>
      <c r="H1132" t="s">
        <v>979</v>
      </c>
      <c r="I1132" t="s">
        <v>2820</v>
      </c>
    </row>
    <row r="1133" spans="1:9">
      <c r="A1133" t="s">
        <v>2822</v>
      </c>
      <c r="B1133" s="22" t="s">
        <v>1662</v>
      </c>
      <c r="C1133" s="2" t="s">
        <v>2818</v>
      </c>
      <c r="D1133" t="s">
        <v>2819</v>
      </c>
      <c r="E1133" t="s">
        <v>2823</v>
      </c>
      <c r="G1133" t="s">
        <v>2819</v>
      </c>
      <c r="H1133" t="s">
        <v>2822</v>
      </c>
      <c r="I1133" t="s">
        <v>2823</v>
      </c>
    </row>
    <row r="1134" spans="1:9">
      <c r="A1134" t="s">
        <v>981</v>
      </c>
      <c r="B1134" s="22" t="s">
        <v>1662</v>
      </c>
      <c r="C1134" s="2" t="s">
        <v>2818</v>
      </c>
      <c r="D1134" t="s">
        <v>2819</v>
      </c>
      <c r="E1134" t="s">
        <v>2824</v>
      </c>
      <c r="G1134" t="s">
        <v>2819</v>
      </c>
      <c r="H1134" t="s">
        <v>981</v>
      </c>
      <c r="I1134" t="s">
        <v>2824</v>
      </c>
    </row>
    <row r="1135" spans="1:9">
      <c r="A1135" t="s">
        <v>2825</v>
      </c>
      <c r="B1135" s="22" t="s">
        <v>1662</v>
      </c>
      <c r="C1135" s="2" t="s">
        <v>2818</v>
      </c>
      <c r="D1135" t="s">
        <v>2819</v>
      </c>
      <c r="E1135" t="s">
        <v>2826</v>
      </c>
      <c r="G1135" t="s">
        <v>2819</v>
      </c>
      <c r="H1135" t="s">
        <v>2825</v>
      </c>
      <c r="I1135" t="s">
        <v>2826</v>
      </c>
    </row>
    <row r="1136" spans="1:9">
      <c r="A1136" t="s">
        <v>2827</v>
      </c>
      <c r="B1136" s="22" t="s">
        <v>1662</v>
      </c>
      <c r="C1136" s="2" t="s">
        <v>2828</v>
      </c>
      <c r="D1136" t="s">
        <v>2829</v>
      </c>
      <c r="E1136" t="s">
        <v>2830</v>
      </c>
      <c r="G1136" t="s">
        <v>2829</v>
      </c>
      <c r="H1136" t="s">
        <v>2827</v>
      </c>
      <c r="I1136" t="s">
        <v>2830</v>
      </c>
    </row>
    <row r="1137" spans="1:9">
      <c r="A1137" t="s">
        <v>2832</v>
      </c>
      <c r="B1137" s="22" t="s">
        <v>1662</v>
      </c>
      <c r="C1137" s="2" t="s">
        <v>2828</v>
      </c>
      <c r="D1137" t="s">
        <v>2829</v>
      </c>
      <c r="E1137" t="s">
        <v>2833</v>
      </c>
      <c r="G1137" t="s">
        <v>2829</v>
      </c>
      <c r="H1137" t="s">
        <v>2832</v>
      </c>
      <c r="I1137" t="s">
        <v>2833</v>
      </c>
    </row>
    <row r="1138" spans="1:9">
      <c r="A1138" t="s">
        <v>2834</v>
      </c>
      <c r="B1138" s="22" t="s">
        <v>1662</v>
      </c>
      <c r="C1138" s="2" t="s">
        <v>2828</v>
      </c>
      <c r="D1138" t="s">
        <v>2829</v>
      </c>
      <c r="E1138" t="s">
        <v>2835</v>
      </c>
      <c r="G1138" t="s">
        <v>2829</v>
      </c>
      <c r="H1138" t="s">
        <v>2834</v>
      </c>
      <c r="I1138" t="s">
        <v>2835</v>
      </c>
    </row>
    <row r="1139" spans="1:9">
      <c r="A1139" t="s">
        <v>2836</v>
      </c>
      <c r="B1139" s="22" t="s">
        <v>1662</v>
      </c>
      <c r="C1139" s="2" t="s">
        <v>2828</v>
      </c>
      <c r="D1139" t="s">
        <v>2829</v>
      </c>
      <c r="E1139" t="s">
        <v>2837</v>
      </c>
      <c r="G1139" t="s">
        <v>2829</v>
      </c>
      <c r="H1139" t="s">
        <v>2836</v>
      </c>
      <c r="I1139" t="s">
        <v>2837</v>
      </c>
    </row>
    <row r="1140" spans="1:9">
      <c r="A1140" t="s">
        <v>2838</v>
      </c>
      <c r="B1140" s="22" t="s">
        <v>1662</v>
      </c>
      <c r="C1140" s="2" t="s">
        <v>2828</v>
      </c>
      <c r="D1140" t="s">
        <v>2829</v>
      </c>
      <c r="E1140" t="s">
        <v>2839</v>
      </c>
      <c r="G1140" t="s">
        <v>2829</v>
      </c>
      <c r="H1140" t="s">
        <v>2838</v>
      </c>
      <c r="I1140" t="s">
        <v>2839</v>
      </c>
    </row>
    <row r="1141" spans="1:9">
      <c r="A1141" t="s">
        <v>2841</v>
      </c>
      <c r="B1141" s="22" t="s">
        <v>1662</v>
      </c>
      <c r="C1141" s="2" t="s">
        <v>2828</v>
      </c>
      <c r="D1141" t="s">
        <v>2829</v>
      </c>
      <c r="E1141" t="s">
        <v>2842</v>
      </c>
      <c r="G1141" t="s">
        <v>2829</v>
      </c>
      <c r="H1141" t="s">
        <v>2841</v>
      </c>
      <c r="I1141" t="s">
        <v>2842</v>
      </c>
    </row>
    <row r="1142" spans="1:9">
      <c r="A1142" s="38" t="s">
        <v>902</v>
      </c>
      <c r="B1142" s="39" t="s">
        <v>902</v>
      </c>
      <c r="C1142" s="40"/>
      <c r="D1142" s="41"/>
      <c r="E1142" s="41"/>
      <c r="F1142" s="41"/>
      <c r="G1142" s="41"/>
      <c r="H1142" s="41"/>
      <c r="I1142" s="41"/>
    </row>
    <row r="1143" spans="1:9">
      <c r="A1143" s="38" t="s">
        <v>1054</v>
      </c>
      <c r="B1143" s="39" t="s">
        <v>1054</v>
      </c>
      <c r="C1143" s="40"/>
      <c r="D1143" s="41"/>
      <c r="E1143" s="41"/>
      <c r="F1143" s="41"/>
      <c r="G1143" s="41"/>
      <c r="H1143" s="41"/>
      <c r="I1143" s="41"/>
    </row>
    <row r="1144" spans="1:9">
      <c r="A1144" s="38" t="s">
        <v>1081</v>
      </c>
      <c r="B1144" s="39" t="s">
        <v>1081</v>
      </c>
      <c r="C1144" s="40"/>
      <c r="D1144" s="41"/>
      <c r="E1144" s="41"/>
      <c r="F1144" s="41"/>
      <c r="G1144" s="41"/>
      <c r="H1144" s="41"/>
      <c r="I1144" s="41"/>
    </row>
    <row r="1145" spans="1:9">
      <c r="A1145" s="42"/>
      <c r="B1145" s="40"/>
      <c r="C1145" s="40"/>
      <c r="D1145" s="41"/>
      <c r="E1145" s="41"/>
      <c r="F1145" s="41"/>
      <c r="G1145" s="41"/>
      <c r="H1145" s="41"/>
      <c r="I1145" s="41"/>
    </row>
    <row r="1146" spans="1:9">
      <c r="A1146" s="42"/>
      <c r="B1146" s="40"/>
      <c r="C1146" s="40"/>
      <c r="D1146" s="41"/>
      <c r="E1146" s="41"/>
      <c r="F1146" s="41"/>
      <c r="G1146" s="41"/>
      <c r="H1146" s="41"/>
      <c r="I1146" s="41"/>
    </row>
    <row r="1147" spans="1:9">
      <c r="A1147" s="42"/>
      <c r="B1147" s="40"/>
      <c r="C1147" s="40"/>
      <c r="D1147" s="41"/>
      <c r="E1147" s="41"/>
      <c r="F1147" s="41"/>
      <c r="G1147" s="41"/>
      <c r="H1147" s="41"/>
      <c r="I1147" s="41"/>
    </row>
    <row r="1148" spans="1:9">
      <c r="A1148" s="42"/>
      <c r="B1148" s="40"/>
      <c r="C1148" s="40"/>
      <c r="D1148" s="41"/>
      <c r="E1148" s="41"/>
      <c r="F1148" s="41"/>
      <c r="G1148" s="41"/>
      <c r="H1148" s="41"/>
      <c r="I1148" s="41"/>
    </row>
    <row r="1149" spans="1:9">
      <c r="A1149" s="42"/>
      <c r="B1149" s="40"/>
      <c r="C1149" s="40"/>
      <c r="D1149" s="41"/>
      <c r="E1149" s="41"/>
      <c r="F1149" s="41"/>
      <c r="G1149" s="41"/>
      <c r="H1149" s="41"/>
      <c r="I1149" s="41"/>
    </row>
    <row r="1150" spans="1:9">
      <c r="A1150" s="42"/>
      <c r="B1150" s="40"/>
      <c r="C1150" s="40"/>
      <c r="D1150" s="41"/>
      <c r="E1150" s="41"/>
      <c r="F1150" s="41"/>
      <c r="G1150" s="41"/>
      <c r="H1150" s="41"/>
      <c r="I1150" s="41"/>
    </row>
    <row r="1151" spans="1:9">
      <c r="A1151" s="42"/>
      <c r="B1151" s="40"/>
      <c r="C1151" s="40"/>
      <c r="D1151" s="41"/>
      <c r="E1151" s="41"/>
      <c r="F1151" s="41"/>
      <c r="G1151" s="41"/>
      <c r="H1151" s="41"/>
      <c r="I1151" s="41"/>
    </row>
    <row r="1152" spans="1:9">
      <c r="A1152" s="42"/>
      <c r="B1152" s="40"/>
      <c r="C1152" s="40"/>
      <c r="D1152" s="41"/>
      <c r="E1152" s="41"/>
      <c r="F1152" s="41"/>
      <c r="G1152" s="41"/>
      <c r="H1152" s="41"/>
      <c r="I1152" s="41"/>
    </row>
    <row r="1153" spans="1:9">
      <c r="A1153" s="42"/>
      <c r="B1153" s="40"/>
      <c r="C1153" s="40"/>
      <c r="D1153" s="41"/>
      <c r="E1153" s="41"/>
      <c r="F1153" s="41"/>
      <c r="G1153" s="41"/>
      <c r="H1153" s="41"/>
      <c r="I1153" s="41"/>
    </row>
    <row r="1154" spans="1:9">
      <c r="A1154" s="42"/>
      <c r="B1154" s="40"/>
      <c r="C1154" s="40"/>
      <c r="D1154" s="41"/>
      <c r="E1154" s="41"/>
      <c r="F1154" s="41"/>
      <c r="G1154" s="41"/>
      <c r="H1154" s="41"/>
      <c r="I1154" s="41"/>
    </row>
    <row r="1155" spans="1:9">
      <c r="A1155" s="42"/>
      <c r="B1155" s="40"/>
      <c r="C1155" s="40"/>
      <c r="D1155" s="41"/>
      <c r="E1155" s="41"/>
      <c r="F1155" s="41"/>
      <c r="G1155" s="41"/>
      <c r="H1155" s="41"/>
      <c r="I1155" s="41"/>
    </row>
    <row r="1156" spans="1:9">
      <c r="A1156" s="42"/>
      <c r="B1156" s="40"/>
      <c r="C1156" s="40"/>
      <c r="D1156" s="41"/>
      <c r="E1156" s="41"/>
      <c r="F1156" s="41"/>
      <c r="G1156" s="41"/>
      <c r="H1156" s="41"/>
      <c r="I1156" s="41"/>
    </row>
    <row r="1157" spans="1:9">
      <c r="A1157" s="42"/>
      <c r="B1157" s="40"/>
      <c r="C1157" s="40"/>
      <c r="D1157" s="41"/>
      <c r="E1157" s="41"/>
      <c r="F1157" s="41"/>
      <c r="G1157" s="41"/>
      <c r="H1157" s="41"/>
      <c r="I1157" s="41"/>
    </row>
    <row r="1158" spans="1:9">
      <c r="A1158" s="42"/>
      <c r="B1158" s="40"/>
      <c r="C1158" s="40"/>
      <c r="D1158" s="41"/>
      <c r="E1158" s="41"/>
      <c r="F1158" s="41"/>
      <c r="G1158" s="41"/>
      <c r="H1158" s="41"/>
      <c r="I1158" s="41"/>
    </row>
    <row r="1159" spans="1:9">
      <c r="A1159" s="42"/>
      <c r="B1159" s="40"/>
      <c r="C1159" s="40"/>
      <c r="D1159" s="41"/>
      <c r="E1159" s="41"/>
      <c r="F1159" s="41"/>
      <c r="G1159" s="41"/>
      <c r="H1159" s="41"/>
      <c r="I1159" s="41"/>
    </row>
    <row r="1160" spans="1:9">
      <c r="A1160" s="42"/>
      <c r="B1160" s="40"/>
      <c r="C1160" s="40"/>
      <c r="D1160" s="41"/>
      <c r="E1160" s="41"/>
      <c r="F1160" s="41"/>
      <c r="G1160" s="41"/>
      <c r="H1160" s="41"/>
      <c r="I1160" s="41"/>
    </row>
    <row r="1161" spans="1:9">
      <c r="A1161" s="42"/>
      <c r="B1161" s="40"/>
      <c r="C1161" s="40"/>
      <c r="D1161" s="41"/>
      <c r="E1161" s="41"/>
      <c r="F1161" s="41"/>
      <c r="G1161" s="41"/>
      <c r="H1161" s="41"/>
      <c r="I1161" s="41"/>
    </row>
    <row r="1162" spans="1:9">
      <c r="A1162" s="42"/>
      <c r="B1162" s="40"/>
      <c r="C1162" s="40"/>
      <c r="D1162" s="41"/>
      <c r="E1162" s="41"/>
      <c r="F1162" s="41"/>
      <c r="G1162" s="41"/>
      <c r="H1162" s="41"/>
      <c r="I1162" s="41"/>
    </row>
    <row r="1163" spans="1:9">
      <c r="A1163" s="42"/>
      <c r="B1163" s="40"/>
      <c r="C1163" s="40"/>
      <c r="D1163" s="41"/>
      <c r="E1163" s="41"/>
      <c r="F1163" s="41"/>
      <c r="G1163" s="41"/>
      <c r="H1163" s="41"/>
      <c r="I1163" s="41"/>
    </row>
    <row r="1164" spans="1:9">
      <c r="A1164" s="42"/>
      <c r="B1164" s="40"/>
      <c r="C1164" s="40"/>
      <c r="D1164" s="41"/>
      <c r="E1164" s="41"/>
      <c r="F1164" s="41"/>
      <c r="G1164" s="41"/>
      <c r="H1164" s="41"/>
      <c r="I1164" s="41"/>
    </row>
    <row r="1165" spans="1:9">
      <c r="A1165" s="42"/>
      <c r="B1165" s="40"/>
      <c r="C1165" s="40"/>
      <c r="D1165" s="41"/>
      <c r="E1165" s="41"/>
      <c r="F1165" s="41"/>
      <c r="G1165" s="41"/>
      <c r="H1165" s="41"/>
      <c r="I1165" s="41"/>
    </row>
    <row r="1166" spans="1:9">
      <c r="A1166" s="42"/>
      <c r="B1166" s="40"/>
      <c r="C1166" s="40"/>
      <c r="D1166" s="41"/>
      <c r="E1166" s="41"/>
      <c r="F1166" s="41"/>
      <c r="G1166" s="41"/>
      <c r="H1166" s="41"/>
      <c r="I1166" s="41"/>
    </row>
    <row r="1167" spans="1:9">
      <c r="A1167" s="42"/>
      <c r="B1167" s="40"/>
      <c r="C1167" s="40"/>
      <c r="D1167" s="41"/>
      <c r="E1167" s="41"/>
      <c r="F1167" s="41"/>
      <c r="G1167" s="41"/>
      <c r="H1167" s="41"/>
      <c r="I1167" s="41"/>
    </row>
    <row r="1168" spans="1:9">
      <c r="A1168" s="42"/>
      <c r="B1168" s="40"/>
      <c r="C1168" s="40"/>
      <c r="D1168" s="41"/>
      <c r="E1168" s="41"/>
      <c r="F1168" s="41"/>
      <c r="G1168" s="41"/>
      <c r="H1168" s="41"/>
      <c r="I1168" s="41"/>
    </row>
    <row r="1169" spans="1:9">
      <c r="A1169" s="42"/>
      <c r="B1169" s="40"/>
      <c r="C1169" s="40"/>
      <c r="D1169" s="41"/>
      <c r="E1169" s="41"/>
      <c r="F1169" s="41"/>
      <c r="G1169" s="41"/>
      <c r="H1169" s="41"/>
      <c r="I1169" s="41"/>
    </row>
    <row r="1170" spans="1:9">
      <c r="A1170" s="42"/>
      <c r="B1170" s="40"/>
      <c r="C1170" s="40"/>
      <c r="D1170" s="41"/>
      <c r="E1170" s="41"/>
      <c r="F1170" s="41"/>
      <c r="G1170" s="41"/>
      <c r="H1170" s="41"/>
      <c r="I1170" s="41"/>
    </row>
    <row r="1171" spans="1:9">
      <c r="A1171" s="42"/>
      <c r="B1171" s="40"/>
      <c r="C1171" s="40"/>
      <c r="D1171" s="41"/>
      <c r="E1171" s="41"/>
      <c r="F1171" s="41"/>
      <c r="G1171" s="41"/>
      <c r="H1171" s="41"/>
      <c r="I1171" s="41"/>
    </row>
    <row r="1172" spans="1:9">
      <c r="A1172" s="42"/>
      <c r="B1172" s="40"/>
      <c r="C1172" s="40"/>
      <c r="D1172" s="41"/>
      <c r="E1172" s="41"/>
      <c r="F1172" s="41"/>
      <c r="G1172" s="41"/>
      <c r="H1172" s="41"/>
      <c r="I1172" s="41"/>
    </row>
    <row r="1173" spans="1:9">
      <c r="A1173" s="42"/>
      <c r="B1173" s="40"/>
      <c r="C1173" s="40"/>
      <c r="D1173" s="41"/>
      <c r="E1173" s="41"/>
      <c r="F1173" s="41"/>
      <c r="G1173" s="41"/>
      <c r="H1173" s="41"/>
      <c r="I1173" s="41"/>
    </row>
    <row r="1174" spans="1:9">
      <c r="A1174" s="42"/>
      <c r="B1174" s="40"/>
      <c r="C1174" s="40"/>
      <c r="D1174" s="41"/>
      <c r="E1174" s="41"/>
      <c r="F1174" s="41"/>
      <c r="G1174" s="41"/>
      <c r="H1174" s="41"/>
      <c r="I1174" s="41"/>
    </row>
    <row r="1175" spans="1:9">
      <c r="A1175" s="42"/>
      <c r="B1175" s="40"/>
      <c r="C1175" s="40"/>
      <c r="D1175" s="41"/>
      <c r="E1175" s="41"/>
      <c r="F1175" s="41"/>
      <c r="G1175" s="41"/>
      <c r="H1175" s="41"/>
      <c r="I1175" s="41"/>
    </row>
    <row r="1176" spans="1:9">
      <c r="A1176" s="42"/>
      <c r="B1176" s="40"/>
      <c r="C1176" s="40"/>
      <c r="D1176" s="41"/>
      <c r="E1176" s="41"/>
      <c r="F1176" s="41"/>
      <c r="G1176" s="41"/>
      <c r="H1176" s="41"/>
      <c r="I1176" s="41"/>
    </row>
    <row r="1177" spans="1:9">
      <c r="A1177" s="42"/>
      <c r="B1177" s="40"/>
      <c r="C1177" s="40"/>
      <c r="D1177" s="41"/>
      <c r="E1177" s="41"/>
      <c r="F1177" s="41"/>
      <c r="G1177" s="41"/>
      <c r="H1177" s="41"/>
      <c r="I1177" s="41"/>
    </row>
    <row r="1178" spans="1:9">
      <c r="A1178" s="42"/>
      <c r="B1178" s="40"/>
      <c r="C1178" s="40"/>
      <c r="D1178" s="41"/>
      <c r="E1178" s="41"/>
      <c r="F1178" s="41"/>
      <c r="G1178" s="41"/>
      <c r="H1178" s="41"/>
      <c r="I1178" s="41"/>
    </row>
    <row r="1179" spans="1:9">
      <c r="A1179" s="42"/>
      <c r="B1179" s="40"/>
      <c r="C1179" s="40"/>
      <c r="D1179" s="41"/>
      <c r="E1179" s="41"/>
      <c r="F1179" s="41"/>
      <c r="G1179" s="41"/>
      <c r="H1179" s="41"/>
      <c r="I1179" s="41"/>
    </row>
    <row r="1180" spans="1:9">
      <c r="A1180" s="42"/>
      <c r="B1180" s="40"/>
      <c r="C1180" s="40"/>
      <c r="D1180" s="41"/>
      <c r="E1180" s="41"/>
      <c r="F1180" s="41"/>
      <c r="G1180" s="41"/>
      <c r="H1180" s="41"/>
      <c r="I1180" s="41"/>
    </row>
    <row r="1181" spans="1:9">
      <c r="A1181" s="42"/>
      <c r="B1181" s="40"/>
      <c r="C1181" s="40"/>
      <c r="D1181" s="41"/>
      <c r="E1181" s="41"/>
      <c r="F1181" s="41"/>
      <c r="G1181" s="41"/>
      <c r="H1181" s="41"/>
      <c r="I1181" s="41"/>
    </row>
    <row r="1182" spans="1:9">
      <c r="A1182" s="42"/>
      <c r="B1182" s="40"/>
      <c r="C1182" s="40"/>
      <c r="D1182" s="41"/>
      <c r="E1182" s="41"/>
      <c r="F1182" s="41"/>
      <c r="G1182" s="41"/>
      <c r="H1182" s="41"/>
      <c r="I1182" s="41"/>
    </row>
    <row r="1183" spans="1:9">
      <c r="A1183" s="42"/>
      <c r="B1183" s="40"/>
      <c r="C1183" s="40"/>
      <c r="D1183" s="41"/>
      <c r="E1183" s="41"/>
      <c r="F1183" s="41"/>
      <c r="G1183" s="41"/>
      <c r="H1183" s="41"/>
      <c r="I1183" s="41"/>
    </row>
    <row r="1184" spans="1:9">
      <c r="A1184" s="42"/>
      <c r="B1184" s="40"/>
      <c r="C1184" s="40"/>
      <c r="D1184" s="41"/>
      <c r="E1184" s="41"/>
      <c r="F1184" s="41"/>
      <c r="G1184" s="41"/>
      <c r="H1184" s="41"/>
      <c r="I1184" s="41"/>
    </row>
    <row r="1185" spans="1:9">
      <c r="A1185" s="42"/>
      <c r="B1185" s="40"/>
      <c r="C1185" s="40"/>
      <c r="D1185" s="41"/>
      <c r="E1185" s="41"/>
      <c r="F1185" s="41"/>
      <c r="G1185" s="41"/>
      <c r="H1185" s="41"/>
      <c r="I1185" s="41"/>
    </row>
    <row r="1186" spans="1:9">
      <c r="A1186" s="42"/>
      <c r="B1186" s="40"/>
      <c r="C1186" s="40"/>
      <c r="D1186" s="41"/>
      <c r="E1186" s="41"/>
      <c r="F1186" s="41"/>
      <c r="G1186" s="41"/>
      <c r="H1186" s="41"/>
      <c r="I1186" s="41"/>
    </row>
    <row r="1187" spans="1:9">
      <c r="A1187" s="42"/>
      <c r="B1187" s="40"/>
      <c r="C1187" s="40"/>
      <c r="D1187" s="41"/>
      <c r="E1187" s="41"/>
      <c r="F1187" s="41"/>
      <c r="G1187" s="41"/>
      <c r="H1187" s="41"/>
      <c r="I1187" s="41"/>
    </row>
    <row r="1188" spans="1:9">
      <c r="A1188" s="42"/>
      <c r="B1188" s="40"/>
      <c r="C1188" s="40"/>
      <c r="D1188" s="41"/>
      <c r="E1188" s="41"/>
      <c r="F1188" s="41"/>
      <c r="G1188" s="41"/>
      <c r="H1188" s="41"/>
      <c r="I1188" s="41"/>
    </row>
    <row r="1189" spans="1:9">
      <c r="A1189" s="42"/>
      <c r="B1189" s="40"/>
      <c r="C1189" s="40"/>
      <c r="D1189" s="41"/>
      <c r="E1189" s="41"/>
      <c r="F1189" s="41"/>
      <c r="G1189" s="41"/>
      <c r="H1189" s="41"/>
      <c r="I1189" s="41"/>
    </row>
    <row r="1190" spans="1:9">
      <c r="A1190" s="42"/>
      <c r="B1190" s="40"/>
      <c r="C1190" s="40"/>
      <c r="D1190" s="41"/>
      <c r="E1190" s="41"/>
      <c r="F1190" s="41"/>
      <c r="G1190" s="41"/>
      <c r="H1190" s="41"/>
      <c r="I1190" s="41"/>
    </row>
    <row r="1191" spans="1:9">
      <c r="A1191" s="42"/>
      <c r="B1191" s="40"/>
      <c r="C1191" s="40"/>
      <c r="D1191" s="41"/>
      <c r="E1191" s="41"/>
      <c r="F1191" s="41"/>
      <c r="G1191" s="41"/>
      <c r="H1191" s="41"/>
      <c r="I1191" s="41"/>
    </row>
    <row r="1192" spans="1:9">
      <c r="A1192" s="42"/>
      <c r="B1192" s="40"/>
      <c r="C1192" s="40"/>
      <c r="D1192" s="41"/>
      <c r="E1192" s="41"/>
      <c r="F1192" s="41"/>
      <c r="G1192" s="41"/>
      <c r="H1192" s="41"/>
      <c r="I1192" s="41"/>
    </row>
    <row r="1193" spans="1:9">
      <c r="A1193" s="42"/>
      <c r="B1193" s="40"/>
      <c r="C1193" s="40"/>
      <c r="D1193" s="41"/>
      <c r="E1193" s="41"/>
      <c r="F1193" s="41"/>
      <c r="G1193" s="41"/>
      <c r="H1193" s="41"/>
      <c r="I1193" s="41"/>
    </row>
    <row r="1194" spans="1:9">
      <c r="A1194" s="42"/>
      <c r="B1194" s="40"/>
      <c r="C1194" s="40"/>
      <c r="D1194" s="41"/>
      <c r="E1194" s="41"/>
      <c r="F1194" s="41"/>
      <c r="G1194" s="41"/>
      <c r="H1194" s="41"/>
      <c r="I1194" s="41"/>
    </row>
    <row r="1195" spans="1:9">
      <c r="A1195" s="42"/>
      <c r="B1195" s="40"/>
      <c r="C1195" s="40"/>
      <c r="D1195" s="41"/>
      <c r="E1195" s="41"/>
      <c r="F1195" s="41"/>
      <c r="G1195" s="41"/>
      <c r="H1195" s="41"/>
      <c r="I1195" s="41"/>
    </row>
    <row r="1196" spans="1:9">
      <c r="A1196" s="42"/>
      <c r="B1196" s="40"/>
      <c r="C1196" s="40"/>
      <c r="D1196" s="41"/>
      <c r="E1196" s="41"/>
      <c r="F1196" s="41"/>
      <c r="G1196" s="41"/>
      <c r="H1196" s="41"/>
      <c r="I1196" s="41"/>
    </row>
    <row r="1197" spans="1:9">
      <c r="A1197" s="42"/>
      <c r="B1197" s="40"/>
      <c r="C1197" s="40"/>
      <c r="D1197" s="41"/>
      <c r="E1197" s="41"/>
      <c r="F1197" s="41"/>
      <c r="G1197" s="41"/>
      <c r="H1197" s="41"/>
      <c r="I1197" s="41"/>
    </row>
    <row r="1198" spans="1:9">
      <c r="A1198" s="42"/>
      <c r="B1198" s="40"/>
      <c r="C1198" s="40"/>
      <c r="D1198" s="41"/>
      <c r="E1198" s="41"/>
      <c r="F1198" s="41"/>
      <c r="G1198" s="41"/>
      <c r="H1198" s="41"/>
      <c r="I1198" s="41"/>
    </row>
    <row r="1199" spans="1:9">
      <c r="A1199" s="42"/>
      <c r="B1199" s="40"/>
      <c r="C1199" s="40"/>
      <c r="D1199" s="41"/>
      <c r="E1199" s="41"/>
      <c r="F1199" s="41"/>
      <c r="G1199" s="41"/>
      <c r="H1199" s="41"/>
      <c r="I1199" s="41"/>
    </row>
    <row r="1200" spans="1:9">
      <c r="A1200" s="42"/>
      <c r="B1200" s="40"/>
      <c r="C1200" s="40"/>
      <c r="D1200" s="41"/>
      <c r="E1200" s="41"/>
      <c r="F1200" s="41"/>
      <c r="G1200" s="41"/>
      <c r="H1200" s="41"/>
      <c r="I1200" s="41"/>
    </row>
    <row r="1201" spans="1:9">
      <c r="A1201" s="42"/>
      <c r="B1201" s="40"/>
      <c r="C1201" s="40"/>
      <c r="D1201" s="41"/>
      <c r="E1201" s="41"/>
      <c r="F1201" s="41"/>
      <c r="G1201" s="41"/>
      <c r="H1201" s="41"/>
      <c r="I1201" s="41"/>
    </row>
    <row r="1202" spans="1:9">
      <c r="A1202" s="42"/>
      <c r="B1202" s="40"/>
      <c r="C1202" s="40"/>
      <c r="D1202" s="41"/>
      <c r="E1202" s="41"/>
      <c r="F1202" s="41"/>
      <c r="G1202" s="41"/>
      <c r="H1202" s="41"/>
      <c r="I1202" s="41"/>
    </row>
    <row r="1203" spans="1:9">
      <c r="A1203" s="42"/>
      <c r="B1203" s="40"/>
      <c r="C1203" s="40"/>
      <c r="D1203" s="41"/>
      <c r="E1203" s="41"/>
      <c r="F1203" s="41"/>
      <c r="G1203" s="41"/>
      <c r="H1203" s="41"/>
      <c r="I1203" s="41"/>
    </row>
    <row r="1204" spans="1:9">
      <c r="A1204" s="42"/>
      <c r="B1204" s="40"/>
      <c r="C1204" s="40"/>
      <c r="D1204" s="41"/>
      <c r="E1204" s="41"/>
      <c r="F1204" s="41"/>
      <c r="G1204" s="41"/>
      <c r="H1204" s="41"/>
      <c r="I1204" s="41"/>
    </row>
    <row r="1205" spans="1:9">
      <c r="A1205" s="42"/>
      <c r="B1205" s="40"/>
      <c r="C1205" s="40"/>
      <c r="D1205" s="41"/>
      <c r="E1205" s="41"/>
      <c r="F1205" s="41"/>
      <c r="G1205" s="41"/>
      <c r="H1205" s="41"/>
      <c r="I1205" s="41"/>
    </row>
    <row r="1206" spans="1:9">
      <c r="A1206" s="42"/>
      <c r="B1206" s="40"/>
      <c r="C1206" s="40"/>
      <c r="D1206" s="41"/>
      <c r="E1206" s="41"/>
      <c r="F1206" s="41"/>
      <c r="G1206" s="41"/>
      <c r="H1206" s="41"/>
      <c r="I1206" s="41"/>
    </row>
    <row r="1207" spans="1:9">
      <c r="A1207" s="42"/>
      <c r="B1207" s="40"/>
      <c r="C1207" s="40"/>
      <c r="D1207" s="41"/>
      <c r="E1207" s="41"/>
      <c r="F1207" s="41"/>
      <c r="G1207" s="41"/>
      <c r="H1207" s="41"/>
      <c r="I1207" s="41"/>
    </row>
    <row r="1208" spans="1:9">
      <c r="A1208" s="42"/>
      <c r="B1208" s="40"/>
      <c r="C1208" s="40"/>
      <c r="D1208" s="41"/>
      <c r="E1208" s="41"/>
      <c r="F1208" s="41"/>
      <c r="G1208" s="41"/>
      <c r="H1208" s="41"/>
      <c r="I1208" s="41"/>
    </row>
    <row r="1209" spans="1:9">
      <c r="A1209" s="42"/>
      <c r="B1209" s="40"/>
      <c r="C1209" s="40"/>
      <c r="D1209" s="41"/>
      <c r="E1209" s="41"/>
      <c r="F1209" s="41"/>
      <c r="G1209" s="41"/>
      <c r="H1209" s="41"/>
      <c r="I1209" s="41"/>
    </row>
    <row r="1210" spans="1:9">
      <c r="A1210" s="42"/>
      <c r="B1210" s="40"/>
      <c r="C1210" s="40"/>
      <c r="D1210" s="41"/>
      <c r="E1210" s="41"/>
      <c r="F1210" s="41"/>
      <c r="G1210" s="41"/>
      <c r="H1210" s="41"/>
      <c r="I1210" s="41"/>
    </row>
    <row r="1211" spans="1:9">
      <c r="A1211" s="42"/>
      <c r="B1211" s="40"/>
      <c r="C1211" s="40"/>
      <c r="D1211" s="41"/>
      <c r="E1211" s="41"/>
      <c r="F1211" s="41"/>
      <c r="G1211" s="41"/>
      <c r="H1211" s="41"/>
      <c r="I1211" s="41"/>
    </row>
    <row r="1212" spans="1:9">
      <c r="A1212" s="42"/>
      <c r="B1212" s="40"/>
      <c r="C1212" s="40"/>
      <c r="D1212" s="41"/>
      <c r="E1212" s="41"/>
      <c r="F1212" s="41"/>
      <c r="G1212" s="41"/>
      <c r="H1212" s="41"/>
      <c r="I1212" s="41"/>
    </row>
    <row r="1213" spans="1:9">
      <c r="A1213" s="42"/>
      <c r="B1213" s="40"/>
      <c r="C1213" s="40"/>
      <c r="D1213" s="41"/>
      <c r="E1213" s="41"/>
      <c r="F1213" s="41"/>
      <c r="G1213" s="41"/>
      <c r="H1213" s="41"/>
      <c r="I1213" s="41"/>
    </row>
    <row r="1214" spans="1:9">
      <c r="A1214" s="42"/>
      <c r="B1214" s="40"/>
      <c r="C1214" s="40"/>
      <c r="D1214" s="41"/>
      <c r="E1214" s="41"/>
      <c r="F1214" s="41"/>
      <c r="G1214" s="41"/>
      <c r="H1214" s="41"/>
      <c r="I1214" s="41"/>
    </row>
    <row r="1215" spans="1:9">
      <c r="A1215" s="42"/>
      <c r="B1215" s="40"/>
      <c r="C1215" s="40"/>
      <c r="D1215" s="41"/>
      <c r="E1215" s="41"/>
      <c r="F1215" s="41"/>
      <c r="G1215" s="41"/>
      <c r="H1215" s="41"/>
      <c r="I1215" s="41"/>
    </row>
    <row r="1216" spans="1:9">
      <c r="A1216" s="42"/>
      <c r="B1216" s="40"/>
      <c r="C1216" s="40"/>
      <c r="D1216" s="41"/>
      <c r="E1216" s="41"/>
      <c r="F1216" s="41"/>
      <c r="G1216" s="41"/>
      <c r="H1216" s="41"/>
      <c r="I1216" s="41"/>
    </row>
    <row r="1217" spans="1:9">
      <c r="A1217" s="42"/>
      <c r="B1217" s="40"/>
      <c r="C1217" s="40"/>
      <c r="D1217" s="41"/>
      <c r="E1217" s="41"/>
      <c r="F1217" s="41"/>
      <c r="G1217" s="41"/>
      <c r="H1217" s="41"/>
      <c r="I1217" s="41"/>
    </row>
    <row r="1218" spans="1:9">
      <c r="A1218" s="42"/>
      <c r="B1218" s="40"/>
      <c r="C1218" s="40"/>
      <c r="D1218" s="41"/>
      <c r="E1218" s="41"/>
      <c r="F1218" s="41"/>
      <c r="G1218" s="41"/>
      <c r="H1218" s="41"/>
      <c r="I1218" s="41"/>
    </row>
    <row r="1219" spans="1:9">
      <c r="A1219" s="42"/>
      <c r="B1219" s="40"/>
      <c r="C1219" s="40"/>
      <c r="D1219" s="41"/>
      <c r="E1219" s="41"/>
      <c r="F1219" s="41"/>
      <c r="G1219" s="41"/>
      <c r="H1219" s="41"/>
      <c r="I1219" s="41"/>
    </row>
    <row r="1220" spans="1:9">
      <c r="A1220" s="42"/>
      <c r="B1220" s="40"/>
      <c r="C1220" s="40"/>
      <c r="D1220" s="41"/>
      <c r="E1220" s="41"/>
      <c r="F1220" s="41"/>
      <c r="G1220" s="41"/>
      <c r="H1220" s="41"/>
      <c r="I1220" s="41"/>
    </row>
    <row r="1221" spans="1:9">
      <c r="A1221" s="42"/>
      <c r="B1221" s="40"/>
      <c r="C1221" s="40"/>
      <c r="D1221" s="41"/>
      <c r="E1221" s="41"/>
      <c r="F1221" s="41"/>
      <c r="G1221" s="41"/>
      <c r="H1221" s="41"/>
      <c r="I1221" s="41"/>
    </row>
    <row r="1222" spans="1:9">
      <c r="A1222" s="42"/>
      <c r="B1222" s="40"/>
      <c r="C1222" s="40"/>
      <c r="D1222" s="41"/>
      <c r="E1222" s="41"/>
      <c r="F1222" s="41"/>
      <c r="G1222" s="41"/>
      <c r="H1222" s="41"/>
      <c r="I1222" s="41"/>
    </row>
    <row r="1223" spans="1:9">
      <c r="A1223" s="42"/>
      <c r="B1223" s="40"/>
      <c r="C1223" s="40"/>
      <c r="D1223" s="41"/>
      <c r="E1223" s="41"/>
      <c r="F1223" s="41"/>
      <c r="G1223" s="41"/>
      <c r="H1223" s="41"/>
      <c r="I1223" s="41"/>
    </row>
    <row r="1224" spans="1:9">
      <c r="A1224" s="42"/>
      <c r="B1224" s="40"/>
      <c r="C1224" s="40"/>
      <c r="D1224" s="41"/>
      <c r="E1224" s="41"/>
      <c r="F1224" s="41"/>
      <c r="G1224" s="41"/>
      <c r="H1224" s="41"/>
      <c r="I1224" s="41"/>
    </row>
    <row r="1225" spans="1:9">
      <c r="A1225" s="42"/>
      <c r="B1225" s="40"/>
      <c r="C1225" s="40"/>
      <c r="D1225" s="41"/>
      <c r="E1225" s="41"/>
      <c r="F1225" s="41"/>
      <c r="G1225" s="41"/>
      <c r="H1225" s="41"/>
      <c r="I1225" s="41"/>
    </row>
    <row r="1226" spans="1:9">
      <c r="A1226" s="42"/>
      <c r="B1226" s="40"/>
      <c r="C1226" s="40"/>
      <c r="D1226" s="41"/>
      <c r="E1226" s="41"/>
      <c r="F1226" s="41"/>
      <c r="G1226" s="41"/>
      <c r="H1226" s="41"/>
      <c r="I1226" s="41"/>
    </row>
    <row r="1227" spans="1:9">
      <c r="A1227" s="42"/>
      <c r="B1227" s="40"/>
      <c r="C1227" s="40"/>
      <c r="D1227" s="41"/>
      <c r="E1227" s="41"/>
      <c r="F1227" s="41"/>
      <c r="G1227" s="41"/>
      <c r="H1227" s="41"/>
      <c r="I1227" s="41"/>
    </row>
    <row r="1228" spans="1:9">
      <c r="A1228" s="42"/>
      <c r="B1228" s="40"/>
      <c r="C1228" s="40"/>
      <c r="D1228" s="41"/>
      <c r="E1228" s="41"/>
      <c r="F1228" s="41"/>
      <c r="G1228" s="41"/>
      <c r="H1228" s="41"/>
      <c r="I1228" s="41"/>
    </row>
    <row r="1229" spans="1:9">
      <c r="A1229" s="42"/>
      <c r="B1229" s="40"/>
      <c r="C1229" s="40"/>
      <c r="D1229" s="41"/>
      <c r="E1229" s="41"/>
      <c r="F1229" s="41"/>
      <c r="G1229" s="41"/>
      <c r="H1229" s="41"/>
      <c r="I1229" s="41"/>
    </row>
    <row r="1230" spans="1:9">
      <c r="A1230" s="42"/>
      <c r="B1230" s="40"/>
      <c r="C1230" s="40"/>
      <c r="D1230" s="41"/>
      <c r="E1230" s="41"/>
      <c r="F1230" s="41"/>
      <c r="G1230" s="41"/>
      <c r="H1230" s="41"/>
      <c r="I1230" s="41"/>
    </row>
    <row r="1231" spans="1:9">
      <c r="A1231" s="42"/>
      <c r="B1231" s="40"/>
      <c r="C1231" s="40"/>
      <c r="D1231" s="41"/>
      <c r="E1231" s="41"/>
      <c r="F1231" s="41"/>
      <c r="G1231" s="41"/>
      <c r="H1231" s="41"/>
      <c r="I1231" s="41"/>
    </row>
    <row r="1232" spans="1:9">
      <c r="A1232" s="42"/>
      <c r="B1232" s="40"/>
      <c r="C1232" s="40"/>
      <c r="D1232" s="41"/>
      <c r="E1232" s="41"/>
      <c r="F1232" s="41"/>
      <c r="G1232" s="41"/>
      <c r="H1232" s="41"/>
      <c r="I1232" s="41"/>
    </row>
    <row r="1233" spans="1:9">
      <c r="A1233" s="42"/>
      <c r="B1233" s="40"/>
      <c r="C1233" s="40"/>
      <c r="D1233" s="41"/>
      <c r="E1233" s="41"/>
      <c r="F1233" s="41"/>
      <c r="G1233" s="41"/>
      <c r="H1233" s="41"/>
      <c r="I1233" s="41"/>
    </row>
    <row r="1234" spans="1:9">
      <c r="A1234" s="42"/>
      <c r="B1234" s="40"/>
      <c r="C1234" s="40"/>
      <c r="D1234" s="41"/>
      <c r="E1234" s="41"/>
      <c r="F1234" s="41"/>
      <c r="G1234" s="41"/>
      <c r="H1234" s="41"/>
      <c r="I1234" s="41"/>
    </row>
    <row r="1235" spans="1:9">
      <c r="A1235" s="42"/>
      <c r="B1235" s="40"/>
      <c r="C1235" s="40"/>
      <c r="D1235" s="41"/>
      <c r="E1235" s="41"/>
      <c r="F1235" s="41"/>
      <c r="G1235" s="41"/>
      <c r="H1235" s="41"/>
      <c r="I1235" s="41"/>
    </row>
    <row r="1236" spans="1:9">
      <c r="A1236" s="42"/>
      <c r="B1236" s="40"/>
      <c r="C1236" s="40"/>
      <c r="D1236" s="41"/>
      <c r="E1236" s="41"/>
      <c r="F1236" s="41"/>
      <c r="G1236" s="41"/>
      <c r="H1236" s="41"/>
      <c r="I1236" s="41"/>
    </row>
    <row r="1237" spans="1:9">
      <c r="A1237" s="42"/>
      <c r="B1237" s="40"/>
      <c r="C1237" s="40"/>
      <c r="D1237" s="41"/>
      <c r="E1237" s="41"/>
      <c r="F1237" s="41"/>
      <c r="G1237" s="41"/>
      <c r="H1237" s="41"/>
      <c r="I1237" s="41"/>
    </row>
    <row r="1238" spans="1:9">
      <c r="A1238" s="42"/>
      <c r="B1238" s="40"/>
      <c r="C1238" s="40"/>
      <c r="D1238" s="41"/>
      <c r="E1238" s="41"/>
      <c r="F1238" s="41"/>
      <c r="G1238" s="41"/>
      <c r="H1238" s="41"/>
      <c r="I1238" s="41"/>
    </row>
    <row r="1239" spans="1:9">
      <c r="A1239" s="42"/>
      <c r="B1239" s="40"/>
      <c r="C1239" s="40"/>
      <c r="D1239" s="41"/>
      <c r="E1239" s="41"/>
      <c r="F1239" s="41"/>
      <c r="G1239" s="41"/>
      <c r="H1239" s="41"/>
      <c r="I1239" s="41"/>
    </row>
    <row r="1240" spans="1:9">
      <c r="A1240" s="42"/>
      <c r="B1240" s="40"/>
      <c r="C1240" s="40"/>
      <c r="D1240" s="41"/>
      <c r="E1240" s="41"/>
      <c r="F1240" s="41"/>
      <c r="G1240" s="41"/>
      <c r="H1240" s="41"/>
      <c r="I1240" s="41"/>
    </row>
    <row r="1241" spans="1:9">
      <c r="A1241" s="42"/>
      <c r="B1241" s="40"/>
      <c r="C1241" s="40"/>
      <c r="D1241" s="41"/>
      <c r="E1241" s="41"/>
      <c r="F1241" s="41"/>
      <c r="G1241" s="41"/>
      <c r="H1241" s="41"/>
      <c r="I1241" s="41"/>
    </row>
    <row r="1242" spans="1:9">
      <c r="A1242" s="42"/>
      <c r="B1242" s="40"/>
      <c r="C1242" s="40"/>
      <c r="D1242" s="41"/>
      <c r="E1242" s="41"/>
      <c r="F1242" s="41"/>
      <c r="G1242" s="41"/>
      <c r="H1242" s="41"/>
      <c r="I1242" s="41"/>
    </row>
    <row r="1243" spans="1:9">
      <c r="A1243" s="42"/>
      <c r="B1243" s="40"/>
      <c r="C1243" s="40"/>
      <c r="D1243" s="41"/>
      <c r="E1243" s="41"/>
      <c r="F1243" s="41"/>
      <c r="G1243" s="41"/>
      <c r="H1243" s="41"/>
      <c r="I1243" s="41"/>
    </row>
    <row r="1244" spans="1:9">
      <c r="A1244" s="42"/>
      <c r="B1244" s="40"/>
      <c r="C1244" s="40"/>
      <c r="D1244" s="41"/>
      <c r="E1244" s="41"/>
      <c r="F1244" s="41"/>
      <c r="G1244" s="41"/>
      <c r="H1244" s="41"/>
      <c r="I1244" s="41"/>
    </row>
    <row r="1245" spans="1:9">
      <c r="A1245" s="42"/>
      <c r="B1245" s="40"/>
      <c r="C1245" s="40"/>
      <c r="D1245" s="41"/>
      <c r="E1245" s="41"/>
      <c r="F1245" s="41"/>
      <c r="G1245" s="41"/>
      <c r="H1245" s="41"/>
      <c r="I1245" s="41"/>
    </row>
    <row r="1246" spans="1:9">
      <c r="A1246" s="42"/>
      <c r="B1246" s="40"/>
      <c r="C1246" s="40"/>
      <c r="D1246" s="41"/>
      <c r="E1246" s="41"/>
      <c r="F1246" s="41"/>
      <c r="G1246" s="41"/>
      <c r="H1246" s="41"/>
      <c r="I1246" s="41"/>
    </row>
    <row r="1247" spans="1:9">
      <c r="A1247" s="42"/>
      <c r="B1247" s="40"/>
      <c r="C1247" s="40"/>
      <c r="D1247" s="41"/>
      <c r="E1247" s="41"/>
      <c r="F1247" s="41"/>
      <c r="G1247" s="41"/>
      <c r="H1247" s="41"/>
      <c r="I1247" s="41"/>
    </row>
    <row r="1248" spans="1:9">
      <c r="A1248" s="42"/>
      <c r="B1248" s="40"/>
      <c r="C1248" s="40"/>
      <c r="D1248" s="41"/>
      <c r="E1248" s="41"/>
      <c r="F1248" s="41"/>
      <c r="G1248" s="41"/>
      <c r="H1248" s="41"/>
      <c r="I1248" s="41"/>
    </row>
    <row r="1249" spans="1:9">
      <c r="A1249" s="42"/>
      <c r="B1249" s="40"/>
      <c r="C1249" s="40"/>
      <c r="D1249" s="41"/>
      <c r="E1249" s="41"/>
      <c r="F1249" s="41"/>
      <c r="G1249" s="41"/>
      <c r="H1249" s="41"/>
      <c r="I1249" s="41"/>
    </row>
    <row r="1250" spans="1:9">
      <c r="A1250" s="42"/>
      <c r="B1250" s="40"/>
      <c r="C1250" s="40"/>
      <c r="D1250" s="41"/>
      <c r="E1250" s="41"/>
      <c r="F1250" s="41"/>
      <c r="G1250" s="41"/>
      <c r="H1250" s="41"/>
      <c r="I1250" s="41"/>
    </row>
    <row r="1251" spans="1:9">
      <c r="A1251" s="42"/>
      <c r="B1251" s="40"/>
      <c r="C1251" s="40"/>
      <c r="D1251" s="41"/>
      <c r="E1251" s="41"/>
      <c r="F1251" s="41"/>
      <c r="G1251" s="41"/>
      <c r="H1251" s="41"/>
      <c r="I1251" s="41"/>
    </row>
    <row r="1252" spans="1:9">
      <c r="A1252" s="42"/>
      <c r="B1252" s="40"/>
      <c r="C1252" s="40"/>
      <c r="D1252" s="41"/>
      <c r="E1252" s="41"/>
      <c r="F1252" s="41"/>
      <c r="G1252" s="41"/>
      <c r="H1252" s="41"/>
      <c r="I1252" s="41"/>
    </row>
    <row r="1253" spans="1:9">
      <c r="A1253" s="42"/>
      <c r="B1253" s="40"/>
      <c r="C1253" s="40"/>
      <c r="D1253" s="41"/>
      <c r="E1253" s="41"/>
      <c r="F1253" s="41"/>
      <c r="G1253" s="41"/>
      <c r="H1253" s="41"/>
      <c r="I1253" s="41"/>
    </row>
    <row r="1254" spans="1:9">
      <c r="A1254" s="42"/>
      <c r="B1254" s="40"/>
      <c r="C1254" s="40"/>
      <c r="D1254" s="41"/>
      <c r="E1254" s="41"/>
      <c r="F1254" s="41"/>
      <c r="G1254" s="41"/>
      <c r="H1254" s="41"/>
      <c r="I1254" s="41"/>
    </row>
    <row r="1255" spans="1:9">
      <c r="A1255" s="42"/>
      <c r="B1255" s="40"/>
      <c r="C1255" s="40"/>
      <c r="D1255" s="41"/>
      <c r="E1255" s="41"/>
      <c r="F1255" s="41"/>
      <c r="G1255" s="41"/>
      <c r="H1255" s="41"/>
      <c r="I1255" s="41"/>
    </row>
    <row r="1256" spans="1:9">
      <c r="A1256" s="42"/>
      <c r="B1256" s="40"/>
      <c r="C1256" s="40"/>
      <c r="D1256" s="41"/>
      <c r="E1256" s="41"/>
      <c r="F1256" s="41"/>
      <c r="G1256" s="41"/>
      <c r="H1256" s="41"/>
      <c r="I1256" s="41"/>
    </row>
    <row r="1257" spans="1:9">
      <c r="A1257" s="42"/>
      <c r="B1257" s="40"/>
      <c r="C1257" s="40"/>
      <c r="D1257" s="41"/>
      <c r="E1257" s="41"/>
      <c r="F1257" s="41"/>
      <c r="G1257" s="41"/>
      <c r="H1257" s="41"/>
      <c r="I1257" s="41"/>
    </row>
    <row r="1258" spans="1:9">
      <c r="A1258" s="42"/>
      <c r="B1258" s="40"/>
      <c r="C1258" s="40"/>
      <c r="D1258" s="41"/>
      <c r="E1258" s="41"/>
      <c r="F1258" s="41"/>
      <c r="G1258" s="41"/>
      <c r="H1258" s="41"/>
      <c r="I1258" s="41"/>
    </row>
    <row r="1259" spans="1:9">
      <c r="A1259" s="42"/>
      <c r="B1259" s="40"/>
      <c r="C1259" s="40"/>
      <c r="D1259" s="41"/>
      <c r="E1259" s="41"/>
      <c r="F1259" s="41"/>
      <c r="G1259" s="41"/>
      <c r="H1259" s="41"/>
      <c r="I1259" s="41"/>
    </row>
    <row r="1260" spans="1:9">
      <c r="A1260" s="42"/>
      <c r="B1260" s="40"/>
      <c r="C1260" s="40"/>
      <c r="D1260" s="41"/>
      <c r="E1260" s="41"/>
      <c r="F1260" s="41"/>
      <c r="G1260" s="41"/>
      <c r="H1260" s="41"/>
      <c r="I1260" s="41"/>
    </row>
    <row r="1261" spans="1:9">
      <c r="A1261" s="42"/>
      <c r="B1261" s="40"/>
      <c r="C1261" s="40"/>
      <c r="D1261" s="41"/>
      <c r="E1261" s="41"/>
      <c r="F1261" s="41"/>
      <c r="G1261" s="41"/>
      <c r="H1261" s="41"/>
      <c r="I1261" s="41"/>
    </row>
    <row r="1262" spans="1:9">
      <c r="A1262" s="42"/>
      <c r="B1262" s="40"/>
      <c r="C1262" s="40"/>
      <c r="D1262" s="41"/>
      <c r="E1262" s="41"/>
      <c r="F1262" s="41"/>
      <c r="G1262" s="41"/>
      <c r="H1262" s="41"/>
      <c r="I1262" s="41"/>
    </row>
    <row r="1263" spans="1:9">
      <c r="A1263" s="42"/>
      <c r="B1263" s="40"/>
      <c r="C1263" s="40"/>
      <c r="D1263" s="41"/>
      <c r="E1263" s="41"/>
      <c r="F1263" s="41"/>
      <c r="G1263" s="41"/>
      <c r="H1263" s="41"/>
      <c r="I1263" s="41"/>
    </row>
    <row r="1264" spans="1:9">
      <c r="A1264" s="42"/>
      <c r="B1264" s="40"/>
      <c r="C1264" s="40"/>
      <c r="D1264" s="41"/>
      <c r="E1264" s="41"/>
      <c r="F1264" s="41"/>
      <c r="G1264" s="41"/>
      <c r="H1264" s="41"/>
      <c r="I1264" s="41"/>
    </row>
    <row r="1265" spans="1:9">
      <c r="A1265" s="42"/>
      <c r="B1265" s="40"/>
      <c r="C1265" s="40"/>
      <c r="D1265" s="41"/>
      <c r="E1265" s="41"/>
      <c r="F1265" s="41"/>
      <c r="G1265" s="41"/>
      <c r="H1265" s="41"/>
      <c r="I1265" s="41"/>
    </row>
    <row r="1266" spans="1:9">
      <c r="A1266" s="42"/>
      <c r="B1266" s="40"/>
      <c r="C1266" s="40"/>
      <c r="D1266" s="41"/>
      <c r="E1266" s="41"/>
      <c r="F1266" s="41"/>
      <c r="G1266" s="41"/>
      <c r="H1266" s="41"/>
      <c r="I1266" s="41"/>
    </row>
    <row r="1267" spans="1:9">
      <c r="A1267" s="42"/>
      <c r="B1267" s="40"/>
      <c r="C1267" s="40"/>
      <c r="D1267" s="41"/>
      <c r="E1267" s="41"/>
      <c r="F1267" s="41"/>
      <c r="G1267" s="41"/>
      <c r="H1267" s="41"/>
      <c r="I1267" s="41"/>
    </row>
    <row r="1268" spans="1:9">
      <c r="A1268" s="42"/>
      <c r="B1268" s="40"/>
      <c r="C1268" s="40"/>
      <c r="D1268" s="41"/>
      <c r="E1268" s="41"/>
      <c r="F1268" s="41"/>
      <c r="G1268" s="41"/>
      <c r="H1268" s="41"/>
      <c r="I1268" s="41"/>
    </row>
    <row r="1269" spans="1:9">
      <c r="A1269" s="42"/>
      <c r="B1269" s="40"/>
      <c r="C1269" s="40"/>
      <c r="D1269" s="41"/>
      <c r="E1269" s="41"/>
      <c r="F1269" s="41"/>
      <c r="G1269" s="41"/>
      <c r="H1269" s="41"/>
      <c r="I1269" s="41"/>
    </row>
    <row r="1270" spans="1:9">
      <c r="A1270" s="42"/>
      <c r="B1270" s="40"/>
      <c r="C1270" s="40"/>
      <c r="D1270" s="41"/>
      <c r="E1270" s="41"/>
      <c r="F1270" s="41"/>
      <c r="G1270" s="41"/>
      <c r="H1270" s="41"/>
      <c r="I1270" s="41"/>
    </row>
    <row r="1271" spans="1:9">
      <c r="A1271" s="42"/>
      <c r="B1271" s="40"/>
      <c r="C1271" s="40"/>
      <c r="D1271" s="41"/>
      <c r="E1271" s="41"/>
      <c r="F1271" s="41"/>
      <c r="G1271" s="41"/>
      <c r="H1271" s="41"/>
      <c r="I1271" s="41"/>
    </row>
    <row r="1272" spans="1:9">
      <c r="A1272" s="42"/>
      <c r="B1272" s="40"/>
      <c r="C1272" s="40"/>
      <c r="D1272" s="41"/>
      <c r="E1272" s="41"/>
      <c r="F1272" s="41"/>
      <c r="G1272" s="41"/>
      <c r="H1272" s="41"/>
      <c r="I1272" s="41"/>
    </row>
    <row r="1273" spans="1:9">
      <c r="A1273" s="42"/>
      <c r="B1273" s="40"/>
      <c r="C1273" s="40"/>
      <c r="D1273" s="41"/>
      <c r="E1273" s="41"/>
      <c r="F1273" s="41"/>
      <c r="G1273" s="41"/>
      <c r="H1273" s="41"/>
      <c r="I1273" s="41"/>
    </row>
    <row r="1274" spans="1:9">
      <c r="A1274" s="42"/>
      <c r="B1274" s="40"/>
      <c r="C1274" s="40"/>
      <c r="D1274" s="41"/>
      <c r="E1274" s="41"/>
      <c r="F1274" s="41"/>
      <c r="G1274" s="41"/>
      <c r="H1274" s="41"/>
      <c r="I1274" s="41"/>
    </row>
    <row r="1275" spans="1:9">
      <c r="A1275" s="42"/>
      <c r="B1275" s="40"/>
      <c r="C1275" s="40"/>
      <c r="D1275" s="41"/>
      <c r="E1275" s="41"/>
      <c r="F1275" s="41"/>
      <c r="G1275" s="41"/>
      <c r="H1275" s="41"/>
      <c r="I1275" s="41"/>
    </row>
    <row r="1276" spans="1:9">
      <c r="A1276" s="42"/>
      <c r="B1276" s="40"/>
      <c r="C1276" s="40"/>
      <c r="D1276" s="41"/>
      <c r="E1276" s="41"/>
      <c r="F1276" s="41"/>
      <c r="G1276" s="41"/>
      <c r="H1276" s="41"/>
      <c r="I1276" s="41"/>
    </row>
    <row r="1277" spans="1:9">
      <c r="A1277" s="42"/>
      <c r="B1277" s="40"/>
      <c r="C1277" s="40"/>
      <c r="D1277" s="41"/>
      <c r="E1277" s="41"/>
      <c r="F1277" s="41"/>
      <c r="G1277" s="41"/>
      <c r="H1277" s="41"/>
      <c r="I1277" s="41"/>
    </row>
    <row r="1278" spans="1:9">
      <c r="A1278" s="42"/>
      <c r="B1278" s="40"/>
      <c r="C1278" s="40"/>
      <c r="D1278" s="41"/>
      <c r="E1278" s="41"/>
      <c r="F1278" s="41"/>
      <c r="G1278" s="41"/>
      <c r="H1278" s="41"/>
      <c r="I1278" s="41"/>
    </row>
    <row r="1279" spans="1:9">
      <c r="A1279" s="42"/>
      <c r="B1279" s="40"/>
      <c r="C1279" s="40"/>
      <c r="D1279" s="41"/>
      <c r="E1279" s="41"/>
      <c r="F1279" s="41"/>
      <c r="G1279" s="41"/>
      <c r="H1279" s="41"/>
      <c r="I1279" s="41"/>
    </row>
    <row r="1280" spans="1:9">
      <c r="A1280" s="42"/>
      <c r="B1280" s="40"/>
      <c r="C1280" s="40"/>
      <c r="D1280" s="41"/>
      <c r="E1280" s="41"/>
      <c r="F1280" s="41"/>
      <c r="G1280" s="41"/>
      <c r="H1280" s="41"/>
      <c r="I1280" s="41"/>
    </row>
    <row r="1281" spans="1:9">
      <c r="A1281" s="42"/>
      <c r="B1281" s="40"/>
      <c r="C1281" s="40"/>
      <c r="D1281" s="41"/>
      <c r="E1281" s="41"/>
      <c r="F1281" s="41"/>
      <c r="G1281" s="41"/>
      <c r="H1281" s="41"/>
      <c r="I1281" s="41"/>
    </row>
    <row r="1282" spans="1:9">
      <c r="A1282" s="42"/>
      <c r="B1282" s="40"/>
      <c r="C1282" s="40"/>
      <c r="D1282" s="41"/>
      <c r="E1282" s="41"/>
      <c r="F1282" s="41"/>
      <c r="G1282" s="41"/>
      <c r="H1282" s="41"/>
      <c r="I1282" s="41"/>
    </row>
    <row r="1283" spans="1:9">
      <c r="A1283" s="42"/>
      <c r="B1283" s="40"/>
      <c r="C1283" s="40"/>
      <c r="D1283" s="41"/>
      <c r="E1283" s="41"/>
      <c r="F1283" s="41"/>
      <c r="G1283" s="41"/>
      <c r="H1283" s="41"/>
      <c r="I1283" s="41"/>
    </row>
    <row r="1284" spans="1:9">
      <c r="A1284" s="42"/>
      <c r="B1284" s="40"/>
      <c r="C1284" s="40"/>
      <c r="D1284" s="41"/>
      <c r="E1284" s="41"/>
      <c r="F1284" s="41"/>
      <c r="G1284" s="41"/>
      <c r="H1284" s="41"/>
      <c r="I1284" s="41"/>
    </row>
    <row r="1285" spans="1:9">
      <c r="A1285" s="42"/>
      <c r="B1285" s="40"/>
      <c r="C1285" s="40"/>
      <c r="D1285" s="41"/>
      <c r="E1285" s="41"/>
      <c r="F1285" s="41"/>
      <c r="G1285" s="41"/>
      <c r="H1285" s="41"/>
      <c r="I1285" s="41"/>
    </row>
    <row r="1286" spans="1:9">
      <c r="A1286" s="42"/>
      <c r="B1286" s="40"/>
      <c r="C1286" s="40"/>
      <c r="D1286" s="41"/>
      <c r="E1286" s="41"/>
      <c r="F1286" s="41"/>
      <c r="G1286" s="41"/>
      <c r="H1286" s="41"/>
      <c r="I1286" s="41"/>
    </row>
    <row r="1287" spans="1:9">
      <c r="A1287" s="42"/>
      <c r="B1287" s="40"/>
      <c r="C1287" s="40"/>
      <c r="D1287" s="41"/>
      <c r="E1287" s="41"/>
      <c r="F1287" s="41"/>
      <c r="G1287" s="41"/>
      <c r="H1287" s="41"/>
      <c r="I1287" s="41"/>
    </row>
    <row r="1288" spans="1:9">
      <c r="A1288" s="42"/>
      <c r="B1288" s="40"/>
      <c r="C1288" s="40"/>
      <c r="D1288" s="41"/>
      <c r="E1288" s="41"/>
      <c r="F1288" s="41"/>
      <c r="G1288" s="41"/>
      <c r="H1288" s="41"/>
      <c r="I1288" s="41"/>
    </row>
    <row r="1289" spans="1:9">
      <c r="A1289" s="42"/>
      <c r="B1289" s="40"/>
      <c r="C1289" s="40"/>
      <c r="D1289" s="41"/>
      <c r="E1289" s="41"/>
      <c r="F1289" s="41"/>
      <c r="G1289" s="41"/>
      <c r="H1289" s="41"/>
      <c r="I1289" s="41"/>
    </row>
    <row r="1290" spans="1:9">
      <c r="A1290" s="42"/>
      <c r="B1290" s="40"/>
      <c r="C1290" s="40"/>
      <c r="D1290" s="41"/>
      <c r="E1290" s="41"/>
      <c r="F1290" s="41"/>
      <c r="G1290" s="41"/>
      <c r="H1290" s="41"/>
      <c r="I1290" s="41"/>
    </row>
    <row r="1291" spans="1:9">
      <c r="A1291" s="42"/>
      <c r="B1291" s="40"/>
      <c r="C1291" s="40"/>
      <c r="D1291" s="41"/>
      <c r="E1291" s="41"/>
      <c r="F1291" s="41"/>
      <c r="G1291" s="41"/>
      <c r="H1291" s="41"/>
      <c r="I1291" s="41"/>
    </row>
    <row r="1292" spans="1:9">
      <c r="A1292" s="42"/>
      <c r="B1292" s="40"/>
      <c r="C1292" s="40"/>
      <c r="D1292" s="41"/>
      <c r="E1292" s="41"/>
      <c r="F1292" s="41"/>
      <c r="G1292" s="41"/>
      <c r="H1292" s="41"/>
      <c r="I1292" s="41"/>
    </row>
    <row r="1293" spans="1:9">
      <c r="A1293" s="42"/>
      <c r="B1293" s="40"/>
      <c r="C1293" s="40"/>
      <c r="D1293" s="41"/>
      <c r="E1293" s="41"/>
      <c r="F1293" s="41"/>
      <c r="G1293" s="41"/>
      <c r="H1293" s="41"/>
      <c r="I1293" s="41"/>
    </row>
    <row r="1294" spans="1:9">
      <c r="A1294" s="42"/>
      <c r="B1294" s="40"/>
      <c r="C1294" s="40"/>
      <c r="D1294" s="41"/>
      <c r="E1294" s="41"/>
      <c r="F1294" s="41"/>
      <c r="G1294" s="41"/>
      <c r="H1294" s="41"/>
      <c r="I1294" s="41"/>
    </row>
    <row r="1295" spans="1:9">
      <c r="A1295" s="42"/>
      <c r="B1295" s="40"/>
      <c r="C1295" s="40"/>
      <c r="D1295" s="41"/>
      <c r="E1295" s="41"/>
      <c r="F1295" s="41"/>
      <c r="G1295" s="41"/>
      <c r="H1295" s="41"/>
      <c r="I1295" s="41"/>
    </row>
    <row r="1296" spans="1:9">
      <c r="A1296" s="42"/>
      <c r="B1296" s="40"/>
      <c r="C1296" s="40"/>
      <c r="D1296" s="41"/>
      <c r="E1296" s="41"/>
      <c r="F1296" s="41"/>
      <c r="G1296" s="41"/>
      <c r="H1296" s="41"/>
      <c r="I1296" s="41"/>
    </row>
    <row r="1297" spans="1:9">
      <c r="A1297" s="42"/>
      <c r="B1297" s="40"/>
      <c r="C1297" s="40"/>
      <c r="D1297" s="41"/>
      <c r="E1297" s="41"/>
      <c r="F1297" s="41"/>
      <c r="G1297" s="41"/>
      <c r="H1297" s="41"/>
      <c r="I1297" s="41"/>
    </row>
    <row r="1298" spans="1:9">
      <c r="A1298" s="42"/>
      <c r="B1298" s="40"/>
      <c r="C1298" s="40"/>
      <c r="D1298" s="41"/>
      <c r="E1298" s="41"/>
      <c r="F1298" s="41"/>
      <c r="G1298" s="41"/>
      <c r="H1298" s="41"/>
      <c r="I1298" s="41"/>
    </row>
    <row r="1299" spans="1:9">
      <c r="A1299" s="42"/>
      <c r="B1299" s="40"/>
      <c r="C1299" s="40"/>
      <c r="D1299" s="41"/>
      <c r="E1299" s="41"/>
      <c r="F1299" s="41"/>
      <c r="G1299" s="41"/>
      <c r="H1299" s="41"/>
      <c r="I1299" s="41"/>
    </row>
    <row r="1300" spans="1:9">
      <c r="A1300" s="42"/>
      <c r="B1300" s="40"/>
      <c r="C1300" s="40"/>
      <c r="D1300" s="41"/>
      <c r="E1300" s="41"/>
      <c r="F1300" s="41"/>
      <c r="G1300" s="41"/>
      <c r="H1300" s="41"/>
      <c r="I1300" s="41"/>
    </row>
    <row r="1301" spans="1:9">
      <c r="A1301" s="42"/>
      <c r="B1301" s="40"/>
      <c r="C1301" s="40"/>
      <c r="D1301" s="41"/>
      <c r="E1301" s="41"/>
      <c r="F1301" s="41"/>
      <c r="G1301" s="41"/>
      <c r="H1301" s="41"/>
      <c r="I1301" s="41"/>
    </row>
    <row r="1302" spans="1:9">
      <c r="A1302" s="42"/>
      <c r="B1302" s="40"/>
      <c r="C1302" s="40"/>
      <c r="D1302" s="41"/>
      <c r="E1302" s="41"/>
      <c r="F1302" s="41"/>
      <c r="G1302" s="41"/>
      <c r="H1302" s="41"/>
      <c r="I1302" s="41"/>
    </row>
    <row r="1303" spans="1:9">
      <c r="A1303" s="42"/>
      <c r="B1303" s="40"/>
      <c r="C1303" s="40"/>
      <c r="D1303" s="41"/>
      <c r="E1303" s="41"/>
      <c r="F1303" s="41"/>
      <c r="G1303" s="41"/>
      <c r="H1303" s="41"/>
      <c r="I1303" s="41"/>
    </row>
    <row r="1304" spans="1:9">
      <c r="A1304" s="42"/>
      <c r="B1304" s="40"/>
      <c r="C1304" s="40"/>
      <c r="D1304" s="41"/>
      <c r="E1304" s="41"/>
      <c r="F1304" s="41"/>
      <c r="G1304" s="41"/>
      <c r="H1304" s="41"/>
      <c r="I1304" s="41"/>
    </row>
    <row r="1305" spans="1:9">
      <c r="A1305" s="42"/>
      <c r="B1305" s="40"/>
      <c r="C1305" s="40"/>
      <c r="D1305" s="41"/>
      <c r="E1305" s="41"/>
      <c r="F1305" s="41"/>
      <c r="G1305" s="41"/>
      <c r="H1305" s="41"/>
      <c r="I1305" s="41"/>
    </row>
    <row r="1306" spans="1:9">
      <c r="A1306" s="42"/>
      <c r="B1306" s="40"/>
      <c r="C1306" s="40"/>
      <c r="D1306" s="41"/>
      <c r="E1306" s="41"/>
      <c r="F1306" s="41"/>
      <c r="G1306" s="41"/>
      <c r="H1306" s="41"/>
      <c r="I1306" s="41"/>
    </row>
    <row r="1307" spans="1:9">
      <c r="A1307" s="42"/>
      <c r="B1307" s="40"/>
      <c r="C1307" s="40"/>
      <c r="D1307" s="41"/>
      <c r="E1307" s="41"/>
      <c r="F1307" s="41"/>
      <c r="G1307" s="41"/>
      <c r="H1307" s="41"/>
      <c r="I1307" s="41"/>
    </row>
    <row r="1308" spans="1:9">
      <c r="A1308" s="42"/>
      <c r="B1308" s="40"/>
      <c r="C1308" s="40"/>
      <c r="D1308" s="41"/>
      <c r="E1308" s="41"/>
      <c r="F1308" s="41"/>
      <c r="G1308" s="41"/>
      <c r="H1308" s="41"/>
      <c r="I1308" s="41"/>
    </row>
    <row r="1309" spans="1:9">
      <c r="A1309" s="42"/>
      <c r="B1309" s="40"/>
      <c r="C1309" s="40"/>
      <c r="D1309" s="41"/>
      <c r="E1309" s="41"/>
      <c r="F1309" s="41"/>
      <c r="G1309" s="41"/>
      <c r="H1309" s="41"/>
      <c r="I1309" s="41"/>
    </row>
    <row r="1310" spans="1:9">
      <c r="A1310" s="42"/>
      <c r="B1310" s="40"/>
      <c r="C1310" s="40"/>
      <c r="D1310" s="41"/>
      <c r="E1310" s="41"/>
      <c r="F1310" s="41"/>
      <c r="G1310" s="41"/>
      <c r="H1310" s="41"/>
      <c r="I1310" s="41"/>
    </row>
    <row r="1311" spans="1:9">
      <c r="A1311" s="42"/>
      <c r="B1311" s="40"/>
      <c r="C1311" s="40"/>
      <c r="D1311" s="41"/>
      <c r="E1311" s="41"/>
      <c r="F1311" s="41"/>
      <c r="G1311" s="41"/>
      <c r="H1311" s="41"/>
      <c r="I1311" s="41"/>
    </row>
    <row r="1312" spans="1:9">
      <c r="A1312" s="42"/>
      <c r="B1312" s="40"/>
      <c r="C1312" s="40"/>
      <c r="D1312" s="41"/>
      <c r="E1312" s="41"/>
      <c r="F1312" s="41"/>
      <c r="G1312" s="41"/>
      <c r="H1312" s="41"/>
      <c r="I1312" s="41"/>
    </row>
    <row r="1313" spans="1:9">
      <c r="A1313" s="42"/>
      <c r="B1313" s="40"/>
      <c r="C1313" s="40"/>
      <c r="D1313" s="41"/>
      <c r="E1313" s="41"/>
      <c r="F1313" s="41"/>
      <c r="G1313" s="41"/>
      <c r="H1313" s="41"/>
      <c r="I1313" s="41"/>
    </row>
    <row r="1314" spans="1:9">
      <c r="A1314" s="42"/>
      <c r="B1314" s="40"/>
      <c r="C1314" s="40"/>
      <c r="D1314" s="41"/>
      <c r="E1314" s="41"/>
      <c r="F1314" s="41"/>
      <c r="G1314" s="41"/>
      <c r="H1314" s="41"/>
      <c r="I1314" s="41"/>
    </row>
    <row r="1315" spans="1:9">
      <c r="A1315" s="42"/>
      <c r="B1315" s="40"/>
      <c r="C1315" s="40"/>
      <c r="D1315" s="41"/>
      <c r="E1315" s="41"/>
      <c r="F1315" s="41"/>
      <c r="G1315" s="41"/>
      <c r="H1315" s="41"/>
      <c r="I1315" s="41"/>
    </row>
    <row r="1316" spans="1:9">
      <c r="A1316" s="42"/>
      <c r="B1316" s="40"/>
      <c r="C1316" s="40"/>
      <c r="D1316" s="41"/>
      <c r="E1316" s="41"/>
      <c r="F1316" s="41"/>
      <c r="G1316" s="41"/>
      <c r="H1316" s="41"/>
      <c r="I1316" s="41"/>
    </row>
    <row r="1317" spans="1:9">
      <c r="A1317" s="42"/>
      <c r="B1317" s="40"/>
      <c r="C1317" s="40"/>
      <c r="D1317" s="41"/>
      <c r="E1317" s="41"/>
      <c r="F1317" s="41"/>
      <c r="G1317" s="41"/>
      <c r="H1317" s="41"/>
      <c r="I1317" s="41"/>
    </row>
    <row r="1318" spans="1:9">
      <c r="A1318" s="42"/>
      <c r="B1318" s="40"/>
      <c r="C1318" s="40"/>
      <c r="D1318" s="41"/>
      <c r="E1318" s="41"/>
      <c r="F1318" s="41"/>
      <c r="G1318" s="41"/>
      <c r="H1318" s="41"/>
      <c r="I1318" s="41"/>
    </row>
    <row r="1319" spans="1:9">
      <c r="A1319" s="42"/>
      <c r="B1319" s="40"/>
      <c r="C1319" s="40"/>
      <c r="D1319" s="41"/>
      <c r="E1319" s="41"/>
      <c r="F1319" s="41"/>
      <c r="G1319" s="41"/>
      <c r="H1319" s="41"/>
      <c r="I1319" s="41"/>
    </row>
    <row r="1320" spans="1:9">
      <c r="A1320" s="42"/>
      <c r="B1320" s="40"/>
      <c r="C1320" s="40"/>
      <c r="D1320" s="41"/>
      <c r="E1320" s="41"/>
      <c r="F1320" s="41"/>
      <c r="G1320" s="41"/>
      <c r="H1320" s="41"/>
      <c r="I1320" s="41"/>
    </row>
    <row r="1321" spans="1:9">
      <c r="A1321" s="42"/>
      <c r="B1321" s="40"/>
      <c r="C1321" s="40"/>
      <c r="D1321" s="41"/>
      <c r="E1321" s="41"/>
      <c r="F1321" s="41"/>
      <c r="G1321" s="41"/>
      <c r="H1321" s="41"/>
      <c r="I1321" s="41"/>
    </row>
    <row r="1322" spans="1:9">
      <c r="A1322" s="42"/>
      <c r="B1322" s="40"/>
      <c r="C1322" s="40"/>
      <c r="D1322" s="41"/>
      <c r="E1322" s="41"/>
      <c r="F1322" s="41"/>
      <c r="G1322" s="41"/>
      <c r="H1322" s="41"/>
      <c r="I1322" s="41"/>
    </row>
    <row r="1323" spans="1:9">
      <c r="A1323" s="42"/>
      <c r="B1323" s="40"/>
      <c r="C1323" s="40"/>
      <c r="D1323" s="41"/>
      <c r="E1323" s="41"/>
      <c r="F1323" s="41"/>
      <c r="G1323" s="41"/>
      <c r="H1323" s="41"/>
      <c r="I1323" s="41"/>
    </row>
    <row r="1324" spans="1:9">
      <c r="A1324" s="42"/>
      <c r="B1324" s="40"/>
      <c r="C1324" s="40"/>
      <c r="D1324" s="41"/>
      <c r="E1324" s="41"/>
      <c r="F1324" s="41"/>
      <c r="G1324" s="41"/>
      <c r="H1324" s="41"/>
      <c r="I1324" s="41"/>
    </row>
    <row r="1325" spans="1:9">
      <c r="A1325" s="42"/>
      <c r="B1325" s="40"/>
      <c r="C1325" s="40"/>
      <c r="D1325" s="41"/>
      <c r="E1325" s="41"/>
      <c r="F1325" s="41"/>
      <c r="G1325" s="41"/>
      <c r="H1325" s="41"/>
      <c r="I1325" s="41"/>
    </row>
    <row r="1326" spans="1:9">
      <c r="A1326" s="42"/>
      <c r="B1326" s="40"/>
      <c r="C1326" s="40"/>
      <c r="D1326" s="41"/>
      <c r="E1326" s="41"/>
      <c r="F1326" s="41"/>
      <c r="G1326" s="41"/>
      <c r="H1326" s="41"/>
      <c r="I1326" s="41"/>
    </row>
    <row r="1327" spans="1:9">
      <c r="A1327" s="42"/>
      <c r="B1327" s="40"/>
      <c r="C1327" s="40"/>
      <c r="D1327" s="41"/>
      <c r="E1327" s="41"/>
      <c r="F1327" s="41"/>
      <c r="G1327" s="41"/>
      <c r="H1327" s="41"/>
      <c r="I1327" s="41"/>
    </row>
    <row r="1328" spans="1:9">
      <c r="A1328" s="42"/>
      <c r="B1328" s="40"/>
      <c r="C1328" s="40"/>
      <c r="D1328" s="41"/>
      <c r="E1328" s="41"/>
      <c r="F1328" s="41"/>
      <c r="G1328" s="41"/>
      <c r="H1328" s="41"/>
      <c r="I1328" s="41"/>
    </row>
    <row r="1329" spans="1:9">
      <c r="A1329" s="42"/>
      <c r="B1329" s="40"/>
      <c r="C1329" s="40"/>
      <c r="D1329" s="41"/>
      <c r="E1329" s="41"/>
      <c r="F1329" s="41"/>
      <c r="G1329" s="41"/>
      <c r="H1329" s="41"/>
      <c r="I1329" s="41"/>
    </row>
    <row r="1330" spans="1:9">
      <c r="A1330" s="42"/>
      <c r="B1330" s="40"/>
      <c r="C1330" s="40"/>
      <c r="D1330" s="41"/>
      <c r="E1330" s="41"/>
      <c r="F1330" s="41"/>
      <c r="G1330" s="41"/>
      <c r="H1330" s="41"/>
      <c r="I1330" s="41"/>
    </row>
    <row r="1331" spans="1:9">
      <c r="A1331" s="42"/>
      <c r="B1331" s="40"/>
      <c r="C1331" s="40"/>
      <c r="D1331" s="41"/>
      <c r="E1331" s="41"/>
      <c r="F1331" s="41"/>
      <c r="G1331" s="41"/>
      <c r="H1331" s="41"/>
      <c r="I1331" s="41"/>
    </row>
    <row r="1332" spans="1:9">
      <c r="A1332" s="42"/>
      <c r="B1332" s="40"/>
      <c r="C1332" s="40"/>
      <c r="D1332" s="41"/>
      <c r="E1332" s="41"/>
      <c r="F1332" s="41"/>
      <c r="G1332" s="41"/>
      <c r="H1332" s="41"/>
      <c r="I1332" s="41"/>
    </row>
    <row r="1333" spans="1:9">
      <c r="A1333" s="42"/>
      <c r="B1333" s="40"/>
      <c r="C1333" s="40"/>
      <c r="D1333" s="41"/>
      <c r="E1333" s="41"/>
      <c r="F1333" s="41"/>
      <c r="G1333" s="41"/>
      <c r="H1333" s="41"/>
      <c r="I1333" s="41"/>
    </row>
    <row r="1334" spans="1:9">
      <c r="A1334" s="42"/>
      <c r="B1334" s="40"/>
      <c r="C1334" s="40"/>
      <c r="D1334" s="41"/>
      <c r="E1334" s="41"/>
      <c r="F1334" s="41"/>
      <c r="G1334" s="41"/>
      <c r="H1334" s="41"/>
      <c r="I1334" s="41"/>
    </row>
    <row r="1335" spans="1:9">
      <c r="A1335" s="42"/>
      <c r="B1335" s="40"/>
      <c r="C1335" s="40"/>
      <c r="D1335" s="41"/>
      <c r="E1335" s="41"/>
      <c r="F1335" s="41"/>
      <c r="G1335" s="41"/>
      <c r="H1335" s="41"/>
      <c r="I1335" s="41"/>
    </row>
    <row r="1336" spans="1:9">
      <c r="A1336" s="42"/>
      <c r="B1336" s="40"/>
      <c r="C1336" s="40"/>
      <c r="D1336" s="41"/>
      <c r="E1336" s="41"/>
      <c r="F1336" s="41"/>
      <c r="G1336" s="41"/>
      <c r="H1336" s="41"/>
      <c r="I1336" s="41"/>
    </row>
    <row r="1337" spans="1:9">
      <c r="A1337" s="42"/>
      <c r="B1337" s="40"/>
      <c r="C1337" s="40"/>
      <c r="D1337" s="41"/>
      <c r="E1337" s="41"/>
      <c r="F1337" s="41"/>
      <c r="G1337" s="41"/>
      <c r="H1337" s="41"/>
      <c r="I1337" s="41"/>
    </row>
    <row r="1338" spans="1:9">
      <c r="A1338" s="42"/>
      <c r="B1338" s="40"/>
      <c r="C1338" s="40"/>
      <c r="D1338" s="41"/>
      <c r="E1338" s="41"/>
      <c r="F1338" s="41"/>
      <c r="G1338" s="41"/>
      <c r="H1338" s="41"/>
      <c r="I1338" s="41"/>
    </row>
    <row r="1339" spans="1:9">
      <c r="A1339" s="42"/>
      <c r="B1339" s="40"/>
      <c r="C1339" s="40"/>
      <c r="D1339" s="41"/>
      <c r="E1339" s="41"/>
      <c r="F1339" s="41"/>
      <c r="G1339" s="41"/>
      <c r="H1339" s="41"/>
      <c r="I1339" s="41"/>
    </row>
    <row r="1340" spans="1:9">
      <c r="A1340" s="42"/>
      <c r="B1340" s="40"/>
      <c r="C1340" s="40"/>
      <c r="D1340" s="41"/>
      <c r="E1340" s="41"/>
      <c r="F1340" s="41"/>
      <c r="G1340" s="41"/>
      <c r="H1340" s="41"/>
      <c r="I1340" s="41"/>
    </row>
    <row r="1341" spans="1:9">
      <c r="A1341" s="42"/>
      <c r="B1341" s="40"/>
      <c r="C1341" s="40"/>
      <c r="D1341" s="41"/>
      <c r="E1341" s="41"/>
      <c r="F1341" s="41"/>
      <c r="G1341" s="41"/>
      <c r="H1341" s="41"/>
      <c r="I1341" s="4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H1342"/>
  <sheetViews>
    <sheetView workbookViewId="0"/>
  </sheetViews>
  <sheetFormatPr defaultColWidth="11.25" defaultRowHeight="15" customHeight="1"/>
  <cols>
    <col min="1" max="1" width="52.625" customWidth="1"/>
    <col min="2" max="3" width="16.5" customWidth="1"/>
    <col min="4" max="4" width="34.5" customWidth="1"/>
    <col min="8" max="8" width="28.125" customWidth="1"/>
  </cols>
  <sheetData>
    <row r="1" spans="1:8">
      <c r="A1" s="12" t="s">
        <v>3</v>
      </c>
      <c r="B1" s="12" t="s">
        <v>1475</v>
      </c>
      <c r="C1" s="12"/>
      <c r="D1" s="12" t="s">
        <v>1480</v>
      </c>
      <c r="E1" s="12" t="s">
        <v>1475</v>
      </c>
    </row>
    <row r="2" spans="1:8">
      <c r="A2" t="str">
        <f>'Tabela Ref'!A338</f>
        <v>Marketing e propaganda</v>
      </c>
      <c r="B2" s="35">
        <f>COUNTIF('Índice Geral'!B:B,A2)</f>
        <v>35</v>
      </c>
      <c r="C2" s="35"/>
      <c r="D2" t="s">
        <v>1512</v>
      </c>
      <c r="E2" s="35">
        <f>COUNTIF('Índice Geral'!C:C,D2)</f>
        <v>0</v>
      </c>
      <c r="H2" t="s">
        <v>70</v>
      </c>
    </row>
    <row r="3" spans="1:8">
      <c r="A3" t="str">
        <f>'Tabela Ref'!A412</f>
        <v>Gestão de negócios internacionais</v>
      </c>
      <c r="B3" s="35">
        <f>COUNTIF('Índice Geral'!B:B,A3)</f>
        <v>27</v>
      </c>
      <c r="C3" s="35"/>
      <c r="D3" t="s">
        <v>9</v>
      </c>
      <c r="E3" s="35">
        <f>COUNTIF('Índice Geral'!C:C,D3)</f>
        <v>26</v>
      </c>
      <c r="H3" t="s">
        <v>349</v>
      </c>
    </row>
    <row r="4" spans="1:8">
      <c r="A4" t="str">
        <f>'Tabela Ref'!A22</f>
        <v>Metodologia e Pesquisa Científica</v>
      </c>
      <c r="B4" s="35">
        <f>COUNTIF('Índice Geral'!B:B,A4)</f>
        <v>27</v>
      </c>
      <c r="C4" s="35"/>
      <c r="D4" t="s">
        <v>294</v>
      </c>
      <c r="E4" s="35">
        <f>COUNTIF('Índice Geral'!C:C,D4)</f>
        <v>132</v>
      </c>
      <c r="H4" t="s">
        <v>336</v>
      </c>
    </row>
    <row r="5" spans="1:8">
      <c r="A5" t="str">
        <f>'Tabela Ref'!A570</f>
        <v>Tecnologia da informação</v>
      </c>
      <c r="B5" s="35">
        <f>COUNTIF('Índice Geral'!B:B,A5)</f>
        <v>22</v>
      </c>
      <c r="C5" s="35"/>
      <c r="D5" t="s">
        <v>685</v>
      </c>
      <c r="E5" s="35">
        <f>COUNTIF('Índice Geral'!C:C,D5)</f>
        <v>184</v>
      </c>
      <c r="H5" t="s">
        <v>199</v>
      </c>
    </row>
    <row r="6" spans="1:8">
      <c r="A6" t="str">
        <f>'Tabela Ref'!A125</f>
        <v>História, Filosofia e Estudos de arte</v>
      </c>
      <c r="B6" s="35">
        <f>COUNTIF('Índice Geral'!B:B,A6)</f>
        <v>16</v>
      </c>
      <c r="C6" s="35"/>
      <c r="D6" t="s">
        <v>1182</v>
      </c>
      <c r="E6" s="35">
        <f>COUNTIF('Índice Geral'!C:C,D6)</f>
        <v>46</v>
      </c>
      <c r="H6" t="s">
        <v>1580</v>
      </c>
    </row>
    <row r="7" spans="1:8">
      <c r="A7" t="str">
        <f>'Tabela Ref'!A166</f>
        <v>Criação gráfica</v>
      </c>
      <c r="B7" s="35">
        <f>COUNTIF('Índice Geral'!B:B,A7)</f>
        <v>17</v>
      </c>
      <c r="C7" s="35"/>
      <c r="D7" t="s">
        <v>1485</v>
      </c>
      <c r="E7" s="35">
        <f>COUNTIF('Índice Geral'!C:C,D7)</f>
        <v>0</v>
      </c>
      <c r="H7" t="s">
        <v>303</v>
      </c>
    </row>
    <row r="8" spans="1:8">
      <c r="A8" t="str">
        <f>'Tabela Ref'!A305</f>
        <v>Comunicação social (redação e conteúdo)</v>
      </c>
      <c r="B8" s="35">
        <f>COUNTIF('Índice Geral'!B:B,A8)</f>
        <v>18</v>
      </c>
      <c r="C8" s="35"/>
      <c r="D8" t="s">
        <v>1619</v>
      </c>
      <c r="E8" s="35">
        <f>COUNTIF('Índice Geral'!C:C,D8)</f>
        <v>0</v>
      </c>
      <c r="H8" t="s">
        <v>942</v>
      </c>
    </row>
    <row r="9" spans="1:8">
      <c r="A9" t="str">
        <f>'Tabela Ref'!A320</f>
        <v>Economia, Economia Empresarial e Política</v>
      </c>
      <c r="B9" s="35">
        <f>COUNTIF('Índice Geral'!B:B,A9)</f>
        <v>16</v>
      </c>
      <c r="C9" s="35"/>
      <c r="D9" t="s">
        <v>1640</v>
      </c>
      <c r="E9" s="35">
        <f>COUNTIF('Índice Geral'!C:C,D9)</f>
        <v>2</v>
      </c>
      <c r="H9" t="s">
        <v>596</v>
      </c>
    </row>
    <row r="10" spans="1:8">
      <c r="A10" t="str">
        <f>'Tabela Ref'!A416</f>
        <v>Gestão de inovação</v>
      </c>
      <c r="B10" s="35">
        <f>COUNTIF('Índice Geral'!B:B,A10)</f>
        <v>16</v>
      </c>
      <c r="C10" s="35"/>
      <c r="D10" t="s">
        <v>1662</v>
      </c>
      <c r="E10" s="35">
        <f>COUNTIF('Índice Geral'!C:C,D10)</f>
        <v>1</v>
      </c>
      <c r="H10" t="s">
        <v>434</v>
      </c>
    </row>
    <row r="11" spans="1:8">
      <c r="A11" t="str">
        <f>'Tabela Ref'!A192</f>
        <v>Design</v>
      </c>
      <c r="B11" s="35">
        <f>COUNTIF('Índice Geral'!B:B,A11)</f>
        <v>14</v>
      </c>
      <c r="C11" s="35"/>
      <c r="H11" t="s">
        <v>529</v>
      </c>
    </row>
    <row r="12" spans="1:8">
      <c r="A12" t="str">
        <f>'Tabela Ref'!A180</f>
        <v>Produção de multimídia</v>
      </c>
      <c r="B12" s="35">
        <f>COUNTIF('Índice Geral'!B:B,A12)</f>
        <v>14</v>
      </c>
      <c r="C12" s="35"/>
      <c r="H12" t="s">
        <v>699</v>
      </c>
    </row>
    <row r="13" spans="1:8">
      <c r="A13" t="str">
        <f>'Tabela Ref'!A139</f>
        <v>Cenografia</v>
      </c>
      <c r="B13" s="35">
        <f>COUNTIF('Índice Geral'!B:B,A13)</f>
        <v>12</v>
      </c>
      <c r="C13" s="35"/>
      <c r="H13" t="s">
        <v>133</v>
      </c>
    </row>
    <row r="14" spans="1:8">
      <c r="A14" t="str">
        <f>'Tabela Ref'!A160</f>
        <v>Audiovisuais</v>
      </c>
      <c r="B14" s="35">
        <f>COUNTIF('Índice Geral'!B:B,A14)</f>
        <v>15</v>
      </c>
      <c r="C14" s="35"/>
      <c r="H14" t="s">
        <v>618</v>
      </c>
    </row>
    <row r="15" spans="1:8">
      <c r="A15" t="str">
        <f>'Tabela Ref'!A308</f>
        <v>Noticiário e reportagem</v>
      </c>
      <c r="B15" s="35">
        <f>COUNTIF('Índice Geral'!B:B,A15)</f>
        <v>13</v>
      </c>
      <c r="C15" s="35"/>
      <c r="H15" t="s">
        <v>414</v>
      </c>
    </row>
    <row r="16" spans="1:8">
      <c r="A16" t="str">
        <f>'Tabela Ref'!A566</f>
        <v>Linguagens de programação (visual basic, c++ etc)</v>
      </c>
      <c r="B16" s="35">
        <f>COUNTIF('Índice Geral'!B:B,A16)</f>
        <v>11</v>
      </c>
      <c r="C16" s="35"/>
      <c r="H16" t="s">
        <v>759</v>
      </c>
    </row>
    <row r="17" spans="1:8">
      <c r="A17" t="str">
        <f>'Tabela Ref'!A274</f>
        <v>Antropologia social</v>
      </c>
      <c r="B17" s="35">
        <f>COUNTIF('Índice Geral'!B:B,A17)</f>
        <v>15</v>
      </c>
      <c r="C17" s="35"/>
      <c r="H17" t="s">
        <v>507</v>
      </c>
    </row>
    <row r="18" spans="1:8">
      <c r="A18" t="str">
        <f>'Tabela Ref'!A415</f>
        <v>Gestão estratégica de empresas</v>
      </c>
      <c r="B18" s="35">
        <f>COUNTIF('Índice Geral'!B:B,A18)</f>
        <v>9</v>
      </c>
      <c r="C18" s="35"/>
      <c r="H18" t="s">
        <v>331</v>
      </c>
    </row>
    <row r="19" spans="1:8">
      <c r="A19" t="str">
        <f>'Tabela Ref'!A408</f>
        <v>Gestão financeira</v>
      </c>
      <c r="B19" s="35">
        <f>COUNTIF('Índice Geral'!B:B,A19)</f>
        <v>9</v>
      </c>
      <c r="C19" s="35"/>
      <c r="H19" t="s">
        <v>695</v>
      </c>
    </row>
    <row r="20" spans="1:8">
      <c r="A20" t="str">
        <f>'Tabela Ref'!A222</f>
        <v>Lingüística (línguas)</v>
      </c>
      <c r="B20" s="35">
        <f>COUNTIF('Índice Geral'!B:B,A20)</f>
        <v>8</v>
      </c>
      <c r="C20" s="35"/>
      <c r="H20" t="s">
        <v>243</v>
      </c>
    </row>
    <row r="21" spans="1:8">
      <c r="A21" t="str">
        <f>'Tabela Ref'!A457</f>
        <v>Direito empresarial</v>
      </c>
      <c r="B21" s="35">
        <f>COUNTIF('Índice Geral'!B:B,A21)</f>
        <v>9</v>
      </c>
      <c r="C21" s="35"/>
      <c r="H21" t="s">
        <v>1047</v>
      </c>
    </row>
    <row r="22" spans="1:8">
      <c r="A22" t="str">
        <f>'Tabela Ref'!A260</f>
        <v>Ética</v>
      </c>
      <c r="B22" s="35">
        <f>COUNTIF('Índice Geral'!B:B,A22)</f>
        <v>8</v>
      </c>
      <c r="C22" s="35"/>
      <c r="H22" t="s">
        <v>370</v>
      </c>
    </row>
    <row r="23" spans="1:8">
      <c r="A23" t="str">
        <f>'Tabela Ref'!A157</f>
        <v>Animação</v>
      </c>
      <c r="B23" s="35">
        <f>COUNTIF('Índice Geral'!B:B,A23)</f>
        <v>8</v>
      </c>
      <c r="C23" s="35"/>
      <c r="H23" t="s">
        <v>271</v>
      </c>
    </row>
    <row r="24" spans="1:8">
      <c r="A24" t="str">
        <f>'Tabela Ref'!A197</f>
        <v>Modelagem</v>
      </c>
      <c r="B24" s="35">
        <f>COUNTIF('Índice Geral'!B:B,A24)</f>
        <v>7</v>
      </c>
      <c r="C24" s="35"/>
      <c r="H24" t="s">
        <v>496</v>
      </c>
    </row>
    <row r="25" spans="1:8">
      <c r="A25" t="str">
        <f>'Tabela Ref'!A196</f>
        <v>Moda</v>
      </c>
      <c r="B25" s="35">
        <f>COUNTIF('Índice Geral'!B:B,A25)</f>
        <v>7</v>
      </c>
      <c r="C25" s="35"/>
      <c r="H25" t="s">
        <v>509</v>
      </c>
    </row>
    <row r="26" spans="1:8">
      <c r="A26" t="str">
        <f>'Tabela Ref'!A414</f>
        <v>Gestão de organizações</v>
      </c>
      <c r="B26" s="35">
        <f>COUNTIF('Índice Geral'!B:B,A26)</f>
        <v>6</v>
      </c>
      <c r="C26" s="35"/>
      <c r="H26" t="s">
        <v>1936</v>
      </c>
    </row>
    <row r="27" spans="1:8">
      <c r="A27" t="str">
        <f>'Tabela Ref'!A585</f>
        <v>Processamento de dados</v>
      </c>
      <c r="B27" s="35">
        <f>COUNTIF('Índice Geral'!B:B,A27)</f>
        <v>5</v>
      </c>
      <c r="C27" s="35"/>
      <c r="H27" t="s">
        <v>253</v>
      </c>
    </row>
    <row r="28" spans="1:8">
      <c r="A28" t="str">
        <f>'Tabela Ref'!A545</f>
        <v>Matemática aplicada</v>
      </c>
      <c r="B28" s="35">
        <f>COUNTIF('Índice Geral'!B:B,A28)</f>
        <v>5</v>
      </c>
      <c r="C28" s="35"/>
      <c r="H28" t="s">
        <v>444</v>
      </c>
    </row>
    <row r="29" spans="1:8">
      <c r="A29" t="str">
        <f>'Tabela Ref'!A267</f>
        <v>Psicologia</v>
      </c>
      <c r="B29" s="35">
        <f>COUNTIF('Índice Geral'!B:B,A29)</f>
        <v>5</v>
      </c>
      <c r="C29" s="35"/>
      <c r="H29" t="s">
        <v>155</v>
      </c>
    </row>
    <row r="30" spans="1:8">
      <c r="A30" s="12" t="s">
        <v>326</v>
      </c>
      <c r="B30" s="35">
        <f>COUNTIF('Índice Geral'!B:B,A30)</f>
        <v>3</v>
      </c>
      <c r="C30" s="35"/>
      <c r="H30" t="s">
        <v>437</v>
      </c>
    </row>
    <row r="31" spans="1:8">
      <c r="A31" t="str">
        <f>'Tabela Ref'!A289</f>
        <v>Ciência política</v>
      </c>
      <c r="B31" s="35">
        <f>COUNTIF('Índice Geral'!B:B,A31)</f>
        <v>3</v>
      </c>
      <c r="C31" s="35"/>
      <c r="H31" t="s">
        <v>284</v>
      </c>
    </row>
    <row r="32" spans="1:8">
      <c r="A32" t="str">
        <f>'Tabela Ref'!A552</f>
        <v>Estatística aplicada</v>
      </c>
      <c r="B32" s="35">
        <f>COUNTIF('Índice Geral'!B:B,A32)</f>
        <v>3</v>
      </c>
      <c r="C32" s="35"/>
      <c r="H32" t="s">
        <v>29</v>
      </c>
    </row>
    <row r="33" spans="1:8">
      <c r="A33" t="str">
        <f>'Tabela Ref'!A170</f>
        <v>Fotografia</v>
      </c>
      <c r="B33" s="35">
        <f>COUNTIF('Índice Geral'!B:B,A33)</f>
        <v>3</v>
      </c>
      <c r="C33" s="35"/>
      <c r="H33" t="s">
        <v>489</v>
      </c>
    </row>
    <row r="34" spans="1:8">
      <c r="A34" t="str">
        <f>'Tabela Ref'!A1042</f>
        <v>Aconselhamento e orientação profissional</v>
      </c>
      <c r="B34" s="35">
        <f>COUNTIF('Índice Geral'!B:B,A34)</f>
        <v>2</v>
      </c>
      <c r="C34" s="35"/>
      <c r="H34" t="s">
        <v>724</v>
      </c>
    </row>
    <row r="35" spans="1:8">
      <c r="A35" t="str">
        <f>'Tabela Ref'!A395</f>
        <v>Gestão da produção</v>
      </c>
      <c r="B35" s="35">
        <f>COUNTIF('Índice Geral'!B:B,A35)</f>
        <v>3</v>
      </c>
      <c r="C35" s="35"/>
      <c r="H35" t="s">
        <v>762</v>
      </c>
    </row>
    <row r="36" spans="1:8">
      <c r="A36" t="str">
        <f>'Tabela Ref'!A677</f>
        <v>Tecnologia digital</v>
      </c>
      <c r="B36" s="35">
        <f>COUNTIF('Índice Geral'!B:B,A36)</f>
        <v>0</v>
      </c>
      <c r="C36" s="35"/>
    </row>
    <row r="37" spans="1:8">
      <c r="A37" t="str">
        <f>'Tabela Ref'!A835</f>
        <v>Desenho de projetos</v>
      </c>
      <c r="B37" s="35">
        <f>COUNTIF('Índice Geral'!B:B,A37)</f>
        <v>0</v>
      </c>
      <c r="C37" s="35"/>
    </row>
    <row r="38" spans="1:8">
      <c r="A38" t="str">
        <f>'Tabela Ref'!A294</f>
        <v>Política</v>
      </c>
      <c r="B38" s="35">
        <f>COUNTIF('Índice Geral'!B:B,A38)</f>
        <v>0</v>
      </c>
      <c r="C38" s="35"/>
    </row>
    <row r="39" spans="1:8">
      <c r="A39" t="str">
        <f>'Tabela Ref'!A366</f>
        <v>Administração em comércio exterior</v>
      </c>
      <c r="B39" s="35">
        <f>COUNTIF('Índice Geral'!B:B,A39)</f>
        <v>0</v>
      </c>
      <c r="C39" s="35"/>
    </row>
    <row r="40" spans="1:8">
      <c r="A40" t="str">
        <f>'Tabela Ref'!A295</f>
        <v>Relações internacionais</v>
      </c>
      <c r="B40" s="35">
        <f>COUNTIF('Índice Geral'!B:B,A40)</f>
        <v>0</v>
      </c>
      <c r="C40" s="35"/>
    </row>
    <row r="41" spans="1:8">
      <c r="A41" s="12" t="s">
        <v>489</v>
      </c>
      <c r="B41" s="35">
        <f>COUNTIF('Índice Geral'!B:B,A41)</f>
        <v>0</v>
      </c>
      <c r="C41" s="35"/>
    </row>
    <row r="42" spans="1:8">
      <c r="A42" t="str">
        <f>'Tabela Ref'!A825</f>
        <v>Abastecimento de água</v>
      </c>
      <c r="B42" s="35">
        <f>COUNTIF('Índice Geral'!B:B,A42)</f>
        <v>0</v>
      </c>
      <c r="C42" s="35"/>
    </row>
    <row r="43" spans="1:8">
      <c r="A43" t="str">
        <f>'Tabela Ref'!A1040</f>
        <v>Aconselhamento e orientação</v>
      </c>
      <c r="B43" s="35">
        <f>COUNTIF('Índice Geral'!B:B,A43)</f>
        <v>0</v>
      </c>
      <c r="C43" s="35"/>
    </row>
    <row r="44" spans="1:8">
      <c r="A44" t="str">
        <f>'Tabela Ref'!A1041</f>
        <v>Aconselhamento e orientação familiar e conjugal</v>
      </c>
      <c r="B44" s="35">
        <f>COUNTIF('Índice Geral'!B:B,A44)</f>
        <v>0</v>
      </c>
      <c r="C44" s="35"/>
    </row>
    <row r="45" spans="1:8">
      <c r="A45" t="str">
        <f>'Tabela Ref'!A1043</f>
        <v>Aconselhamento e orientação profissional para alcoólatras e toxicômanos</v>
      </c>
      <c r="B45" s="35">
        <f>COUNTIF('Índice Geral'!B:B,A45)</f>
        <v>0</v>
      </c>
      <c r="C45" s="35"/>
    </row>
    <row r="46" spans="1:8">
      <c r="A46" t="str">
        <f>'Tabela Ref'!A1044</f>
        <v>Aconselhamento e orientação vocacional</v>
      </c>
      <c r="B46" s="35">
        <f>COUNTIF('Índice Geral'!B:B,A46)</f>
        <v>0</v>
      </c>
      <c r="C46" s="35"/>
    </row>
    <row r="47" spans="1:8">
      <c r="A47" t="str">
        <f>'Tabela Ref'!A500</f>
        <v>Acústica</v>
      </c>
      <c r="B47" s="35">
        <f>COUNTIF('Índice Geral'!B:B,A47)</f>
        <v>0</v>
      </c>
      <c r="C47" s="35"/>
    </row>
    <row r="48" spans="1:8">
      <c r="A48" t="str">
        <f>'Tabela Ref'!A361</f>
        <v>Administração</v>
      </c>
      <c r="B48" s="35">
        <f>COUNTIF('Índice Geral'!B:B,A48)</f>
        <v>0</v>
      </c>
      <c r="C48" s="35"/>
    </row>
    <row r="49" spans="1:3">
      <c r="A49" t="str">
        <f>'Tabela Ref'!A382</f>
        <v>Administração bancária</v>
      </c>
      <c r="B49" s="35">
        <f>COUNTIF('Índice Geral'!B:B,A49)</f>
        <v>0</v>
      </c>
      <c r="C49" s="35"/>
    </row>
    <row r="50" spans="1:3">
      <c r="A50" t="str">
        <f>'Tabela Ref'!A376</f>
        <v>Administração da produção industrial</v>
      </c>
      <c r="B50" s="35">
        <f>COUNTIF('Índice Geral'!B:B,A50)</f>
        <v>0</v>
      </c>
      <c r="C50" s="35"/>
    </row>
    <row r="51" spans="1:3">
      <c r="A51" t="str">
        <f>'Tabela Ref'!A375</f>
        <v>Administração de agroindústria</v>
      </c>
      <c r="B51" s="35">
        <f>COUNTIF('Índice Geral'!B:B,A51)</f>
        <v>0</v>
      </c>
      <c r="C51" s="35"/>
    </row>
    <row r="52" spans="1:3">
      <c r="A52" t="str">
        <f>'Tabela Ref'!A374</f>
        <v>Administração de agronegócios</v>
      </c>
      <c r="B52" s="35">
        <f>COUNTIF('Índice Geral'!B:B,A52)</f>
        <v>0</v>
      </c>
      <c r="C52" s="35"/>
    </row>
    <row r="53" spans="1:3">
      <c r="A53" t="str">
        <f>'Tabela Ref'!A362</f>
        <v>Administração de cooperativas</v>
      </c>
      <c r="B53" s="35">
        <f>COUNTIF('Índice Geral'!B:B,A53)</f>
        <v>0</v>
      </c>
      <c r="C53" s="35"/>
    </row>
    <row r="54" spans="1:3">
      <c r="A54" t="str">
        <f>'Tabela Ref'!A363</f>
        <v>Administração de empresas</v>
      </c>
      <c r="B54" s="35">
        <f>COUNTIF('Índice Geral'!B:B,A54)</f>
        <v>0</v>
      </c>
      <c r="C54" s="35"/>
    </row>
    <row r="55" spans="1:3">
      <c r="A55" t="str">
        <f>'Tabela Ref'!A386</f>
        <v>Administração de eventos</v>
      </c>
      <c r="B55" s="35">
        <f>COUNTIF('Índice Geral'!B:B,A55)</f>
        <v>0</v>
      </c>
      <c r="C55" s="35"/>
    </row>
    <row r="56" spans="1:3">
      <c r="A56" t="str">
        <f>'Tabela Ref'!A387</f>
        <v>Administração de materiais</v>
      </c>
      <c r="B56" s="35">
        <f>COUNTIF('Índice Geral'!B:B,A56)</f>
        <v>0</v>
      </c>
      <c r="C56" s="35"/>
    </row>
    <row r="57" spans="1:3">
      <c r="A57" t="str">
        <f>'Tabela Ref'!A364</f>
        <v>Administração de recursos humanos</v>
      </c>
      <c r="B57" s="35">
        <f>COUNTIF('Índice Geral'!B:B,A57)</f>
        <v>0</v>
      </c>
      <c r="C57" s="35"/>
    </row>
    <row r="58" spans="1:3">
      <c r="A58" t="str">
        <f>'Tabela Ref'!A557</f>
        <v>Administração de redes</v>
      </c>
      <c r="B58" s="35">
        <f>COUNTIF('Índice Geral'!B:B,A58)</f>
        <v>0</v>
      </c>
      <c r="C58" s="35"/>
    </row>
    <row r="59" spans="1:3">
      <c r="A59" t="str">
        <f>'Tabela Ref'!A381</f>
        <v>Administração de sistemas de informações</v>
      </c>
      <c r="B59" s="35">
        <f>COUNTIF('Índice Geral'!B:B,A59)</f>
        <v>0</v>
      </c>
      <c r="C59" s="35"/>
    </row>
    <row r="60" spans="1:3">
      <c r="A60" t="str">
        <f>'Tabela Ref'!A384</f>
        <v>Administração de transportes</v>
      </c>
      <c r="B60" s="35">
        <f>COUNTIF('Índice Geral'!B:B,A60)</f>
        <v>0</v>
      </c>
      <c r="C60" s="35"/>
    </row>
    <row r="61" spans="1:3">
      <c r="A61" t="str">
        <f>'Tabela Ref'!A377</f>
        <v>Administração dos serviços de saúde</v>
      </c>
      <c r="B61" s="35">
        <f>COUNTIF('Índice Geral'!B:B,A61)</f>
        <v>0</v>
      </c>
      <c r="C61" s="35"/>
    </row>
    <row r="62" spans="1:3">
      <c r="A62" t="str">
        <f>'Tabela Ref'!A365</f>
        <v>Administração em análise de sistemas / informática</v>
      </c>
      <c r="B62" s="35">
        <f>COUNTIF('Índice Geral'!B:B,A62)</f>
        <v>0</v>
      </c>
      <c r="C62" s="35"/>
    </row>
    <row r="63" spans="1:3">
      <c r="A63" t="str">
        <f>'Tabela Ref'!A380</f>
        <v>Administração em marketing</v>
      </c>
      <c r="B63" s="35">
        <f>COUNTIF('Índice Geral'!B:B,A63)</f>
        <v>0</v>
      </c>
      <c r="C63" s="35"/>
    </row>
    <row r="64" spans="1:3">
      <c r="A64" t="str">
        <f>'Tabela Ref'!A383</f>
        <v>Administração em micro e pequenas empresas</v>
      </c>
      <c r="B64" s="35">
        <f>COUNTIF('Índice Geral'!B:B,A64)</f>
        <v>0</v>
      </c>
      <c r="C64" s="35"/>
    </row>
    <row r="65" spans="1:3">
      <c r="A65" t="str">
        <f>'Tabela Ref'!A373</f>
        <v>Administração em prestação de serviços</v>
      </c>
      <c r="B65" s="35">
        <f>COUNTIF('Índice Geral'!B:B,A65)</f>
        <v>0</v>
      </c>
      <c r="C65" s="35"/>
    </row>
    <row r="66" spans="1:3">
      <c r="A66" t="str">
        <f>'Tabela Ref'!A379</f>
        <v>Administração em turismo</v>
      </c>
      <c r="B66" s="35">
        <f>COUNTIF('Índice Geral'!B:B,A66)</f>
        <v>0</v>
      </c>
      <c r="C66" s="35"/>
    </row>
    <row r="67" spans="1:3">
      <c r="A67" t="str">
        <f>'Tabela Ref'!A385</f>
        <v>Administração financeira</v>
      </c>
      <c r="B67" s="35">
        <f>COUNTIF('Índice Geral'!B:B,A67)</f>
        <v>0</v>
      </c>
      <c r="C67" s="35"/>
    </row>
    <row r="68" spans="1:3">
      <c r="A68" t="str">
        <f>'Tabela Ref'!A367</f>
        <v>Administração hospitalar</v>
      </c>
      <c r="B68" s="35">
        <f>COUNTIF('Índice Geral'!B:B,A68)</f>
        <v>0</v>
      </c>
      <c r="C68" s="35"/>
    </row>
    <row r="69" spans="1:3">
      <c r="A69" t="str">
        <f>'Tabela Ref'!A368</f>
        <v>Administração hoteleira</v>
      </c>
      <c r="B69" s="35">
        <f>COUNTIF('Índice Geral'!B:B,A69)</f>
        <v>0</v>
      </c>
      <c r="C69" s="35"/>
    </row>
    <row r="70" spans="1:3">
      <c r="A70" t="str">
        <f>'Tabela Ref'!A378</f>
        <v>Administração industrial</v>
      </c>
      <c r="B70" s="35">
        <f>COUNTIF('Índice Geral'!B:B,A70)</f>
        <v>0</v>
      </c>
      <c r="C70" s="35"/>
    </row>
    <row r="71" spans="1:3">
      <c r="A71" t="str">
        <f>'Tabela Ref'!A369</f>
        <v>Administração mercadológica</v>
      </c>
      <c r="B71" s="35">
        <f>COUNTIF('Índice Geral'!B:B,A71)</f>
        <v>0</v>
      </c>
      <c r="C71" s="35"/>
    </row>
    <row r="72" spans="1:3">
      <c r="A72" t="str">
        <f>'Tabela Ref'!A370</f>
        <v>Administração pública</v>
      </c>
      <c r="B72" s="35">
        <f>COUNTIF('Índice Geral'!B:B,A72)</f>
        <v>0</v>
      </c>
      <c r="C72" s="35"/>
    </row>
    <row r="73" spans="1:3">
      <c r="A73" t="str">
        <f>'Tabela Ref'!A371</f>
        <v>Administração rural</v>
      </c>
      <c r="B73" s="35">
        <f>COUNTIF('Índice Geral'!B:B,A73)</f>
        <v>0</v>
      </c>
      <c r="C73" s="35"/>
    </row>
    <row r="74" spans="1:3">
      <c r="A74" t="str">
        <f>'Tabela Ref'!A1045</f>
        <v>Agressão física e maus tratos (conhecimentos sobre)</v>
      </c>
      <c r="B74" s="35">
        <f>COUNTIF('Índice Geral'!B:B,A74)</f>
        <v>0</v>
      </c>
      <c r="C74" s="35"/>
    </row>
    <row r="75" spans="1:3">
      <c r="A75" t="str">
        <f>'Tabela Ref'!A869</f>
        <v>Agricultura, engenharia florestal e pesca</v>
      </c>
      <c r="B75" s="35">
        <f>COUNTIF('Índice Geral'!B:B,A75)</f>
        <v>0</v>
      </c>
      <c r="C75" s="35"/>
    </row>
    <row r="76" spans="1:3">
      <c r="A76" t="str">
        <f>'Tabela Ref'!A826</f>
        <v>Agrimensura</v>
      </c>
      <c r="B76" s="35">
        <f>COUNTIF('Índice Geral'!B:B,A76)</f>
        <v>0</v>
      </c>
      <c r="C76" s="35"/>
    </row>
    <row r="77" spans="1:3">
      <c r="A77" t="str">
        <f>'Tabela Ref'!A874</f>
        <v>Agroecologia</v>
      </c>
      <c r="B77" s="35">
        <f>COUNTIF('Índice Geral'!B:B,A77)</f>
        <v>0</v>
      </c>
      <c r="C77" s="35"/>
    </row>
    <row r="78" spans="1:3">
      <c r="A78" t="str">
        <f>'Tabela Ref'!A870</f>
        <v>Agroexploração</v>
      </c>
      <c r="B78" s="35">
        <f>COUNTIF('Índice Geral'!B:B,A78)</f>
        <v>0</v>
      </c>
      <c r="C78" s="35"/>
    </row>
    <row r="79" spans="1:3">
      <c r="A79" t="str">
        <f>'Tabela Ref'!A871</f>
        <v>Agroindústria</v>
      </c>
      <c r="B79" s="35">
        <f>COUNTIF('Índice Geral'!B:B,A79)</f>
        <v>0</v>
      </c>
      <c r="C79" s="35"/>
    </row>
    <row r="80" spans="1:3">
      <c r="A80" t="str">
        <f>'Tabela Ref'!A872</f>
        <v>Agronomia</v>
      </c>
      <c r="B80" s="35">
        <f>COUNTIF('Índice Geral'!B:B,A80)</f>
        <v>0</v>
      </c>
      <c r="C80" s="35"/>
    </row>
    <row r="81" spans="1:3">
      <c r="A81" t="str">
        <f>'Tabela Ref'!A873</f>
        <v>Agropecuária</v>
      </c>
      <c r="B81" s="35">
        <f>COUNTIF('Índice Geral'!B:B,A81)</f>
        <v>0</v>
      </c>
      <c r="C81" s="35"/>
    </row>
    <row r="82" spans="1:3">
      <c r="A82" t="str">
        <f>'Tabela Ref'!A1046</f>
        <v>Alcoolismo, tabagismo e toxicomania (conhecimentos sobre)</v>
      </c>
      <c r="B82" s="35">
        <f>COUNTIF('Índice Geral'!B:B,A82)</f>
        <v>0</v>
      </c>
      <c r="C82" s="35"/>
    </row>
    <row r="83" spans="1:3">
      <c r="A83" t="str">
        <f>'Tabela Ref'!A31</f>
        <v>Alfabetização (Língua Materna)</v>
      </c>
      <c r="B83" s="35">
        <f>COUNTIF('Índice Geral'!B:B,A83)</f>
        <v>0</v>
      </c>
      <c r="C83" s="35"/>
    </row>
    <row r="84" spans="1:3">
      <c r="A84" t="str">
        <f>'Tabela Ref'!A540</f>
        <v>Álgebra</v>
      </c>
      <c r="B84" s="35">
        <f>COUNTIF('Índice Geral'!B:B,A84)</f>
        <v>0</v>
      </c>
      <c r="C84" s="35"/>
    </row>
    <row r="85" spans="1:3">
      <c r="A85" t="str">
        <f>'Tabela Ref'!A324</f>
        <v>Almoxarifado / gestão de estoques</v>
      </c>
      <c r="B85" s="35">
        <f>COUNTIF('Índice Geral'!B:B,A85)</f>
        <v>0</v>
      </c>
      <c r="C85" s="35"/>
    </row>
    <row r="86" spans="1:3">
      <c r="A86" t="str">
        <f>'Tabela Ref'!A549</f>
        <v>Amostragem (survey sampling)</v>
      </c>
      <c r="B86" s="35">
        <f>COUNTIF('Índice Geral'!B:B,A86)</f>
        <v>0</v>
      </c>
      <c r="C86" s="35"/>
    </row>
    <row r="87" spans="1:3">
      <c r="A87" t="str">
        <f>'Tabela Ref'!A541</f>
        <v>Análise</v>
      </c>
      <c r="B87" s="35">
        <f>COUNTIF('Índice Geral'!B:B,A87)</f>
        <v>0</v>
      </c>
      <c r="C87" s="35"/>
    </row>
    <row r="88" spans="1:3">
      <c r="A88" t="str">
        <f>'Tabela Ref'!A344</f>
        <v>Análise de investimentos</v>
      </c>
      <c r="B88" s="35">
        <f>COUNTIF('Índice Geral'!B:B,A88)</f>
        <v>0</v>
      </c>
      <c r="C88" s="35"/>
    </row>
    <row r="89" spans="1:3">
      <c r="A89" t="str">
        <f>'Tabela Ref'!A582</f>
        <v>Análise de sistemas</v>
      </c>
      <c r="B89" s="35">
        <f>COUNTIF('Índice Geral'!B:B,A89)</f>
        <v>0</v>
      </c>
      <c r="C89" s="35"/>
    </row>
    <row r="90" spans="1:3">
      <c r="A90" t="str">
        <f>'Tabela Ref'!A583</f>
        <v>Análise e Desenvolvimento de Sistemas (Tecnólogo)</v>
      </c>
      <c r="B90" s="35">
        <f>COUNTIF('Índice Geral'!B:B,A90)</f>
        <v>0</v>
      </c>
      <c r="C90" s="35"/>
    </row>
    <row r="91" spans="1:3">
      <c r="A91" t="str">
        <f>'Tabela Ref'!A343</f>
        <v>Análise financeira</v>
      </c>
      <c r="B91" s="35">
        <f>COUNTIF('Índice Geral'!B:B,A91)</f>
        <v>0</v>
      </c>
      <c r="C91" s="35"/>
    </row>
    <row r="92" spans="1:3">
      <c r="A92" t="str">
        <f>'Tabela Ref'!A542</f>
        <v>Análise numérica</v>
      </c>
      <c r="B92" s="35">
        <f>COUNTIF('Índice Geral'!B:B,A92)</f>
        <v>0</v>
      </c>
      <c r="C92" s="35"/>
    </row>
    <row r="93" spans="1:3">
      <c r="A93" t="str">
        <f>'Tabela Ref'!A1028</f>
        <v>Análises clínicas</v>
      </c>
      <c r="B93" s="35">
        <f>COUNTIF('Índice Geral'!B:B,A93)</f>
        <v>0</v>
      </c>
      <c r="C93" s="35"/>
    </row>
    <row r="94" spans="1:3">
      <c r="A94" t="str">
        <f>'Tabela Ref'!A1029</f>
        <v>Análises clínicas e toxicológicas</v>
      </c>
      <c r="B94" s="35">
        <f>COUNTIF('Índice Geral'!B:B,A94)</f>
        <v>0</v>
      </c>
      <c r="C94" s="35"/>
    </row>
    <row r="95" spans="1:3">
      <c r="A95" t="str">
        <f>'Tabela Ref'!A1030</f>
        <v>Análises toxicológicas</v>
      </c>
      <c r="B95" s="35">
        <f>COUNTIF('Índice Geral'!B:B,A95)</f>
        <v>0</v>
      </c>
      <c r="C95" s="35"/>
    </row>
    <row r="96" spans="1:3">
      <c r="A96" t="str">
        <f>'Tabela Ref'!A933</f>
        <v>Anatomia</v>
      </c>
      <c r="B96" s="35">
        <f>COUNTIF('Índice Geral'!B:B,A96)</f>
        <v>0</v>
      </c>
      <c r="C96" s="35"/>
    </row>
    <row r="97" spans="1:3">
      <c r="A97" t="str">
        <f>'Tabela Ref'!A934</f>
        <v>Anestesiologia</v>
      </c>
      <c r="B97" s="35">
        <f>COUNTIF('Índice Geral'!B:B,A97)</f>
        <v>0</v>
      </c>
      <c r="C97" s="35"/>
    </row>
    <row r="98" spans="1:3">
      <c r="A98" t="str">
        <f>'Tabela Ref'!A914</f>
        <v>Aqüicultura</v>
      </c>
      <c r="B98" s="35">
        <f>COUNTIF('Índice Geral'!B:B,A98)</f>
        <v>0</v>
      </c>
      <c r="C98" s="35"/>
    </row>
    <row r="99" spans="1:3">
      <c r="A99" t="str">
        <f>'Tabela Ref'!A325</f>
        <v>Armazenagem</v>
      </c>
      <c r="B99" s="35">
        <f>COUNTIF('Índice Geral'!B:B,A99)</f>
        <v>0</v>
      </c>
      <c r="C99" s="35"/>
    </row>
    <row r="100" spans="1:3">
      <c r="A100" t="str">
        <f>'Tabela Ref'!A719</f>
        <v>Armazenamento e maturação de vinhos</v>
      </c>
      <c r="B100" s="35">
        <f>COUNTIF('Índice Geral'!B:B,A100)</f>
        <v>0</v>
      </c>
      <c r="C100" s="35"/>
    </row>
    <row r="101" spans="1:3">
      <c r="A101" t="str">
        <f>'Tabela Ref'!A250</f>
        <v>Arqueologia</v>
      </c>
      <c r="B101" s="35">
        <f>COUNTIF('Índice Geral'!B:B,A101)</f>
        <v>0</v>
      </c>
      <c r="C101" s="35"/>
    </row>
    <row r="102" spans="1:3">
      <c r="A102" t="str">
        <f>'Tabela Ref'!A804</f>
        <v>Arquitetura</v>
      </c>
      <c r="B102" s="35">
        <f>COUNTIF('Índice Geral'!B:B,A102)</f>
        <v>0</v>
      </c>
      <c r="C102" s="35"/>
    </row>
    <row r="103" spans="1:3">
      <c r="A103" t="str">
        <f>'Tabela Ref'!A558</f>
        <v>Arquitetura de computadores</v>
      </c>
      <c r="B103" s="35">
        <f>COUNTIF('Índice Geral'!B:B,A103)</f>
        <v>0</v>
      </c>
      <c r="C103" s="35"/>
    </row>
    <row r="104" spans="1:3">
      <c r="A104" t="str">
        <f>'Tabela Ref'!A805</f>
        <v>Arquitetura de grandes estruturas</v>
      </c>
      <c r="B104" s="35">
        <f>COUNTIF('Índice Geral'!B:B,A104)</f>
        <v>0</v>
      </c>
      <c r="C104" s="35"/>
    </row>
    <row r="105" spans="1:3">
      <c r="A105" t="str">
        <f>'Tabela Ref'!A806</f>
        <v>Arquitetura de interiores</v>
      </c>
      <c r="B105" s="35">
        <f>COUNTIF('Índice Geral'!B:B,A105)</f>
        <v>0</v>
      </c>
      <c r="C105" s="35"/>
    </row>
    <row r="106" spans="1:3">
      <c r="A106" t="str">
        <f>'Tabela Ref'!A807</f>
        <v>Arquitetura e paisagismo</v>
      </c>
      <c r="B106" s="35">
        <f>COUNTIF('Índice Geral'!B:B,A106)</f>
        <v>0</v>
      </c>
      <c r="C106" s="35"/>
    </row>
    <row r="107" spans="1:3">
      <c r="A107" t="str">
        <f>'Tabela Ref'!A808</f>
        <v>Arquitetura e urbanismo</v>
      </c>
      <c r="B107" s="35">
        <f>COUNTIF('Índice Geral'!B:B,A107)</f>
        <v>0</v>
      </c>
      <c r="C107" s="35"/>
    </row>
    <row r="108" spans="1:3">
      <c r="A108" t="str">
        <f>'Tabela Ref'!A313</f>
        <v>Arquivologia</v>
      </c>
      <c r="B108" s="35">
        <f>COUNTIF('Índice Geral'!B:B,A108)</f>
        <v>0</v>
      </c>
      <c r="C108" s="35"/>
    </row>
    <row r="109" spans="1:3">
      <c r="A109" t="str">
        <f>'Tabela Ref'!A158</f>
        <v>Arte para publicações</v>
      </c>
      <c r="B109" s="35">
        <f>COUNTIF('Índice Geral'!B:B,A109)</f>
        <v>0</v>
      </c>
      <c r="C109" s="35"/>
    </row>
    <row r="110" spans="1:3">
      <c r="A110" t="str">
        <f>'Tabela Ref'!A135</f>
        <v>Artes cênicas</v>
      </c>
      <c r="B110" s="35">
        <f>COUNTIF('Índice Geral'!B:B,A110)</f>
        <v>0</v>
      </c>
      <c r="C110" s="35"/>
    </row>
    <row r="111" spans="1:3">
      <c r="A111" t="str">
        <f>'Tabela Ref'!A159</f>
        <v>Artes gráficas</v>
      </c>
      <c r="B111" s="35">
        <f>COUNTIF('Índice Geral'!B:B,A111)</f>
        <v>0</v>
      </c>
      <c r="C111" s="35"/>
    </row>
    <row r="112" spans="1:3">
      <c r="A112" t="str">
        <f>'Tabela Ref'!A137</f>
        <v>Artes líricas</v>
      </c>
      <c r="B112" s="35">
        <f>COUNTIF('Índice Geral'!B:B,A112)</f>
        <v>0</v>
      </c>
      <c r="C112" s="35"/>
    </row>
    <row r="113" spans="1:3">
      <c r="A113" t="str">
        <f>'Tabela Ref'!A117</f>
        <v>Artes plásticas</v>
      </c>
      <c r="B113" s="35">
        <f>COUNTIF('Índice Geral'!B:B,A113)</f>
        <v>0</v>
      </c>
      <c r="C113" s="35"/>
    </row>
    <row r="114" spans="1:3">
      <c r="A114" t="str">
        <f>'Tabela Ref'!A118</f>
        <v>Artes visuais</v>
      </c>
      <c r="B114" s="35">
        <f>COUNTIF('Índice Geral'!B:B,A114)</f>
        <v>0</v>
      </c>
      <c r="C114" s="35"/>
    </row>
    <row r="115" spans="1:3">
      <c r="A115" t="str">
        <f>'Tabela Ref'!A204</f>
        <v>Artesanato, artes populares e trabalhos manuais</v>
      </c>
      <c r="B115" s="35">
        <f>COUNTIF('Índice Geral'!B:B,A115)</f>
        <v>0</v>
      </c>
      <c r="C115" s="35"/>
    </row>
    <row r="116" spans="1:3">
      <c r="A116" t="str">
        <f>'Tabela Ref'!A501</f>
        <v>Astrofísica</v>
      </c>
      <c r="B116" s="35">
        <f>COUNTIF('Índice Geral'!B:B,A116)</f>
        <v>0</v>
      </c>
      <c r="C116" s="35"/>
    </row>
    <row r="117" spans="1:3">
      <c r="A117" t="str">
        <f>'Tabela Ref'!A502</f>
        <v>Astronomia</v>
      </c>
      <c r="B117" s="35">
        <f>COUNTIF('Índice Geral'!B:B,A117)</f>
        <v>0</v>
      </c>
      <c r="C117" s="35"/>
    </row>
    <row r="118" spans="1:3">
      <c r="A118" t="str">
        <f>'Tabela Ref'!A965</f>
        <v>Atenção a deficientes e incapacitados</v>
      </c>
      <c r="B118" s="35">
        <f>COUNTIF('Índice Geral'!B:B,A118)</f>
        <v>0</v>
      </c>
      <c r="C118" s="35"/>
    </row>
    <row r="119" spans="1:3">
      <c r="A119" t="str">
        <f>'Tabela Ref'!A966</f>
        <v>Atenção primária a idosos</v>
      </c>
      <c r="B119" s="35">
        <f>COUNTIF('Índice Geral'!B:B,A119)</f>
        <v>0</v>
      </c>
      <c r="C119" s="35"/>
    </row>
    <row r="120" spans="1:3">
      <c r="A120" t="str">
        <f>'Tabela Ref'!A1036</f>
        <v>Atendimento à criança (não médico)</v>
      </c>
      <c r="B120" s="35">
        <f>COUNTIF('Índice Geral'!B:B,A120)</f>
        <v>0</v>
      </c>
      <c r="C120" s="35"/>
    </row>
    <row r="121" spans="1:3">
      <c r="A121" t="str">
        <f>'Tabela Ref'!A1037</f>
        <v>Atendimento aos jovens</v>
      </c>
      <c r="B121" s="35">
        <f>COUNTIF('Índice Geral'!B:B,A121)</f>
        <v>0</v>
      </c>
      <c r="C121" s="35"/>
    </row>
    <row r="122" spans="1:3">
      <c r="A122" t="str">
        <f>'Tabela Ref'!A1047</f>
        <v>Atendimento social</v>
      </c>
      <c r="B122" s="35">
        <f>COUNTIF('Índice Geral'!B:B,A122)</f>
        <v>0</v>
      </c>
      <c r="C122" s="35"/>
    </row>
    <row r="123" spans="1:3">
      <c r="A123" t="str">
        <f>'Tabela Ref'!A935</f>
        <v>Audiologia / ciências da audição</v>
      </c>
      <c r="B123" s="35">
        <f>COUNTIF('Índice Geral'!B:B,A123)</f>
        <v>0</v>
      </c>
      <c r="C123" s="35"/>
    </row>
    <row r="124" spans="1:3">
      <c r="A124" t="str">
        <f>'Tabela Ref'!A356</f>
        <v>Auditoria</v>
      </c>
      <c r="B124" s="35">
        <f>COUNTIF('Índice Geral'!B:B,A124)</f>
        <v>0</v>
      </c>
      <c r="C124" s="35"/>
    </row>
    <row r="125" spans="1:3">
      <c r="A125" t="str">
        <f>'Tabela Ref'!A652</f>
        <v>Automação</v>
      </c>
      <c r="B125" s="35">
        <f>COUNTIF('Índice Geral'!B:B,A125)</f>
        <v>0</v>
      </c>
      <c r="C125" s="35"/>
    </row>
    <row r="126" spans="1:3">
      <c r="A126" t="str">
        <f>'Tabela Ref'!A423</f>
        <v>Automação de escritórios</v>
      </c>
      <c r="B126" s="35">
        <f>COUNTIF('Índice Geral'!B:B,A126)</f>
        <v>0</v>
      </c>
      <c r="C126" s="35"/>
    </row>
    <row r="127" spans="1:3">
      <c r="A127" t="str">
        <f>'Tabela Ref'!A589</f>
        <v>Automação industrial</v>
      </c>
      <c r="B127" s="35">
        <f>COUNTIF('Índice Geral'!B:B,A127)</f>
        <v>0</v>
      </c>
      <c r="C127" s="35"/>
    </row>
    <row r="128" spans="1:3">
      <c r="A128" t="str">
        <f>'Tabela Ref'!A372</f>
        <v>Avaliação de desempenho</v>
      </c>
      <c r="B128" s="35">
        <f>COUNTIF('Índice Geral'!B:B,A128)</f>
        <v>0</v>
      </c>
      <c r="C128" s="35"/>
    </row>
    <row r="129" spans="1:3">
      <c r="A129" t="str">
        <f>'Tabela Ref'!A936</f>
        <v>Bacteriologia</v>
      </c>
      <c r="B129" s="35">
        <f>COUNTIF('Índice Geral'!B:B,A129)</f>
        <v>0</v>
      </c>
      <c r="C129" s="35"/>
    </row>
    <row r="130" spans="1:3">
      <c r="A130" t="str">
        <f>'Tabela Ref'!A559</f>
        <v>Banco de dados</v>
      </c>
      <c r="B130" s="35">
        <f>COUNTIF('Índice Geral'!B:B,A130)</f>
        <v>0</v>
      </c>
      <c r="C130" s="35"/>
    </row>
    <row r="131" spans="1:3">
      <c r="A131" t="str">
        <f>'Tabela Ref'!A989</f>
        <v>Banco de sangue</v>
      </c>
      <c r="B131" s="35">
        <f>COUNTIF('Índice Geral'!B:B,A131)</f>
        <v>0</v>
      </c>
      <c r="C131" s="35"/>
    </row>
    <row r="132" spans="1:3">
      <c r="A132" t="str">
        <f>'Tabela Ref'!A345</f>
        <v>Bancos e finanças</v>
      </c>
      <c r="B132" s="35">
        <f>COUNTIF('Índice Geral'!B:B,A132)</f>
        <v>0</v>
      </c>
      <c r="C132" s="35"/>
    </row>
    <row r="133" spans="1:3">
      <c r="A133" t="str">
        <f>'Tabela Ref'!A119</f>
        <v>Belas artes</v>
      </c>
      <c r="B133" s="35">
        <f>COUNTIF('Índice Geral'!B:B,A133)</f>
        <v>0</v>
      </c>
      <c r="C133" s="35"/>
    </row>
    <row r="134" spans="1:3">
      <c r="A134" t="str">
        <f>'Tabela Ref'!A314</f>
        <v>Biblioteconomia</v>
      </c>
      <c r="B134" s="35">
        <f>COUNTIF('Índice Geral'!B:B,A134)</f>
        <v>0</v>
      </c>
      <c r="C134" s="35"/>
    </row>
    <row r="135" spans="1:3">
      <c r="A135" t="str">
        <f>'Tabela Ref'!A467</f>
        <v>Biofísica</v>
      </c>
      <c r="B135" s="35">
        <f>COUNTIF('Índice Geral'!B:B,A135)</f>
        <v>0</v>
      </c>
      <c r="C135" s="35"/>
    </row>
    <row r="136" spans="1:3">
      <c r="A136" t="str">
        <f>'Tabela Ref'!A468</f>
        <v>Biologia</v>
      </c>
      <c r="B136" s="35">
        <f>COUNTIF('Índice Geral'!B:B,A136)</f>
        <v>0</v>
      </c>
      <c r="C136" s="35"/>
    </row>
    <row r="137" spans="1:3">
      <c r="A137" t="str">
        <f>'Tabela Ref'!A470</f>
        <v>Biologia  modalidade médica</v>
      </c>
      <c r="B137" s="35">
        <f>COUNTIF('Índice Geral'!B:B,A137)</f>
        <v>0</v>
      </c>
      <c r="C137" s="35"/>
    </row>
    <row r="138" spans="1:3">
      <c r="A138" t="str">
        <f>'Tabela Ref'!A480</f>
        <v>Biologia ambiental</v>
      </c>
      <c r="B138" s="35">
        <f>COUNTIF('Índice Geral'!B:B,A138)</f>
        <v>0</v>
      </c>
      <c r="C138" s="35"/>
    </row>
    <row r="139" spans="1:3">
      <c r="A139" t="str">
        <f>'Tabela Ref'!A469</f>
        <v>Biologia marinha</v>
      </c>
      <c r="B139" s="35">
        <f>COUNTIF('Índice Geral'!B:B,A139)</f>
        <v>0</v>
      </c>
      <c r="C139" s="35"/>
    </row>
    <row r="140" spans="1:3">
      <c r="A140" t="str">
        <f>'Tabela Ref'!A471</f>
        <v>Biologia molecular</v>
      </c>
      <c r="B140" s="35">
        <f>COUNTIF('Índice Geral'!B:B,A140)</f>
        <v>0</v>
      </c>
      <c r="C140" s="35"/>
    </row>
    <row r="141" spans="1:3">
      <c r="A141" t="str">
        <f>'Tabela Ref'!A472</f>
        <v>Biologia vegetal</v>
      </c>
      <c r="B141" s="35">
        <f>COUNTIF('Índice Geral'!B:B,A141)</f>
        <v>0</v>
      </c>
      <c r="C141" s="35"/>
    </row>
    <row r="142" spans="1:3">
      <c r="A142" t="str">
        <f>'Tabela Ref'!A473</f>
        <v>Biomedicina</v>
      </c>
      <c r="B142" s="35">
        <f>COUNTIF('Índice Geral'!B:B,A142)</f>
        <v>0</v>
      </c>
      <c r="C142" s="35"/>
    </row>
    <row r="143" spans="1:3">
      <c r="A143" t="str">
        <f>'Tabela Ref'!A474</f>
        <v>Biometria</v>
      </c>
      <c r="B143" s="35">
        <f>COUNTIF('Índice Geral'!B:B,A143)</f>
        <v>0</v>
      </c>
      <c r="C143" s="35"/>
    </row>
    <row r="144" spans="1:3">
      <c r="A144" t="str">
        <f>'Tabela Ref'!A475</f>
        <v>Bioquímica</v>
      </c>
      <c r="B144" s="35">
        <f>COUNTIF('Índice Geral'!B:B,A144)</f>
        <v>0</v>
      </c>
      <c r="C144" s="35"/>
    </row>
    <row r="145" spans="1:3">
      <c r="A145" t="str">
        <f>'Tabela Ref'!A477</f>
        <v>Bioquímica e análise</v>
      </c>
      <c r="B145" s="35">
        <f>COUNTIF('Índice Geral'!B:B,A145)</f>
        <v>0</v>
      </c>
      <c r="C145" s="35"/>
    </row>
    <row r="146" spans="1:3">
      <c r="A146" t="str">
        <f>'Tabela Ref'!A478</f>
        <v>Bioquímica industrial</v>
      </c>
      <c r="B146" s="35">
        <f>COUNTIF('Índice Geral'!B:B,A146)</f>
        <v>0</v>
      </c>
      <c r="C146" s="35"/>
    </row>
    <row r="147" spans="1:3">
      <c r="A147" t="str">
        <f>'Tabela Ref'!A479</f>
        <v>Bioquímica toxicológica</v>
      </c>
      <c r="B147" s="35">
        <f>COUNTIF('Índice Geral'!B:B,A147)</f>
        <v>0</v>
      </c>
      <c r="C147" s="35"/>
    </row>
    <row r="148" spans="1:3">
      <c r="A148" t="str">
        <f>'Tabela Ref'!A744</f>
        <v>Bordados e trabalhos de agulha (industriais)</v>
      </c>
      <c r="B148" s="35">
        <f>COUNTIF('Índice Geral'!B:B,A148)</f>
        <v>0</v>
      </c>
      <c r="C148" s="35"/>
    </row>
    <row r="149" spans="1:3">
      <c r="A149" t="str">
        <f>'Tabela Ref'!A476</f>
        <v>Botânica</v>
      </c>
      <c r="B149" s="35">
        <f>COUNTIF('Índice Geral'!B:B,A149)</f>
        <v>0</v>
      </c>
      <c r="C149" s="35"/>
    </row>
    <row r="150" spans="1:3">
      <c r="A150" t="str">
        <f>'Tabela Ref'!A315</f>
        <v>Busca da informação</v>
      </c>
      <c r="B150" s="35">
        <f>COUNTIF('Índice Geral'!B:B,A150)</f>
        <v>0</v>
      </c>
      <c r="C150" s="35"/>
    </row>
    <row r="151" spans="1:3">
      <c r="A151" t="str">
        <f>'Tabela Ref'!A907</f>
        <v>Caça e captura de animais</v>
      </c>
      <c r="B151" s="35">
        <f>COUNTIF('Índice Geral'!B:B,A151)</f>
        <v>0</v>
      </c>
      <c r="C151" s="35"/>
    </row>
    <row r="152" spans="1:3">
      <c r="A152" t="str">
        <f>'Tabela Ref'!A827</f>
        <v>Cantaria</v>
      </c>
      <c r="B152" s="35">
        <f>COUNTIF('Índice Geral'!B:B,A152)</f>
        <v>0</v>
      </c>
      <c r="C152" s="35"/>
    </row>
    <row r="153" spans="1:3">
      <c r="A153" t="str">
        <f>'Tabela Ref'!A138</f>
        <v>Canto</v>
      </c>
      <c r="B153" s="35">
        <f>COUNTIF('Índice Geral'!B:B,A153)</f>
        <v>0</v>
      </c>
      <c r="C153" s="35"/>
    </row>
    <row r="154" spans="1:3">
      <c r="A154" t="str">
        <f>'Tabela Ref'!A937</f>
        <v>Cardiologia</v>
      </c>
      <c r="B154" s="35">
        <f>COUNTIF('Índice Geral'!B:B,A154)</f>
        <v>0</v>
      </c>
      <c r="C154" s="35"/>
    </row>
    <row r="155" spans="1:3">
      <c r="A155" t="str">
        <f>'Tabela Ref'!A828</f>
        <v>Carpintaria e marcenaria em edificações</v>
      </c>
      <c r="B155" s="35">
        <f>COUNTIF('Índice Geral'!B:B,A155)</f>
        <v>0</v>
      </c>
      <c r="C155" s="35"/>
    </row>
    <row r="156" spans="1:3">
      <c r="A156" t="str">
        <f>'Tabela Ref'!A809</f>
        <v>Cartografia / topografia</v>
      </c>
      <c r="B156" s="35">
        <f>COUNTIF('Índice Geral'!B:B,A156)</f>
        <v>0</v>
      </c>
      <c r="C156" s="35"/>
    </row>
    <row r="157" spans="1:3">
      <c r="A157" t="str">
        <f>'Tabela Ref'!A442</f>
        <v>Cartórios / prática notarial</v>
      </c>
      <c r="B157" s="35">
        <f>COUNTIF('Índice Geral'!B:B,A157)</f>
        <v>0</v>
      </c>
      <c r="C157" s="35"/>
    </row>
    <row r="158" spans="1:3">
      <c r="A158" t="str">
        <f>'Tabela Ref'!A767</f>
        <v>Cerâmica (industrial)</v>
      </c>
      <c r="B158" s="35">
        <f>COUNTIF('Índice Geral'!B:B,A158)</f>
        <v>0</v>
      </c>
      <c r="C158" s="35"/>
    </row>
    <row r="159" spans="1:3">
      <c r="A159" t="str">
        <f>'Tabela Ref'!A550</f>
        <v>Ciência atuarial</v>
      </c>
      <c r="B159" s="35">
        <f>COUNTIF('Índice Geral'!B:B,A159)</f>
        <v>0</v>
      </c>
      <c r="C159" s="35"/>
    </row>
    <row r="160" spans="1:3">
      <c r="A160" t="str">
        <f>'Tabela Ref'!A560</f>
        <v>Ciência da computação</v>
      </c>
      <c r="B160" s="35">
        <f>COUNTIF('Índice Geral'!B:B,A160)</f>
        <v>0</v>
      </c>
      <c r="C160" s="35"/>
    </row>
    <row r="161" spans="1:3">
      <c r="A161" t="str">
        <f>'Tabela Ref'!A316</f>
        <v>Ciência da informação</v>
      </c>
      <c r="B161" s="35">
        <f>COUNTIF('Índice Geral'!B:B,A161)</f>
        <v>0</v>
      </c>
      <c r="C161" s="35"/>
    </row>
    <row r="162" spans="1:3">
      <c r="A162" t="str">
        <f>'Tabela Ref'!A745</f>
        <v>Ciência da lã</v>
      </c>
      <c r="B162" s="35">
        <f>COUNTIF('Índice Geral'!B:B,A162)</f>
        <v>0</v>
      </c>
      <c r="C162" s="35"/>
    </row>
    <row r="163" spans="1:3">
      <c r="A163" t="str">
        <f>'Tabela Ref'!A520</f>
        <v>Ciência da terra</v>
      </c>
      <c r="B163" s="35">
        <f>COUNTIF('Índice Geral'!B:B,A163)</f>
        <v>0</v>
      </c>
      <c r="C163" s="35"/>
    </row>
    <row r="164" spans="1:3">
      <c r="A164" t="str">
        <f>'Tabela Ref'!A720</f>
        <v>Ciência de laticínios</v>
      </c>
      <c r="B164" s="35">
        <f>COUNTIF('Índice Geral'!B:B,A164)</f>
        <v>0</v>
      </c>
      <c r="C164" s="35"/>
    </row>
    <row r="165" spans="1:3">
      <c r="A165" t="str">
        <f>'Tabela Ref'!A721</f>
        <v>Ciência de vinhos (enologia)</v>
      </c>
      <c r="B165" s="35">
        <f>COUNTIF('Índice Geral'!B:B,A165)</f>
        <v>0</v>
      </c>
      <c r="C165" s="35"/>
    </row>
    <row r="166" spans="1:3">
      <c r="A166" t="str">
        <f>'Tabela Ref'!A977</f>
        <v>Ciência dentária</v>
      </c>
      <c r="B166" s="35">
        <f>COUNTIF('Índice Geral'!B:B,A166)</f>
        <v>0</v>
      </c>
      <c r="C166" s="35"/>
    </row>
    <row r="167" spans="1:3">
      <c r="A167" t="str">
        <f>'Tabela Ref'!A875</f>
        <v>Ciência do solo</v>
      </c>
      <c r="B167" s="35">
        <f>COUNTIF('Índice Geral'!B:B,A167)</f>
        <v>0</v>
      </c>
      <c r="C167" s="35"/>
    </row>
    <row r="168" spans="1:3">
      <c r="A168" t="str">
        <f>'Tabela Ref'!A722</f>
        <v>Ciência dos alimentos</v>
      </c>
      <c r="B168" s="35">
        <f>COUNTIF('Índice Geral'!B:B,A168)</f>
        <v>0</v>
      </c>
      <c r="C168" s="35"/>
    </row>
    <row r="169" spans="1:3">
      <c r="A169" t="str">
        <f>'Tabela Ref'!A915</f>
        <v>Ciência e tecnologia da pesca</v>
      </c>
      <c r="B169" s="35">
        <f>COUNTIF('Índice Geral'!B:B,A169)</f>
        <v>0</v>
      </c>
      <c r="C169" s="35"/>
    </row>
    <row r="170" spans="1:3">
      <c r="A170" t="str">
        <f>'Tabela Ref'!A503</f>
        <v>Ciência espacial</v>
      </c>
      <c r="B170" s="35">
        <f>COUNTIF('Índice Geral'!B:B,A170)</f>
        <v>0</v>
      </c>
      <c r="C170" s="35"/>
    </row>
    <row r="171" spans="1:3">
      <c r="A171" t="str">
        <f>'Tabela Ref'!A521</f>
        <v>Ciência marinha</v>
      </c>
      <c r="B171" s="35">
        <f>COUNTIF('Índice Geral'!B:B,A171)</f>
        <v>0</v>
      </c>
      <c r="C171" s="35"/>
    </row>
    <row r="172" spans="1:3">
      <c r="A172" t="str">
        <f>'Tabela Ref'!A938</f>
        <v>Ciência médica</v>
      </c>
      <c r="B172" s="35">
        <f>COUNTIF('Índice Geral'!B:B,A172)</f>
        <v>0</v>
      </c>
      <c r="C172" s="35"/>
    </row>
    <row r="173" spans="1:3">
      <c r="A173" t="str">
        <f>'Tabela Ref'!A466</f>
        <v>Ciências</v>
      </c>
      <c r="B173" s="35">
        <f>COUNTIF('Índice Geral'!B:B,A173)</f>
        <v>0</v>
      </c>
      <c r="C173" s="35"/>
    </row>
    <row r="174" spans="1:3">
      <c r="A174" t="str">
        <f>'Tabela Ref'!A876</f>
        <v>Ciências agrárias</v>
      </c>
      <c r="B174" s="35">
        <f>COUNTIF('Índice Geral'!B:B,A174)</f>
        <v>0</v>
      </c>
      <c r="C174" s="35"/>
    </row>
    <row r="175" spans="1:3">
      <c r="A175" t="str">
        <f>'Tabela Ref'!A493</f>
        <v>Ciências ambientais</v>
      </c>
      <c r="B175" s="35">
        <f>COUNTIF('Índice Geral'!B:B,A175)</f>
        <v>0</v>
      </c>
      <c r="C175" s="35"/>
    </row>
    <row r="176" spans="1:3">
      <c r="A176" t="str">
        <f>'Tabela Ref'!A522</f>
        <v>Ciências atmosféricas</v>
      </c>
      <c r="B176" s="35">
        <f>COUNTIF('Índice Geral'!B:B,A176)</f>
        <v>0</v>
      </c>
      <c r="C176" s="35"/>
    </row>
    <row r="177" spans="1:3">
      <c r="A177" t="str">
        <f>'Tabela Ref'!A481</f>
        <v>Ciências biológicas</v>
      </c>
      <c r="B177" s="35">
        <f>COUNTIF('Índice Geral'!B:B,A177)</f>
        <v>0</v>
      </c>
      <c r="C177" s="35"/>
    </row>
    <row r="178" spans="1:3">
      <c r="A178" t="str">
        <f>'Tabela Ref'!A264</f>
        <v>Ciências comportamentais</v>
      </c>
      <c r="B178" s="35">
        <f>COUNTIF('Índice Geral'!B:B,A178)</f>
        <v>0</v>
      </c>
      <c r="C178" s="35"/>
    </row>
    <row r="179" spans="1:3">
      <c r="A179" t="str">
        <f>'Tabela Ref'!A358</f>
        <v>Ciências contábeis</v>
      </c>
      <c r="B179" s="35">
        <f>COUNTIF('Índice Geral'!B:B,A179)</f>
        <v>0</v>
      </c>
      <c r="C179" s="35"/>
    </row>
    <row r="180" spans="1:3">
      <c r="A180" t="str">
        <f>'Tabela Ref'!A482</f>
        <v>Ciências da vida</v>
      </c>
      <c r="B180" s="35">
        <f>COUNTIF('Índice Geral'!B:B,A180)</f>
        <v>0</v>
      </c>
      <c r="C180" s="35"/>
    </row>
    <row r="181" spans="1:3">
      <c r="A181" t="str">
        <f>'Tabela Ref'!A523</f>
        <v>Ciências da vida marinha</v>
      </c>
      <c r="B181" s="35">
        <f>COUNTIF('Índice Geral'!B:B,A181)</f>
        <v>0</v>
      </c>
      <c r="C181" s="35"/>
    </row>
    <row r="182" spans="1:3">
      <c r="A182" t="str">
        <f>'Tabela Ref'!A499</f>
        <v>Ciências físicas</v>
      </c>
      <c r="B182" s="35">
        <f>COUNTIF('Índice Geral'!B:B,A182)</f>
        <v>0</v>
      </c>
      <c r="C182" s="35"/>
    </row>
    <row r="183" spans="1:3">
      <c r="A183" t="str">
        <f>'Tabela Ref'!A389</f>
        <v>Ciências gerenciais</v>
      </c>
      <c r="B183" s="35">
        <f>COUNTIF('Índice Geral'!B:B,A183)</f>
        <v>0</v>
      </c>
      <c r="C183" s="35"/>
    </row>
    <row r="184" spans="1:3">
      <c r="A184" t="str">
        <f>'Tabela Ref'!A504</f>
        <v>Ciências planetárias</v>
      </c>
      <c r="B184" s="35">
        <f>COUNTIF('Índice Geral'!B:B,A184)</f>
        <v>0</v>
      </c>
      <c r="C184" s="35"/>
    </row>
    <row r="185" spans="1:3">
      <c r="A185" t="str">
        <f>'Tabela Ref'!A265</f>
        <v>Ciências sociais</v>
      </c>
      <c r="B185" s="35">
        <f>COUNTIF('Índice Geral'!B:B,A185)</f>
        <v>0</v>
      </c>
      <c r="C185" s="35"/>
    </row>
    <row r="186" spans="1:3">
      <c r="A186" t="str">
        <f>'Tabela Ref'!A924</f>
        <v>Ciências veterinárias</v>
      </c>
      <c r="B186" s="35">
        <f>COUNTIF('Índice Geral'!B:B,A186)</f>
        <v>0</v>
      </c>
      <c r="C186" s="35"/>
    </row>
    <row r="187" spans="1:3">
      <c r="A187" t="str">
        <f>'Tabela Ref'!A120</f>
        <v>Cinema e animação</v>
      </c>
      <c r="B187" s="35">
        <f>COUNTIF('Índice Geral'!B:B,A187)</f>
        <v>0</v>
      </c>
      <c r="C187" s="35"/>
    </row>
    <row r="188" spans="1:3">
      <c r="A188" t="str">
        <f>'Tabela Ref'!A304</f>
        <v>Cinema e vídeo</v>
      </c>
      <c r="B188" s="35">
        <f>COUNTIF('Índice Geral'!B:B,A188)</f>
        <v>0</v>
      </c>
      <c r="C188" s="35"/>
    </row>
    <row r="189" spans="1:3">
      <c r="A189" t="str">
        <f>'Tabela Ref'!A161</f>
        <v>Cinematografia</v>
      </c>
      <c r="B189" s="35">
        <f>COUNTIF('Índice Geral'!B:B,A189)</f>
        <v>0</v>
      </c>
      <c r="C189" s="35"/>
    </row>
    <row r="190" spans="1:3">
      <c r="A190" t="str">
        <f>'Tabela Ref'!A140</f>
        <v>Circo</v>
      </c>
      <c r="B190" s="35">
        <f>COUNTIF('Índice Geral'!B:B,A190)</f>
        <v>0</v>
      </c>
      <c r="C190" s="35"/>
    </row>
    <row r="191" spans="1:3">
      <c r="A191" t="str">
        <f>'Tabela Ref'!A939</f>
        <v>Cirurgia</v>
      </c>
      <c r="B191" s="35">
        <f>COUNTIF('Índice Geral'!B:B,A191)</f>
        <v>0</v>
      </c>
      <c r="C191" s="35"/>
    </row>
    <row r="192" spans="1:3">
      <c r="A192" t="str">
        <f>'Tabela Ref'!A978</f>
        <v>Cirurgia odontológica</v>
      </c>
      <c r="B192" s="35">
        <f>COUNTIF('Índice Geral'!B:B,A192)</f>
        <v>0</v>
      </c>
      <c r="C192" s="35"/>
    </row>
    <row r="193" spans="1:3">
      <c r="A193" t="str">
        <f>'Tabela Ref'!A940</f>
        <v>Cirurgia plástica</v>
      </c>
      <c r="B193" s="35">
        <f>COUNTIF('Índice Geral'!B:B,A193)</f>
        <v>0</v>
      </c>
      <c r="C193" s="35"/>
    </row>
    <row r="194" spans="1:3">
      <c r="A194" t="str">
        <f>'Tabela Ref'!A941</f>
        <v>Citologia</v>
      </c>
      <c r="B194" s="35">
        <f>COUNTIF('Índice Geral'!B:B,A194)</f>
        <v>0</v>
      </c>
      <c r="C194" s="35"/>
    </row>
    <row r="195" spans="1:3">
      <c r="A195" t="str">
        <f>'Tabela Ref'!A319</f>
        <v>Comércio</v>
      </c>
      <c r="B195" s="35">
        <f>COUNTIF('Índice Geral'!B:B,A195)</f>
        <v>0</v>
      </c>
      <c r="C195" s="35"/>
    </row>
    <row r="196" spans="1:3">
      <c r="A196" t="str">
        <f>'Tabela Ref'!A573</f>
        <v>Comércio eletrônico</v>
      </c>
      <c r="B196" s="35">
        <f>COUNTIF('Índice Geral'!B:B,A196)</f>
        <v>0</v>
      </c>
      <c r="C196" s="35"/>
    </row>
    <row r="197" spans="1:3">
      <c r="A197" t="str">
        <f>'Tabela Ref'!A388</f>
        <v>Competências gerenciais</v>
      </c>
      <c r="B197" s="35">
        <f>COUNTIF('Índice Geral'!B:B,A197)</f>
        <v>0</v>
      </c>
      <c r="C197" s="35"/>
    </row>
    <row r="198" spans="1:3">
      <c r="A198" t="str">
        <f>'Tabela Ref'!A164</f>
        <v>Composição e editoração</v>
      </c>
      <c r="B198" s="35">
        <f>COUNTIF('Índice Geral'!B:B,A198)</f>
        <v>0</v>
      </c>
      <c r="C198" s="35"/>
    </row>
    <row r="199" spans="1:3">
      <c r="A199" t="str">
        <f>'Tabela Ref'!A142</f>
        <v>Composição e regência</v>
      </c>
      <c r="B199" s="35">
        <f>COUNTIF('Índice Geral'!B:B,A199)</f>
        <v>0</v>
      </c>
      <c r="C199" s="35"/>
    </row>
    <row r="200" spans="1:3">
      <c r="A200" t="str">
        <f>'Tabela Ref'!A162</f>
        <v>Composição gráfica informatizada</v>
      </c>
      <c r="B200" s="35">
        <f>COUNTIF('Índice Geral'!B:B,A200)</f>
        <v>0</v>
      </c>
      <c r="C200" s="35"/>
    </row>
    <row r="201" spans="1:3">
      <c r="A201" t="str">
        <f>'Tabela Ref'!A163</f>
        <v>Composição tipográfica (diagramação)</v>
      </c>
      <c r="B201" s="35">
        <f>COUNTIF('Índice Geral'!B:B,A201)</f>
        <v>0</v>
      </c>
      <c r="C201" s="35"/>
    </row>
    <row r="202" spans="1:3">
      <c r="A202" t="str">
        <f>'Tabela Ref'!A326</f>
        <v>Compra e venda</v>
      </c>
      <c r="B202" s="35">
        <f>COUNTIF('Índice Geral'!B:B,A202)</f>
        <v>0</v>
      </c>
      <c r="C202" s="35"/>
    </row>
    <row r="203" spans="1:3">
      <c r="A203" t="str">
        <f>'Tabela Ref'!A327</f>
        <v>Compras</v>
      </c>
      <c r="B203" s="35">
        <f>COUNTIF('Índice Geral'!B:B,A203)</f>
        <v>0</v>
      </c>
      <c r="C203" s="35"/>
    </row>
    <row r="204" spans="1:3">
      <c r="A204" t="str">
        <f>'Tabela Ref'!A328</f>
        <v>Compras, licitações e contratos</v>
      </c>
      <c r="B204" s="35">
        <f>COUNTIF('Índice Geral'!B:B,A204)</f>
        <v>0</v>
      </c>
      <c r="C204" s="35"/>
    </row>
    <row r="205" spans="1:3">
      <c r="A205" t="str">
        <f>'Tabela Ref'!A561</f>
        <v>Computação gráfica</v>
      </c>
      <c r="B205" s="35">
        <f>COUNTIF('Índice Geral'!B:B,A205)</f>
        <v>0</v>
      </c>
      <c r="C205" s="35"/>
    </row>
    <row r="206" spans="1:3">
      <c r="A206" t="str">
        <f>'Tabela Ref'!A239</f>
        <v>Comunicação assistiva</v>
      </c>
      <c r="B206" s="35">
        <f>COUNTIF('Índice Geral'!B:B,A206)</f>
        <v>0</v>
      </c>
      <c r="C206" s="35"/>
    </row>
    <row r="207" spans="1:3">
      <c r="A207" t="str">
        <f>'Tabela Ref'!A165</f>
        <v>Comunicação visual</v>
      </c>
      <c r="B207" s="35">
        <f>COUNTIF('Índice Geral'!B:B,A207)</f>
        <v>0</v>
      </c>
      <c r="C207" s="35"/>
    </row>
    <row r="208" spans="1:3">
      <c r="A208" t="str">
        <f>'Tabela Ref'!A829</f>
        <v>Concretagem</v>
      </c>
      <c r="B208" s="35">
        <f>COUNTIF('Índice Geral'!B:B,A208)</f>
        <v>0</v>
      </c>
      <c r="C208" s="35"/>
    </row>
    <row r="209" spans="1:3">
      <c r="A209" t="str">
        <f>'Tabela Ref'!A746</f>
        <v>Confecção de roupas</v>
      </c>
      <c r="B209" s="35">
        <f>COUNTIF('Índice Geral'!B:B,A209)</f>
        <v>0</v>
      </c>
      <c r="C209" s="35"/>
    </row>
    <row r="210" spans="1:3">
      <c r="A210" t="str">
        <f>'Tabela Ref'!A830</f>
        <v>Construção civil</v>
      </c>
      <c r="B210" s="35">
        <f>COUNTIF('Índice Geral'!B:B,A210)</f>
        <v>0</v>
      </c>
      <c r="C210" s="35"/>
    </row>
    <row r="211" spans="1:3">
      <c r="A211" t="str">
        <f>'Tabela Ref'!A697</f>
        <v>Construção de barcos</v>
      </c>
      <c r="B211" s="35">
        <f>COUNTIF('Índice Geral'!B:B,A211)</f>
        <v>0</v>
      </c>
      <c r="C211" s="35"/>
    </row>
    <row r="212" spans="1:3">
      <c r="A212" t="str">
        <f>'Tabela Ref'!A768</f>
        <v>Construção de barcos (não motorizados)</v>
      </c>
      <c r="B212" s="35">
        <f>COUNTIF('Índice Geral'!B:B,A212)</f>
        <v>0</v>
      </c>
      <c r="C212" s="35"/>
    </row>
    <row r="213" spans="1:3">
      <c r="A213" t="str">
        <f>'Tabela Ref'!A831</f>
        <v>Construção de edificações</v>
      </c>
      <c r="B213" s="35">
        <f>COUNTIF('Índice Geral'!B:B,A213)</f>
        <v>0</v>
      </c>
      <c r="C213" s="35"/>
    </row>
    <row r="214" spans="1:3">
      <c r="A214" t="str">
        <f>'Tabela Ref'!A832</f>
        <v>Construção de estradas</v>
      </c>
      <c r="B214" s="35">
        <f>COUNTIF('Índice Geral'!B:B,A214)</f>
        <v>0</v>
      </c>
      <c r="C214" s="35"/>
    </row>
    <row r="215" spans="1:3">
      <c r="A215" t="str">
        <f>'Tabela Ref'!A698</f>
        <v>Construção de helicópteros</v>
      </c>
      <c r="B215" s="35">
        <f>COUNTIF('Índice Geral'!B:B,A215)</f>
        <v>0</v>
      </c>
      <c r="C215" s="35"/>
    </row>
    <row r="216" spans="1:3">
      <c r="A216" t="str">
        <f>'Tabela Ref'!A877</f>
        <v>Construção de pomares</v>
      </c>
      <c r="B216" s="35">
        <f>COUNTIF('Índice Geral'!B:B,A216)</f>
        <v>0</v>
      </c>
      <c r="C216" s="35"/>
    </row>
    <row r="217" spans="1:3">
      <c r="A217" t="str">
        <f>'Tabela Ref'!A833</f>
        <v>Construção de pontes</v>
      </c>
      <c r="B217" s="35">
        <f>COUNTIF('Índice Geral'!B:B,A217)</f>
        <v>0</v>
      </c>
      <c r="C217" s="35"/>
    </row>
    <row r="218" spans="1:3">
      <c r="A218" t="str">
        <f>'Tabela Ref'!A878</f>
        <v>Construção de vinhedos</v>
      </c>
      <c r="B218" s="35">
        <f>COUNTIF('Índice Geral'!B:B,A218)</f>
        <v>0</v>
      </c>
      <c r="C218" s="35"/>
    </row>
    <row r="219" spans="1:3">
      <c r="A219" t="str">
        <f>'Tabela Ref'!A699</f>
        <v>Construção e reparos de veículos</v>
      </c>
      <c r="B219" s="35">
        <f>COUNTIF('Índice Geral'!B:B,A219)</f>
        <v>0</v>
      </c>
      <c r="C219" s="35"/>
    </row>
    <row r="220" spans="1:3">
      <c r="A220" t="str">
        <f>'Tabela Ref'!A700</f>
        <v>Construção naval</v>
      </c>
      <c r="B220" s="35">
        <f>COUNTIF('Índice Geral'!B:B,A220)</f>
        <v>0</v>
      </c>
      <c r="C220" s="35"/>
    </row>
    <row r="221" spans="1:3">
      <c r="A221" t="str">
        <f>'Tabela Ref'!A357</f>
        <v>Contabilidade</v>
      </c>
      <c r="B221" s="35">
        <f>COUNTIF('Índice Geral'!B:B,A221)</f>
        <v>0</v>
      </c>
      <c r="C221" s="35"/>
    </row>
    <row r="222" spans="1:3">
      <c r="A222" t="str">
        <f>'Tabela Ref'!A359</f>
        <v>Contabilidade e custos</v>
      </c>
      <c r="B222" s="35">
        <f>COUNTIF('Índice Geral'!B:B,A222)</f>
        <v>0</v>
      </c>
      <c r="C222" s="35"/>
    </row>
    <row r="223" spans="1:3">
      <c r="A223" t="str">
        <f>'Tabela Ref'!A296</f>
        <v>Contas nacionais</v>
      </c>
      <c r="B223" s="35">
        <f>COUNTIF('Índice Geral'!B:B,A223)</f>
        <v>0</v>
      </c>
      <c r="C223" s="35"/>
    </row>
    <row r="224" spans="1:3">
      <c r="A224" t="str">
        <f>'Tabela Ref'!A590</f>
        <v>Controle de qualidade (técnico)</v>
      </c>
      <c r="B224" s="35">
        <f>COUNTIF('Índice Geral'!B:B,A224)</f>
        <v>0</v>
      </c>
      <c r="C224" s="35"/>
    </row>
    <row r="225" spans="1:3">
      <c r="A225" t="str">
        <f>'Tabela Ref'!A653</f>
        <v>Controle e automação</v>
      </c>
      <c r="B225" s="35">
        <f>COUNTIF('Índice Geral'!B:B,A225)</f>
        <v>0</v>
      </c>
      <c r="C225" s="35"/>
    </row>
    <row r="226" spans="1:3">
      <c r="A226" t="str">
        <f>'Tabela Ref'!A143</f>
        <v>Coreografia</v>
      </c>
      <c r="B226" s="35">
        <f>COUNTIF('Índice Geral'!B:B,A226)</f>
        <v>0</v>
      </c>
      <c r="C226" s="35"/>
    </row>
    <row r="227" spans="1:3">
      <c r="A227" t="str">
        <f>'Tabela Ref'!A424</f>
        <v>Correspondência comercial</v>
      </c>
      <c r="B227" s="35">
        <f>COUNTIF('Índice Geral'!B:B,A227)</f>
        <v>0</v>
      </c>
      <c r="C227" s="35"/>
    </row>
    <row r="228" spans="1:3">
      <c r="A228" t="str">
        <f>'Tabela Ref'!A346</f>
        <v>Corretagem de valores</v>
      </c>
      <c r="B228" s="35">
        <f>COUNTIF('Índice Geral'!B:B,A228)</f>
        <v>0</v>
      </c>
      <c r="C228" s="35"/>
    </row>
    <row r="229" spans="1:3">
      <c r="A229" t="str">
        <f>'Tabela Ref'!A747</f>
        <v>Costura (industrial)</v>
      </c>
      <c r="B229" s="35">
        <f>COUNTIF('Índice Geral'!B:B,A229)</f>
        <v>0</v>
      </c>
      <c r="C229" s="35"/>
    </row>
    <row r="230" spans="1:3">
      <c r="A230" t="str">
        <f>'Tabela Ref'!A1053</f>
        <v>Cozinha industrial (do tipo restaurante e hotel)</v>
      </c>
      <c r="B230" s="35">
        <f>COUNTIF('Índice Geral'!B:B,A230)</f>
        <v>0</v>
      </c>
      <c r="C230" s="35"/>
    </row>
    <row r="231" spans="1:3">
      <c r="A231" t="str">
        <f>'Tabela Ref'!A879</f>
        <v>Criação de animais</v>
      </c>
      <c r="B231" s="35">
        <f>COUNTIF('Índice Geral'!B:B,A231)</f>
        <v>0</v>
      </c>
      <c r="C231" s="35"/>
    </row>
    <row r="232" spans="1:3">
      <c r="A232" t="str">
        <f>'Tabela Ref'!A208</f>
        <v>Criação de jóias (design)</v>
      </c>
      <c r="B232" s="35">
        <f>COUNTIF('Índice Geral'!B:B,A232)</f>
        <v>0</v>
      </c>
      <c r="C232" s="35"/>
    </row>
    <row r="233" spans="1:3">
      <c r="A233" t="str">
        <f>'Tabela Ref'!A916</f>
        <v>Criação de peixes  piscicultura</v>
      </c>
      <c r="B233" s="35">
        <f>COUNTIF('Índice Geral'!B:B,A233)</f>
        <v>0</v>
      </c>
      <c r="C233" s="35"/>
    </row>
    <row r="234" spans="1:3">
      <c r="A234" t="str">
        <f>'Tabela Ref'!A275</f>
        <v>Criminologia</v>
      </c>
      <c r="B234" s="35">
        <f>COUNTIF('Índice Geral'!B:B,A234)</f>
        <v>0</v>
      </c>
      <c r="C234" s="35"/>
    </row>
    <row r="235" spans="1:3">
      <c r="A235" t="str">
        <f>'Tabela Ref'!A925</f>
        <v>Cuidados com a saúde animal</v>
      </c>
      <c r="B235" s="35">
        <f>COUNTIF('Índice Geral'!B:B,A235)</f>
        <v>0</v>
      </c>
      <c r="C235" s="35"/>
    </row>
    <row r="236" spans="1:3">
      <c r="A236" t="str">
        <f>'Tabela Ref'!A897</f>
        <v>Cultivo de gramados /turfa</v>
      </c>
      <c r="B236" s="35">
        <f>COUNTIF('Índice Geral'!B:B,A236)</f>
        <v>0</v>
      </c>
      <c r="C236" s="35"/>
    </row>
    <row r="237" spans="1:3">
      <c r="A237" t="str">
        <f>'Tabela Ref'!A917</f>
        <v>Cultura de crustáceos e mariscos</v>
      </c>
      <c r="B237" s="35">
        <f>COUNTIF('Índice Geral'!B:B,A237)</f>
        <v>0</v>
      </c>
      <c r="C237" s="35"/>
    </row>
    <row r="238" spans="1:3">
      <c r="A238" t="str">
        <f>'Tabela Ref'!A276</f>
        <v>Culturas regionais</v>
      </c>
      <c r="B238" s="35">
        <f>COUNTIF('Índice Geral'!B:B,A238)</f>
        <v>0</v>
      </c>
      <c r="C238" s="35"/>
    </row>
    <row r="239" spans="1:3">
      <c r="A239" t="str">
        <f>'Tabela Ref'!A13</f>
        <v>Currículos e Programas Educacionais</v>
      </c>
      <c r="B239" s="35">
        <f>COUNTIF('Índice Geral'!B:B,A239)</f>
        <v>0</v>
      </c>
      <c r="C239" s="35"/>
    </row>
    <row r="240" spans="1:3">
      <c r="A240" t="str">
        <f>'Tabela Ref'!A144</f>
        <v>Dança (arte)</v>
      </c>
      <c r="B240" s="35">
        <f>COUNTIF('Índice Geral'!B:B,A240)</f>
        <v>0</v>
      </c>
      <c r="C240" s="35"/>
    </row>
    <row r="241" spans="1:3">
      <c r="A241" t="str">
        <f>'Tabela Ref'!A188</f>
        <v>Decoração de interiores</v>
      </c>
      <c r="B241" s="35">
        <f>COUNTIF('Índice Geral'!B:B,A241)</f>
        <v>0</v>
      </c>
      <c r="C241" s="35"/>
    </row>
    <row r="242" spans="1:3">
      <c r="A242" t="str">
        <f>'Tabela Ref'!A277</f>
        <v>Demografia / estudos populacionais</v>
      </c>
      <c r="B242" s="35">
        <f>COUNTIF('Índice Geral'!B:B,A242)</f>
        <v>0</v>
      </c>
      <c r="C242" s="35"/>
    </row>
    <row r="243" spans="1:3">
      <c r="A243" t="str">
        <f>'Tabela Ref'!A834</f>
        <v>Demolição</v>
      </c>
      <c r="B243" s="35">
        <f>COUNTIF('Índice Geral'!B:B,A243)</f>
        <v>0</v>
      </c>
      <c r="C243" s="35"/>
    </row>
    <row r="244" spans="1:3">
      <c r="A244" t="str">
        <f>'Tabela Ref'!A979</f>
        <v>Dentística</v>
      </c>
      <c r="B244" s="35">
        <f>COUNTIF('Índice Geral'!B:B,A244)</f>
        <v>0</v>
      </c>
      <c r="C244" s="35"/>
    </row>
    <row r="245" spans="1:3">
      <c r="A245" t="str">
        <f>'Tabela Ref'!A942</f>
        <v>Dermatologia</v>
      </c>
      <c r="B245" s="35">
        <f>COUNTIF('Índice Geral'!B:B,A245)</f>
        <v>0</v>
      </c>
      <c r="C245" s="35"/>
    </row>
    <row r="246" spans="1:3">
      <c r="A246" t="str">
        <f>'Tabela Ref'!A810</f>
        <v>Desenho arquitetônico</v>
      </c>
      <c r="B246" s="35">
        <f>COUNTIF('Índice Geral'!B:B,A246)</f>
        <v>0</v>
      </c>
      <c r="C246" s="35"/>
    </row>
    <row r="247" spans="1:3">
      <c r="A247" t="str">
        <f>'Tabela Ref'!A190</f>
        <v>Desenho de produtos industriais (artístico)</v>
      </c>
      <c r="B247" s="35">
        <f>COUNTIF('Índice Geral'!B:B,A247)</f>
        <v>0</v>
      </c>
      <c r="C247" s="35"/>
    </row>
    <row r="248" spans="1:3">
      <c r="A248" t="str">
        <f>'Tabela Ref'!A591</f>
        <v>Desenho industrial</v>
      </c>
      <c r="B248" s="35">
        <f>COUNTIF('Índice Geral'!B:B,A248)</f>
        <v>0</v>
      </c>
      <c r="C248" s="35"/>
    </row>
    <row r="249" spans="1:3">
      <c r="A249" t="str">
        <f>'Tabela Ref'!A191</f>
        <v>Desenho industrial (artístico)</v>
      </c>
      <c r="B249" s="35">
        <f>COUNTIF('Índice Geral'!B:B,A249)</f>
        <v>0</v>
      </c>
      <c r="C249" s="35"/>
    </row>
    <row r="250" spans="1:3">
      <c r="A250" t="str">
        <f>'Tabela Ref'!A836</f>
        <v>Desenho técnico</v>
      </c>
      <c r="B250" s="35">
        <f>COUNTIF('Índice Geral'!B:B,A250)</f>
        <v>0</v>
      </c>
      <c r="C250" s="35"/>
    </row>
    <row r="251" spans="1:3">
      <c r="A251" t="str">
        <f>'Tabela Ref'!A811</f>
        <v>Desenvolvimento comunitário</v>
      </c>
      <c r="B251" s="35">
        <f>COUNTIF('Índice Geral'!B:B,A251)</f>
        <v>0</v>
      </c>
      <c r="C251" s="35"/>
    </row>
    <row r="252" spans="1:3">
      <c r="A252" t="str">
        <f>'Tabela Ref'!A435</f>
        <v>Desenvolvimento do trabalho</v>
      </c>
      <c r="B252" s="35">
        <f>COUNTIF('Índice Geral'!B:B,A252)</f>
        <v>0</v>
      </c>
      <c r="C252" s="35"/>
    </row>
    <row r="253" spans="1:3">
      <c r="A253" t="str">
        <f>'Tabela Ref'!A812</f>
        <v>Desenvolvimento rural</v>
      </c>
      <c r="B253" s="35">
        <f>COUNTIF('Índice Geral'!B:B,A253)</f>
        <v>0</v>
      </c>
      <c r="C253" s="35"/>
    </row>
    <row r="254" spans="1:3">
      <c r="A254" t="str">
        <f>'Tabela Ref'!A193</f>
        <v>Design de interiores</v>
      </c>
      <c r="B254" s="35">
        <f>COUNTIF('Índice Geral'!B:B,A254)</f>
        <v>0</v>
      </c>
      <c r="C254" s="35"/>
    </row>
    <row r="255" spans="1:3">
      <c r="A255" t="str">
        <f>'Tabela Ref'!A813</f>
        <v>Design e planejamento arquitetônico urbano</v>
      </c>
      <c r="B255" s="35">
        <f>COUNTIF('Índice Geral'!B:B,A255)</f>
        <v>0</v>
      </c>
      <c r="C255" s="35"/>
    </row>
    <row r="256" spans="1:3">
      <c r="A256" t="str">
        <f>'Tabela Ref'!A723</f>
        <v>Destilaria</v>
      </c>
      <c r="B256" s="35">
        <f>COUNTIF('Índice Geral'!B:B,A256)</f>
        <v>0</v>
      </c>
      <c r="C256" s="35"/>
    </row>
    <row r="257" spans="1:3">
      <c r="A257" t="str">
        <f>'Tabela Ref'!A167</f>
        <v>Diagramação em computador</v>
      </c>
      <c r="B257" s="35">
        <f>COUNTIF('Índice Geral'!B:B,A257)</f>
        <v>0</v>
      </c>
      <c r="C257" s="35"/>
    </row>
    <row r="258" spans="1:3">
      <c r="A258" t="str">
        <f>'Tabela Ref'!A14</f>
        <v>Didática</v>
      </c>
      <c r="B258" s="35">
        <f>COUNTIF('Índice Geral'!B:B,A258)</f>
        <v>0</v>
      </c>
      <c r="C258" s="35"/>
    </row>
    <row r="259" spans="1:3">
      <c r="A259" t="str">
        <f>'Tabela Ref'!A145</f>
        <v>Direção teatral</v>
      </c>
      <c r="B259" s="35">
        <f>COUNTIF('Índice Geral'!B:B,A259)</f>
        <v>0</v>
      </c>
      <c r="C259" s="35"/>
    </row>
    <row r="260" spans="1:3">
      <c r="A260" t="str">
        <f>'Tabela Ref'!A443</f>
        <v>Direito</v>
      </c>
      <c r="B260" s="35">
        <f>COUNTIF('Índice Geral'!B:B,A260)</f>
        <v>0</v>
      </c>
      <c r="C260" s="35"/>
    </row>
    <row r="261" spans="1:3">
      <c r="A261" t="str">
        <f>'Tabela Ref'!A444</f>
        <v>Direito administrativo</v>
      </c>
      <c r="B261" s="35">
        <f>COUNTIF('Índice Geral'!B:B,A261)</f>
        <v>0</v>
      </c>
      <c r="C261" s="35"/>
    </row>
    <row r="262" spans="1:3">
      <c r="A262" t="str">
        <f>'Tabela Ref'!A445</f>
        <v>Direito civil</v>
      </c>
      <c r="B262" s="35">
        <f>COUNTIF('Índice Geral'!B:B,A262)</f>
        <v>0</v>
      </c>
      <c r="C262" s="35"/>
    </row>
    <row r="263" spans="1:3">
      <c r="A263" t="str">
        <f>'Tabela Ref'!A446</f>
        <v>Direito comercial</v>
      </c>
      <c r="B263" s="35">
        <f>COUNTIF('Índice Geral'!B:B,A263)</f>
        <v>0</v>
      </c>
      <c r="C263" s="35"/>
    </row>
    <row r="264" spans="1:3">
      <c r="A264" t="str">
        <f>'Tabela Ref'!A447</f>
        <v>Direito constitucional</v>
      </c>
      <c r="B264" s="35">
        <f>COUNTIF('Índice Geral'!B:B,A264)</f>
        <v>0</v>
      </c>
      <c r="C264" s="35"/>
    </row>
    <row r="265" spans="1:3">
      <c r="A265" t="str">
        <f>'Tabela Ref'!A448</f>
        <v>Direito criminal</v>
      </c>
      <c r="B265" s="35">
        <f>COUNTIF('Índice Geral'!B:B,A265)</f>
        <v>0</v>
      </c>
      <c r="C265" s="35"/>
    </row>
    <row r="266" spans="1:3">
      <c r="A266" t="str">
        <f>'Tabela Ref'!A449</f>
        <v>Direito do trabalho</v>
      </c>
      <c r="B266" s="35">
        <f>COUNTIF('Índice Geral'!B:B,A266)</f>
        <v>0</v>
      </c>
      <c r="C266" s="35"/>
    </row>
    <row r="267" spans="1:3">
      <c r="A267" t="str">
        <f>'Tabela Ref'!A450</f>
        <v>Direito financeiro e tributário</v>
      </c>
      <c r="B267" s="35">
        <f>COUNTIF('Índice Geral'!B:B,A267)</f>
        <v>0</v>
      </c>
      <c r="C267" s="35"/>
    </row>
    <row r="268" spans="1:3">
      <c r="A268" t="str">
        <f>'Tabela Ref'!A451</f>
        <v>Direito internacional / comércio exterior</v>
      </c>
      <c r="B268" s="35">
        <f>COUNTIF('Índice Geral'!B:B,A268)</f>
        <v>0</v>
      </c>
      <c r="C268" s="35"/>
    </row>
    <row r="269" spans="1:3">
      <c r="A269" t="str">
        <f>'Tabela Ref'!A452</f>
        <v>Direito penal</v>
      </c>
      <c r="B269" s="35">
        <f>COUNTIF('Índice Geral'!B:B,A269)</f>
        <v>0</v>
      </c>
      <c r="C269" s="35"/>
    </row>
    <row r="270" spans="1:3">
      <c r="A270" t="str">
        <f>'Tabela Ref'!A453</f>
        <v>Direito político</v>
      </c>
      <c r="B270" s="35">
        <f>COUNTIF('Índice Geral'!B:B,A270)</f>
        <v>0</v>
      </c>
      <c r="C270" s="35"/>
    </row>
    <row r="271" spans="1:3">
      <c r="A271" t="str">
        <f>'Tabela Ref'!A454</f>
        <v>Direito privado</v>
      </c>
      <c r="B271" s="35">
        <f>COUNTIF('Índice Geral'!B:B,A271)</f>
        <v>0</v>
      </c>
      <c r="C271" s="35"/>
    </row>
    <row r="272" spans="1:3">
      <c r="A272" t="str">
        <f>'Tabela Ref'!A455</f>
        <v>Direito processual</v>
      </c>
      <c r="B272" s="35">
        <f>COUNTIF('Índice Geral'!B:B,A272)</f>
        <v>0</v>
      </c>
      <c r="C272" s="35"/>
    </row>
    <row r="273" spans="1:3">
      <c r="A273" t="str">
        <f>'Tabela Ref'!A456</f>
        <v>Direito público</v>
      </c>
      <c r="B273" s="35">
        <f>COUNTIF('Índice Geral'!B:B,A273)</f>
        <v>0</v>
      </c>
      <c r="C273" s="35"/>
    </row>
    <row r="274" spans="1:3">
      <c r="A274" t="str">
        <f>'Tabela Ref'!A290</f>
        <v>Direitos humanos</v>
      </c>
      <c r="B274" s="35">
        <f>COUNTIF('Índice Geral'!B:B,A274)</f>
        <v>0</v>
      </c>
      <c r="C274" s="35"/>
    </row>
    <row r="275" spans="1:3">
      <c r="A275" t="str">
        <f>'Tabela Ref'!A631</f>
        <v>Distribuição (abastecimento) de gás</v>
      </c>
      <c r="B275" s="35">
        <f>COUNTIF('Índice Geral'!B:B,A275)</f>
        <v>0</v>
      </c>
      <c r="C275" s="35"/>
    </row>
    <row r="276" spans="1:3">
      <c r="A276" t="str">
        <f>'Tabela Ref'!A632</f>
        <v>Distribuição de energia elétrica</v>
      </c>
      <c r="B276" s="35">
        <f>COUNTIF('Índice Geral'!B:B,A276)</f>
        <v>0</v>
      </c>
      <c r="C276" s="35"/>
    </row>
    <row r="277" spans="1:3">
      <c r="A277" t="str">
        <f>'Tabela Ref'!A317</f>
        <v>Documentação</v>
      </c>
      <c r="B277" s="35">
        <f>COUNTIF('Índice Geral'!B:B,A277)</f>
        <v>0</v>
      </c>
      <c r="C277" s="35"/>
    </row>
    <row r="278" spans="1:3">
      <c r="A278" t="str">
        <f>'Tabela Ref'!A318</f>
        <v>Documentação museológica</v>
      </c>
      <c r="B278" s="35">
        <f>COUNTIF('Índice Geral'!B:B,A278)</f>
        <v>0</v>
      </c>
      <c r="C278" s="35"/>
    </row>
    <row r="279" spans="1:3">
      <c r="A279" t="str">
        <f>'Tabela Ref'!A494</f>
        <v>Ecologia</v>
      </c>
      <c r="B279" s="35">
        <f>COUNTIF('Índice Geral'!B:B,A279)</f>
        <v>0</v>
      </c>
      <c r="C279" s="35"/>
    </row>
    <row r="280" spans="1:3">
      <c r="A280" t="str">
        <f>'Tabela Ref'!A297</f>
        <v>Econometria</v>
      </c>
      <c r="B280" s="35">
        <f>COUNTIF('Índice Geral'!B:B,A280)</f>
        <v>0</v>
      </c>
      <c r="C280" s="35"/>
    </row>
    <row r="281" spans="1:3">
      <c r="A281" t="str">
        <f>'Tabela Ref'!A298</f>
        <v>Economia</v>
      </c>
      <c r="B281" s="35">
        <f>COUNTIF('Índice Geral'!B:B,A281)</f>
        <v>0</v>
      </c>
      <c r="C281" s="35"/>
    </row>
    <row r="282" spans="1:3">
      <c r="A282" t="str">
        <f>'Tabela Ref'!A880</f>
        <v>Economia agrícola</v>
      </c>
      <c r="B282" s="35">
        <f>COUNTIF('Índice Geral'!B:B,A282)</f>
        <v>0</v>
      </c>
      <c r="C282" s="35"/>
    </row>
    <row r="283" spans="1:3">
      <c r="A283" t="str">
        <f>'Tabela Ref'!A299</f>
        <v>Economia internacional</v>
      </c>
      <c r="B283" s="35">
        <f>COUNTIF('Índice Geral'!B:B,A283)</f>
        <v>0</v>
      </c>
      <c r="C283" s="35"/>
    </row>
    <row r="284" spans="1:3">
      <c r="A284" t="str">
        <f>'Tabela Ref'!A300</f>
        <v>Economia política</v>
      </c>
      <c r="B284" s="35">
        <f>COUNTIF('Índice Geral'!B:B,A284)</f>
        <v>0</v>
      </c>
      <c r="C284" s="35"/>
    </row>
    <row r="285" spans="1:3">
      <c r="A285" t="str">
        <f>'Tabela Ref'!A168</f>
        <v>Edição de filme e vídeo tape</v>
      </c>
      <c r="B285" s="35">
        <f>COUNTIF('Índice Geral'!B:B,A285)</f>
        <v>0</v>
      </c>
      <c r="C285" s="35"/>
    </row>
    <row r="286" spans="1:3">
      <c r="A286" t="str">
        <f>'Tabela Ref'!A169</f>
        <v>Editoração</v>
      </c>
      <c r="B286" s="35">
        <f>COUNTIF('Índice Geral'!B:B,A286)</f>
        <v>0</v>
      </c>
      <c r="C286" s="35"/>
    </row>
    <row r="287" spans="1:3">
      <c r="A287" t="str">
        <f>'Tabela Ref'!A116</f>
        <v>Educação artística e Artes Visuais</v>
      </c>
      <c r="B287" s="35">
        <f>COUNTIF('Índice Geral'!B:B,A287)</f>
        <v>0</v>
      </c>
      <c r="C287" s="35"/>
    </row>
    <row r="288" spans="1:3">
      <c r="A288" t="str">
        <f>'Tabela Ref'!A291</f>
        <v>Educação cívica</v>
      </c>
      <c r="B288" s="35">
        <f>COUNTIF('Índice Geral'!B:B,A288)</f>
        <v>0</v>
      </c>
      <c r="C288" s="35"/>
    </row>
    <row r="289" spans="1:3">
      <c r="A289" t="str">
        <f>'Tabela Ref'!A15</f>
        <v>Educação de Jovens e Adultos</v>
      </c>
      <c r="B289" s="35">
        <f>COUNTIF('Índice Geral'!B:B,A289)</f>
        <v>0</v>
      </c>
      <c r="C289" s="35"/>
    </row>
    <row r="290" spans="1:3">
      <c r="A290" t="str">
        <f>'Tabela Ref'!A16</f>
        <v>Educação Especial</v>
      </c>
      <c r="B290" s="35">
        <f>COUNTIF('Índice Geral'!B:B,A290)</f>
        <v>0</v>
      </c>
      <c r="C290" s="35"/>
    </row>
    <row r="291" spans="1:3">
      <c r="A291" t="str">
        <f>'Tabela Ref'!A32</f>
        <v>Educação especial</v>
      </c>
      <c r="B291" s="35">
        <f>COUNTIF('Índice Geral'!B:B,A291)</f>
        <v>0</v>
      </c>
      <c r="C291" s="35"/>
    </row>
    <row r="292" spans="1:3">
      <c r="A292" t="str">
        <f>'Tabela Ref'!A929</f>
        <v>Educação física</v>
      </c>
      <c r="B292" s="35">
        <f>COUNTIF('Índice Geral'!B:B,A292)</f>
        <v>0</v>
      </c>
      <c r="C292" s="35"/>
    </row>
    <row r="293" spans="1:3">
      <c r="A293" t="str">
        <f>'Tabela Ref'!A17</f>
        <v>Educação Infantil</v>
      </c>
      <c r="B293" s="35">
        <f>COUNTIF('Índice Geral'!B:B,A293)</f>
        <v>0</v>
      </c>
      <c r="C293" s="35"/>
    </row>
    <row r="294" spans="1:3">
      <c r="A294" t="str">
        <f>'Tabela Ref'!A26</f>
        <v>Educação Infantil e PréEscola</v>
      </c>
      <c r="B294" s="35">
        <f>COUNTIF('Índice Geral'!B:B,A294)</f>
        <v>0</v>
      </c>
      <c r="C294" s="35"/>
    </row>
    <row r="295" spans="1:3">
      <c r="A295" t="str">
        <f>'Tabela Ref'!A18</f>
        <v>Educação Organizacional</v>
      </c>
      <c r="B295" s="35">
        <f>COUNTIF('Índice Geral'!B:B,A295)</f>
        <v>0</v>
      </c>
      <c r="C295" s="35"/>
    </row>
    <row r="296" spans="1:3">
      <c r="A296" t="str">
        <f>'Tabela Ref'!A633</f>
        <v>Eletricidade</v>
      </c>
      <c r="B296" s="35">
        <f>COUNTIF('Índice Geral'!B:B,A296)</f>
        <v>0</v>
      </c>
      <c r="C296" s="35"/>
    </row>
    <row r="297" spans="1:3">
      <c r="A297" t="str">
        <f>'Tabela Ref'!A701</f>
        <v>Eletricidade automotiva</v>
      </c>
      <c r="B297" s="35">
        <f>COUNTIF('Índice Geral'!B:B,A297)</f>
        <v>0</v>
      </c>
      <c r="C297" s="35"/>
    </row>
    <row r="298" spans="1:3">
      <c r="A298" t="str">
        <f>'Tabela Ref'!A702</f>
        <v>Eletricidade de veículos</v>
      </c>
      <c r="B298" s="35">
        <f>COUNTIF('Índice Geral'!B:B,A298)</f>
        <v>0</v>
      </c>
      <c r="C298" s="35"/>
    </row>
    <row r="299" spans="1:3">
      <c r="A299" t="str">
        <f>'Tabela Ref'!A654</f>
        <v>Eletrônica</v>
      </c>
      <c r="B299" s="35">
        <f>COUNTIF('Índice Geral'!B:B,A299)</f>
        <v>0</v>
      </c>
      <c r="C299" s="35"/>
    </row>
    <row r="300" spans="1:3">
      <c r="A300" t="str">
        <f>'Tabela Ref'!A655</f>
        <v>Eletrônica de radiodifusão</v>
      </c>
      <c r="B300" s="35">
        <f>COUNTIF('Índice Geral'!B:B,A300)</f>
        <v>0</v>
      </c>
      <c r="C300" s="35"/>
    </row>
    <row r="301" spans="1:3">
      <c r="A301" t="str">
        <f>'Tabela Ref'!A656</f>
        <v>Eletrônica industrial</v>
      </c>
      <c r="B301" s="35">
        <f>COUNTIF('Índice Geral'!B:B,A301)</f>
        <v>0</v>
      </c>
      <c r="C301" s="35"/>
    </row>
    <row r="302" spans="1:3">
      <c r="A302" t="str">
        <f>'Tabela Ref'!A146</f>
        <v>Elocução</v>
      </c>
      <c r="B302" s="35">
        <f>COUNTIF('Índice Geral'!B:B,A302)</f>
        <v>0</v>
      </c>
      <c r="C302" s="35"/>
    </row>
    <row r="303" spans="1:3">
      <c r="A303" t="str">
        <f>'Tabela Ref'!A390</f>
        <v>Empreendedorismo</v>
      </c>
      <c r="B303" s="35">
        <f>COUNTIF('Índice Geral'!B:B,A303)</f>
        <v>0</v>
      </c>
      <c r="C303" s="35"/>
    </row>
    <row r="304" spans="1:3">
      <c r="A304" t="str">
        <f>'Tabela Ref'!A881</f>
        <v>Empresas agrícolas / operação de agroindústrias</v>
      </c>
      <c r="B304" s="35">
        <f>COUNTIF('Índice Geral'!B:B,A304)</f>
        <v>0</v>
      </c>
      <c r="C304" s="35"/>
    </row>
    <row r="305" spans="1:3">
      <c r="A305" t="str">
        <f>'Tabela Ref'!A837</f>
        <v>Encanamentos</v>
      </c>
      <c r="B305" s="35">
        <f>COUNTIF('Índice Geral'!B:B,A305)</f>
        <v>0</v>
      </c>
      <c r="C305" s="35"/>
    </row>
    <row r="306" spans="1:3">
      <c r="A306" t="str">
        <f>'Tabela Ref'!A980</f>
        <v>Endodontia</v>
      </c>
      <c r="B306" s="35">
        <f>COUNTIF('Índice Geral'!B:B,A306)</f>
        <v>0</v>
      </c>
      <c r="C306" s="35"/>
    </row>
    <row r="307" spans="1:3">
      <c r="A307" t="str">
        <f>'Tabela Ref'!A634</f>
        <v>Energia nuclear, hidráulica e térmica</v>
      </c>
      <c r="B307" s="35">
        <f>COUNTIF('Índice Geral'!B:B,A307)</f>
        <v>0</v>
      </c>
      <c r="C307" s="35"/>
    </row>
    <row r="308" spans="1:3">
      <c r="A308" t="str">
        <f>'Tabela Ref'!A635</f>
        <v>Energia solar</v>
      </c>
      <c r="B308" s="35">
        <f>COUNTIF('Índice Geral'!B:B,A308)</f>
        <v>0</v>
      </c>
      <c r="C308" s="35"/>
    </row>
    <row r="309" spans="1:3">
      <c r="A309" t="str">
        <f>'Tabela Ref'!A967</f>
        <v>Enfermagem</v>
      </c>
      <c r="B309" s="35">
        <f>COUNTIF('Índice Geral'!B:B,A309)</f>
        <v>0</v>
      </c>
      <c r="C309" s="35"/>
    </row>
    <row r="310" spans="1:3">
      <c r="A310" t="str">
        <f>'Tabela Ref'!A968</f>
        <v>Enfermagem básica</v>
      </c>
      <c r="B310" s="35">
        <f>COUNTIF('Índice Geral'!B:B,A310)</f>
        <v>0</v>
      </c>
      <c r="C310" s="35"/>
    </row>
    <row r="311" spans="1:3">
      <c r="A311" t="str">
        <f>'Tabela Ref'!A969</f>
        <v>Enfermagem de saúde pública</v>
      </c>
      <c r="B311" s="35">
        <f>COUNTIF('Índice Geral'!B:B,A311)</f>
        <v>0</v>
      </c>
      <c r="C311" s="35"/>
    </row>
    <row r="312" spans="1:3">
      <c r="A312" t="str">
        <f>'Tabela Ref'!A970</f>
        <v>Enfermagem e obstetrícia</v>
      </c>
      <c r="B312" s="35">
        <f>COUNTIF('Índice Geral'!B:B,A312)</f>
        <v>0</v>
      </c>
      <c r="C312" s="35"/>
    </row>
    <row r="313" spans="1:3">
      <c r="A313" t="str">
        <f>'Tabela Ref'!A971</f>
        <v>Enfermagem gerontológica</v>
      </c>
      <c r="B313" s="35">
        <f>COUNTIF('Índice Geral'!B:B,A313)</f>
        <v>0</v>
      </c>
      <c r="C313" s="35"/>
    </row>
    <row r="314" spans="1:3">
      <c r="A314" t="str">
        <f>'Tabela Ref'!A972</f>
        <v>Enfermagem médicocirúrgica</v>
      </c>
      <c r="B314" s="35">
        <f>COUNTIF('Índice Geral'!B:B,A314)</f>
        <v>0</v>
      </c>
      <c r="C314" s="35"/>
    </row>
    <row r="315" spans="1:3">
      <c r="A315" t="str">
        <f>'Tabela Ref'!A973</f>
        <v>Enfermagem odontológica</v>
      </c>
      <c r="B315" s="35">
        <f>COUNTIF('Índice Geral'!B:B,A315)</f>
        <v>0</v>
      </c>
      <c r="C315" s="35"/>
    </row>
    <row r="316" spans="1:3">
      <c r="A316" t="str">
        <f>'Tabela Ref'!A974</f>
        <v>Enfermagem psiquiátrica</v>
      </c>
      <c r="B316" s="35">
        <f>COUNTIF('Índice Geral'!B:B,A316)</f>
        <v>0</v>
      </c>
      <c r="C316" s="35"/>
    </row>
    <row r="317" spans="1:3">
      <c r="A317" t="str">
        <f>'Tabela Ref'!A592</f>
        <v>Engenharia</v>
      </c>
      <c r="B317" s="35">
        <f>COUNTIF('Índice Geral'!B:B,A317)</f>
        <v>0</v>
      </c>
      <c r="C317" s="35"/>
    </row>
    <row r="318" spans="1:3">
      <c r="A318" t="str">
        <f>'Tabela Ref'!A703</f>
        <v>Engenharia aeroespacial</v>
      </c>
      <c r="B318" s="35">
        <f>COUNTIF('Índice Geral'!B:B,A318)</f>
        <v>0</v>
      </c>
      <c r="C318" s="35"/>
    </row>
    <row r="319" spans="1:3">
      <c r="A319" t="str">
        <f>'Tabela Ref'!A704</f>
        <v>Engenharia aeronáutica</v>
      </c>
      <c r="B319" s="35">
        <f>COUNTIF('Índice Geral'!B:B,A319)</f>
        <v>0</v>
      </c>
      <c r="C319" s="35"/>
    </row>
    <row r="320" spans="1:3">
      <c r="A320" t="str">
        <f>'Tabela Ref'!A882</f>
        <v>Engenharia agrícola</v>
      </c>
      <c r="B320" s="35">
        <f>COUNTIF('Índice Geral'!B:B,A320)</f>
        <v>0</v>
      </c>
      <c r="C320" s="35"/>
    </row>
    <row r="321" spans="1:3">
      <c r="A321" t="str">
        <f>'Tabela Ref'!A593</f>
        <v>Engenharia ambiental</v>
      </c>
      <c r="B321" s="35">
        <f>COUNTIF('Índice Geral'!B:B,A321)</f>
        <v>0</v>
      </c>
      <c r="C321" s="35"/>
    </row>
    <row r="322" spans="1:3">
      <c r="A322" t="str">
        <f>'Tabela Ref'!A705</f>
        <v>Engenharia automotiva</v>
      </c>
      <c r="B322" s="35">
        <f>COUNTIF('Índice Geral'!B:B,A322)</f>
        <v>0</v>
      </c>
      <c r="C322" s="35"/>
    </row>
    <row r="323" spans="1:3">
      <c r="A323" t="str">
        <f>'Tabela Ref'!A599</f>
        <v>Engenharia Biomédica</v>
      </c>
      <c r="B323" s="35">
        <f>COUNTIF('Índice Geral'!B:B,A323)</f>
        <v>0</v>
      </c>
      <c r="C323" s="35"/>
    </row>
    <row r="324" spans="1:3">
      <c r="A324" t="str">
        <f>'Tabela Ref'!A681</f>
        <v>Engenharia bioquímica</v>
      </c>
      <c r="B324" s="35">
        <f>COUNTIF('Índice Geral'!B:B,A324)</f>
        <v>0</v>
      </c>
      <c r="C324" s="35"/>
    </row>
    <row r="325" spans="1:3">
      <c r="A325" t="str">
        <f>'Tabela Ref'!A838</f>
        <v>Engenharia cartográfica</v>
      </c>
      <c r="B325" s="35">
        <f>COUNTIF('Índice Geral'!B:B,A325)</f>
        <v>0</v>
      </c>
      <c r="C325" s="35"/>
    </row>
    <row r="326" spans="1:3">
      <c r="A326" t="str">
        <f>'Tabela Ref'!A839</f>
        <v>Engenharia civil</v>
      </c>
      <c r="B326" s="35">
        <f>COUNTIF('Índice Geral'!B:B,A326)</f>
        <v>0</v>
      </c>
      <c r="C326" s="35"/>
    </row>
    <row r="327" spans="1:3">
      <c r="A327" t="str">
        <f>'Tabela Ref'!A724</f>
        <v>Engenharia de alimentos</v>
      </c>
      <c r="B327" s="35">
        <f>COUNTIF('Índice Geral'!B:B,A327)</f>
        <v>0</v>
      </c>
      <c r="C327" s="35"/>
    </row>
    <row r="328" spans="1:3">
      <c r="A328" t="str">
        <f>'Tabela Ref'!A682</f>
        <v>Engenharia de biotecnologia</v>
      </c>
      <c r="B328" s="35">
        <f>COUNTIF('Índice Geral'!B:B,A328)</f>
        <v>0</v>
      </c>
      <c r="C328" s="35"/>
    </row>
    <row r="329" spans="1:3">
      <c r="A329" t="str">
        <f>'Tabela Ref'!A636</f>
        <v>Engenharia de climas</v>
      </c>
      <c r="B329" s="35">
        <f>COUNTIF('Índice Geral'!B:B,A329)</f>
        <v>0</v>
      </c>
      <c r="C329" s="35"/>
    </row>
    <row r="330" spans="1:3">
      <c r="A330" t="str">
        <f>'Tabela Ref'!A657</f>
        <v>Engenharia de computação</v>
      </c>
      <c r="B330" s="35">
        <f>COUNTIF('Índice Geral'!B:B,A330)</f>
        <v>0</v>
      </c>
      <c r="C330" s="35"/>
    </row>
    <row r="331" spans="1:3">
      <c r="A331" t="str">
        <f>'Tabela Ref'!A562</f>
        <v>Engenharia de computação (hardware)</v>
      </c>
      <c r="B331" s="35">
        <f>COUNTIF('Índice Geral'!B:B,A331)</f>
        <v>0</v>
      </c>
      <c r="C331" s="35"/>
    </row>
    <row r="332" spans="1:3">
      <c r="A332" t="str">
        <f>'Tabela Ref'!A658</f>
        <v>Engenharia de comunicações</v>
      </c>
      <c r="B332" s="35">
        <f>COUNTIF('Índice Geral'!B:B,A332)</f>
        <v>0</v>
      </c>
      <c r="C332" s="35"/>
    </row>
    <row r="333" spans="1:3">
      <c r="A333" t="str">
        <f>'Tabela Ref'!A840</f>
        <v>Engenharia de construção</v>
      </c>
      <c r="B333" s="35">
        <f>COUNTIF('Índice Geral'!B:B,A333)</f>
        <v>0</v>
      </c>
      <c r="C333" s="35"/>
    </row>
    <row r="334" spans="1:3">
      <c r="A334" t="str">
        <f>'Tabela Ref'!A659</f>
        <v>Engenharia de controle</v>
      </c>
      <c r="B334" s="35">
        <f>COUNTIF('Índice Geral'!B:B,A334)</f>
        <v>0</v>
      </c>
      <c r="C334" s="35"/>
    </row>
    <row r="335" spans="1:3">
      <c r="A335" t="str">
        <f>'Tabela Ref'!A664</f>
        <v>Engenharia de controle e automação</v>
      </c>
      <c r="B335" s="35">
        <f>COUNTIF('Índice Geral'!B:B,A335)</f>
        <v>0</v>
      </c>
      <c r="C335" s="35"/>
    </row>
    <row r="336" spans="1:3">
      <c r="A336" t="str">
        <f>'Tabela Ref'!A841</f>
        <v>Engenharia de docas e instalações portuárias</v>
      </c>
      <c r="B336" s="35">
        <f>COUNTIF('Índice Geral'!B:B,A336)</f>
        <v>0</v>
      </c>
      <c r="C336" s="35"/>
    </row>
    <row r="337" spans="1:3">
      <c r="A337" t="str">
        <f>'Tabela Ref'!A842</f>
        <v>Engenharia de edificações</v>
      </c>
      <c r="B337" s="35">
        <f>COUNTIF('Índice Geral'!B:B,A337)</f>
        <v>0</v>
      </c>
      <c r="C337" s="35"/>
    </row>
    <row r="338" spans="1:3">
      <c r="A338" t="str">
        <f>'Tabela Ref'!A843</f>
        <v>Engenharia de escavação</v>
      </c>
      <c r="B338" s="35">
        <f>COUNTIF('Índice Geral'!B:B,A338)</f>
        <v>0</v>
      </c>
      <c r="C338" s="35"/>
    </row>
    <row r="339" spans="1:3">
      <c r="A339" t="str">
        <f>'Tabela Ref'!A660</f>
        <v>Engenharia de hardware</v>
      </c>
      <c r="B339" s="35">
        <f>COUNTIF('Índice Geral'!B:B,A339)</f>
        <v>0</v>
      </c>
      <c r="C339" s="35"/>
    </row>
    <row r="340" spans="1:3">
      <c r="A340" t="str">
        <f>'Tabela Ref'!A594</f>
        <v>Engenharia de manutenção</v>
      </c>
      <c r="B340" s="35">
        <f>COUNTIF('Índice Geral'!B:B,A340)</f>
        <v>0</v>
      </c>
      <c r="C340" s="35"/>
    </row>
    <row r="341" spans="1:3">
      <c r="A341" t="str">
        <f>'Tabela Ref'!A595</f>
        <v>Engenharia de materiais</v>
      </c>
      <c r="B341" s="35">
        <f>COUNTIF('Índice Geral'!B:B,A341)</f>
        <v>0</v>
      </c>
      <c r="C341" s="35"/>
    </row>
    <row r="342" spans="1:3">
      <c r="A342" t="str">
        <f>'Tabela Ref'!A769</f>
        <v>Engenharia de materiais  madeira</v>
      </c>
      <c r="B342" s="35">
        <f>COUNTIF('Índice Geral'!B:B,A342)</f>
        <v>0</v>
      </c>
      <c r="C342" s="35"/>
    </row>
    <row r="343" spans="1:3">
      <c r="A343" t="str">
        <f>'Tabela Ref'!A770</f>
        <v>Engenharia de materiais  papel</v>
      </c>
      <c r="B343" s="35">
        <f>COUNTIF('Índice Geral'!B:B,A343)</f>
        <v>0</v>
      </c>
      <c r="C343" s="35"/>
    </row>
    <row r="344" spans="1:3">
      <c r="A344" t="str">
        <f>'Tabela Ref'!A771</f>
        <v>Engenharia de materiais  plástico</v>
      </c>
      <c r="B344" s="35">
        <f>COUNTIF('Índice Geral'!B:B,A344)</f>
        <v>0</v>
      </c>
      <c r="C344" s="35"/>
    </row>
    <row r="345" spans="1:3">
      <c r="A345" t="str">
        <f>'Tabela Ref'!A772</f>
        <v>Engenharia de materiais  vidro</v>
      </c>
      <c r="B345" s="35">
        <f>COUNTIF('Índice Geral'!B:B,A345)</f>
        <v>0</v>
      </c>
      <c r="C345" s="35"/>
    </row>
    <row r="346" spans="1:3">
      <c r="A346" t="str">
        <f>'Tabela Ref'!A791</f>
        <v>Engenharia de minas</v>
      </c>
      <c r="B346" s="35">
        <f>COUNTIF('Índice Geral'!B:B,A346)</f>
        <v>0</v>
      </c>
      <c r="C346" s="35"/>
    </row>
    <row r="347" spans="1:3">
      <c r="A347" t="str">
        <f>'Tabela Ref'!A918</f>
        <v>Engenharia de pesca</v>
      </c>
      <c r="B347" s="35">
        <f>COUNTIF('Índice Geral'!B:B,A347)</f>
        <v>0</v>
      </c>
      <c r="C347" s="35"/>
    </row>
    <row r="348" spans="1:3">
      <c r="A348" t="str">
        <f>'Tabela Ref'!A797</f>
        <v>Engenharia de petróleo</v>
      </c>
      <c r="B348" s="35">
        <f>COUNTIF('Índice Geral'!B:B,A348)</f>
        <v>0</v>
      </c>
      <c r="C348" s="35"/>
    </row>
    <row r="349" spans="1:3">
      <c r="A349" t="str">
        <f>'Tabela Ref'!A683</f>
        <v>Engenharia de processos químicos</v>
      </c>
      <c r="B349" s="35">
        <f>COUNTIF('Índice Geral'!B:B,A349)</f>
        <v>0</v>
      </c>
      <c r="C349" s="35"/>
    </row>
    <row r="350" spans="1:3">
      <c r="A350" t="str">
        <f>'Tabela Ref'!A596</f>
        <v>Engenharia de produção</v>
      </c>
      <c r="B350" s="35">
        <f>COUNTIF('Índice Geral'!B:B,A350)</f>
        <v>0</v>
      </c>
      <c r="C350" s="35"/>
    </row>
    <row r="351" spans="1:3">
      <c r="A351" t="str">
        <f>'Tabela Ref'!A845</f>
        <v>Engenharia de produção civil</v>
      </c>
      <c r="B351" s="35">
        <f>COUNTIF('Índice Geral'!B:B,A351)</f>
        <v>0</v>
      </c>
      <c r="C351" s="35"/>
    </row>
    <row r="352" spans="1:3">
      <c r="A352" t="str">
        <f>'Tabela Ref'!A773</f>
        <v>Engenharia de produção de materiais</v>
      </c>
      <c r="B352" s="35">
        <f>COUNTIF('Índice Geral'!B:B,A352)</f>
        <v>0</v>
      </c>
      <c r="C352" s="35"/>
    </row>
    <row r="353" spans="1:3">
      <c r="A353" t="str">
        <f>'Tabela Ref'!A792</f>
        <v>Engenharia de produção de minas</v>
      </c>
      <c r="B353" s="35">
        <f>COUNTIF('Índice Geral'!B:B,A353)</f>
        <v>0</v>
      </c>
      <c r="C353" s="35"/>
    </row>
    <row r="354" spans="1:3">
      <c r="A354" t="str">
        <f>'Tabela Ref'!A637</f>
        <v>Engenharia de produção elétrica</v>
      </c>
      <c r="B354" s="35">
        <f>COUNTIF('Índice Geral'!B:B,A354)</f>
        <v>0</v>
      </c>
      <c r="C354" s="35"/>
    </row>
    <row r="355" spans="1:3">
      <c r="A355" t="str">
        <f>'Tabela Ref'!A608</f>
        <v>Engenharia de produção mecânica</v>
      </c>
      <c r="B355" s="35">
        <f>COUNTIF('Índice Geral'!B:B,A355)</f>
        <v>0</v>
      </c>
      <c r="C355" s="35"/>
    </row>
    <row r="356" spans="1:3">
      <c r="A356" t="str">
        <f>'Tabela Ref'!A609</f>
        <v>Engenharia de produção metalúrgica</v>
      </c>
      <c r="B356" s="35">
        <f>COUNTIF('Índice Geral'!B:B,A356)</f>
        <v>0</v>
      </c>
      <c r="C356" s="35"/>
    </row>
    <row r="357" spans="1:3">
      <c r="A357" t="str">
        <f>'Tabela Ref'!A684</f>
        <v>Engenharia de produção química</v>
      </c>
      <c r="B357" s="35">
        <f>COUNTIF('Índice Geral'!B:B,A357)</f>
        <v>0</v>
      </c>
      <c r="C357" s="35"/>
    </row>
    <row r="358" spans="1:3">
      <c r="A358" t="str">
        <f>'Tabela Ref'!A748</f>
        <v>Engenharia de produção têxtil</v>
      </c>
      <c r="B358" s="35">
        <f>COUNTIF('Índice Geral'!B:B,A358)</f>
        <v>0</v>
      </c>
      <c r="C358" s="35"/>
    </row>
    <row r="359" spans="1:3">
      <c r="A359" t="str">
        <f>'Tabela Ref'!A844</f>
        <v>Engenharia de recursos hídricos</v>
      </c>
      <c r="B359" s="35">
        <f>COUNTIF('Índice Geral'!B:B,A359)</f>
        <v>0</v>
      </c>
      <c r="C359" s="35"/>
    </row>
    <row r="360" spans="1:3">
      <c r="A360" t="str">
        <f>'Tabela Ref'!A661</f>
        <v>Engenharia de redes de comunicação</v>
      </c>
      <c r="B360" s="35">
        <f>COUNTIF('Índice Geral'!B:B,A360)</f>
        <v>0</v>
      </c>
      <c r="C360" s="35"/>
    </row>
    <row r="361" spans="1:3">
      <c r="A361" t="str">
        <f>'Tabela Ref'!A563</f>
        <v>Engenharia de softwares</v>
      </c>
      <c r="B361" s="35">
        <f>COUNTIF('Índice Geral'!B:B,A361)</f>
        <v>0</v>
      </c>
      <c r="C361" s="35"/>
    </row>
    <row r="362" spans="1:3">
      <c r="A362" t="str">
        <f>'Tabela Ref'!A665</f>
        <v>Engenharia de telecomunicações</v>
      </c>
      <c r="B362" s="35">
        <f>COUNTIF('Índice Geral'!B:B,A362)</f>
        <v>0</v>
      </c>
      <c r="C362" s="35"/>
    </row>
    <row r="363" spans="1:3">
      <c r="A363" t="str">
        <f>'Tabela Ref'!A706</f>
        <v>Engenharia de veículos e motores</v>
      </c>
      <c r="B363" s="35">
        <f>COUNTIF('Índice Geral'!B:B,A363)</f>
        <v>0</v>
      </c>
      <c r="C363" s="35"/>
    </row>
    <row r="364" spans="1:3">
      <c r="A364" t="str">
        <f>'Tabela Ref'!A638</f>
        <v>Engenharia elétrica</v>
      </c>
      <c r="B364" s="35">
        <f>COUNTIF('Índice Geral'!B:B,A364)</f>
        <v>0</v>
      </c>
      <c r="C364" s="35"/>
    </row>
    <row r="365" spans="1:3">
      <c r="A365" t="str">
        <f>'Tabela Ref'!A662</f>
        <v>Engenharia eletrônica</v>
      </c>
      <c r="B365" s="35">
        <f>COUNTIF('Índice Geral'!B:B,A365)</f>
        <v>0</v>
      </c>
      <c r="C365" s="35"/>
    </row>
    <row r="366" spans="1:3">
      <c r="A366" t="str">
        <f>'Tabela Ref'!A641</f>
        <v>Engenharia eletrotécnica</v>
      </c>
      <c r="B366" s="35">
        <f>COUNTIF('Índice Geral'!B:B,A366)</f>
        <v>0</v>
      </c>
      <c r="C366" s="35"/>
    </row>
    <row r="367" spans="1:3">
      <c r="A367" t="str">
        <f>'Tabela Ref'!A846</f>
        <v>Engenharia estrutural</v>
      </c>
      <c r="B367" s="35">
        <f>COUNTIF('Índice Geral'!B:B,A367)</f>
        <v>0</v>
      </c>
      <c r="C367" s="35"/>
    </row>
    <row r="368" spans="1:3">
      <c r="A368" t="str">
        <f>'Tabela Ref'!A598</f>
        <v>Engenharia física</v>
      </c>
      <c r="B368" s="35">
        <f>COUNTIF('Índice Geral'!B:B,A368)</f>
        <v>0</v>
      </c>
      <c r="C368" s="35"/>
    </row>
    <row r="369" spans="1:3">
      <c r="A369" t="str">
        <f>'Tabela Ref'!A908</f>
        <v>Engenharia florestal</v>
      </c>
      <c r="B369" s="35">
        <f>COUNTIF('Índice Geral'!B:B,A369)</f>
        <v>0</v>
      </c>
      <c r="C369" s="35"/>
    </row>
    <row r="370" spans="1:3">
      <c r="A370" t="str">
        <f>'Tabela Ref'!A796</f>
        <v>Engenharia geológica</v>
      </c>
      <c r="B370" s="35">
        <f>COUNTIF('Índice Geral'!B:B,A370)</f>
        <v>0</v>
      </c>
      <c r="C370" s="35"/>
    </row>
    <row r="371" spans="1:3">
      <c r="A371" t="str">
        <f>'Tabela Ref'!A597</f>
        <v>Engenharia industrial</v>
      </c>
      <c r="B371" s="35">
        <f>COUNTIF('Índice Geral'!B:B,A371)</f>
        <v>0</v>
      </c>
      <c r="C371" s="35"/>
    </row>
    <row r="372" spans="1:3">
      <c r="A372" t="str">
        <f>'Tabela Ref'!A847</f>
        <v>Engenharia industrial civil</v>
      </c>
      <c r="B372" s="35">
        <f>COUNTIF('Índice Geral'!B:B,A372)</f>
        <v>0</v>
      </c>
      <c r="C372" s="35"/>
    </row>
    <row r="373" spans="1:3">
      <c r="A373" t="str">
        <f>'Tabela Ref'!A793</f>
        <v>Engenharia industrial de minas</v>
      </c>
      <c r="B373" s="35">
        <f>COUNTIF('Índice Geral'!B:B,A373)</f>
        <v>0</v>
      </c>
      <c r="C373" s="35"/>
    </row>
    <row r="374" spans="1:3">
      <c r="A374" t="str">
        <f>'Tabela Ref'!A639</f>
        <v>Engenharia industrial elétrica</v>
      </c>
      <c r="B374" s="35">
        <f>COUNTIF('Índice Geral'!B:B,A374)</f>
        <v>0</v>
      </c>
      <c r="C374" s="35"/>
    </row>
    <row r="375" spans="1:3">
      <c r="A375" t="str">
        <f>'Tabela Ref'!A610</f>
        <v>Engenharia industrial mecânica</v>
      </c>
      <c r="B375" s="35">
        <f>COUNTIF('Índice Geral'!B:B,A375)</f>
        <v>0</v>
      </c>
      <c r="C375" s="35"/>
    </row>
    <row r="376" spans="1:3">
      <c r="A376" t="str">
        <f>'Tabela Ref'!A611</f>
        <v>Engenharia industrial metalúrgica</v>
      </c>
      <c r="B376" s="35">
        <f>COUNTIF('Índice Geral'!B:B,A376)</f>
        <v>0</v>
      </c>
      <c r="C376" s="35"/>
    </row>
    <row r="377" spans="1:3">
      <c r="A377" t="str">
        <f>'Tabela Ref'!A685</f>
        <v>Engenharia industrial química</v>
      </c>
      <c r="B377" s="35">
        <f>COUNTIF('Índice Geral'!B:B,A377)</f>
        <v>0</v>
      </c>
      <c r="C377" s="35"/>
    </row>
    <row r="378" spans="1:3">
      <c r="A378" t="str">
        <f>'Tabela Ref'!A749</f>
        <v>Engenharia industrial têxtil</v>
      </c>
      <c r="B378" s="35">
        <f>COUNTIF('Índice Geral'!B:B,A378)</f>
        <v>0</v>
      </c>
      <c r="C378" s="35"/>
    </row>
    <row r="379" spans="1:3">
      <c r="A379" t="str">
        <f>'Tabela Ref'!A707</f>
        <v>Engenharia marítima</v>
      </c>
      <c r="B379" s="35">
        <f>COUNTIF('Índice Geral'!B:B,A379)</f>
        <v>0</v>
      </c>
      <c r="C379" s="35"/>
    </row>
    <row r="380" spans="1:3">
      <c r="A380" t="str">
        <f>'Tabela Ref'!A612</f>
        <v>Engenharia mecânica</v>
      </c>
      <c r="B380" s="35">
        <f>COUNTIF('Índice Geral'!B:B,A380)</f>
        <v>0</v>
      </c>
      <c r="C380" s="35"/>
    </row>
    <row r="381" spans="1:3">
      <c r="A381" t="str">
        <f>'Tabela Ref'!A663</f>
        <v>Engenharia mecatrônica</v>
      </c>
      <c r="B381" s="35">
        <f>COUNTIF('Índice Geral'!B:B,A381)</f>
        <v>0</v>
      </c>
      <c r="C381" s="35"/>
    </row>
    <row r="382" spans="1:3">
      <c r="A382" t="str">
        <f>'Tabela Ref'!A613</f>
        <v>Engenharia metalúrgica</v>
      </c>
      <c r="B382" s="35">
        <f>COUNTIF('Índice Geral'!B:B,A382)</f>
        <v>0</v>
      </c>
      <c r="C382" s="35"/>
    </row>
    <row r="383" spans="1:3">
      <c r="A383" t="str">
        <f>'Tabela Ref'!A708</f>
        <v>Engenharia naval</v>
      </c>
      <c r="B383" s="35">
        <f>COUNTIF('Índice Geral'!B:B,A383)</f>
        <v>0</v>
      </c>
      <c r="C383" s="35"/>
    </row>
    <row r="384" spans="1:3">
      <c r="A384" t="str">
        <f>'Tabela Ref'!A686</f>
        <v>Engenharia nuclear</v>
      </c>
      <c r="B384" s="35">
        <f>COUNTIF('Índice Geral'!B:B,A384)</f>
        <v>0</v>
      </c>
      <c r="C384" s="35"/>
    </row>
    <row r="385" spans="1:3">
      <c r="A385" t="str">
        <f>'Tabela Ref'!A687</f>
        <v>Engenharia química</v>
      </c>
      <c r="B385" s="35">
        <f>COUNTIF('Índice Geral'!B:B,A385)</f>
        <v>0</v>
      </c>
      <c r="C385" s="35"/>
    </row>
    <row r="386" spans="1:3">
      <c r="A386" t="str">
        <f>'Tabela Ref'!A848</f>
        <v>Engenharia sanitária</v>
      </c>
      <c r="B386" s="35">
        <f>COUNTIF('Índice Geral'!B:B,A386)</f>
        <v>0</v>
      </c>
      <c r="C386" s="35"/>
    </row>
    <row r="387" spans="1:3">
      <c r="A387" t="str">
        <f>'Tabela Ref'!A750</f>
        <v>Engenharia têxtil</v>
      </c>
      <c r="B387" s="35">
        <f>COUNTIF('Índice Geral'!B:B,A387)</f>
        <v>0</v>
      </c>
      <c r="C387" s="35"/>
    </row>
    <row r="388" spans="1:3">
      <c r="A388" t="str">
        <f>'Tabela Ref'!A34</f>
        <v>Ensino Fundamental</v>
      </c>
      <c r="B388" s="35">
        <f>COUNTIF('Índice Geral'!B:B,A388)</f>
        <v>0</v>
      </c>
      <c r="C388" s="35"/>
    </row>
    <row r="389" spans="1:3">
      <c r="A389" t="str">
        <f>'Tabela Ref'!A35</f>
        <v>Ensino Médio</v>
      </c>
      <c r="B389" s="35">
        <f>COUNTIF('Índice Geral'!B:B,A389)</f>
        <v>0</v>
      </c>
      <c r="C389" s="35"/>
    </row>
    <row r="390" spans="1:3">
      <c r="A390" t="str">
        <f>'Tabela Ref'!A209</f>
        <v>Entalhamento em madeira</v>
      </c>
      <c r="B390" s="35">
        <f>COUNTIF('Índice Geral'!B:B,A390)</f>
        <v>0</v>
      </c>
      <c r="C390" s="35"/>
    </row>
    <row r="391" spans="1:3">
      <c r="A391" t="str">
        <f>'Tabela Ref'!A210</f>
        <v>Entalhamento em pedra (artesanal)</v>
      </c>
      <c r="B391" s="35">
        <f>COUNTIF('Índice Geral'!B:B,A391)</f>
        <v>0</v>
      </c>
      <c r="C391" s="35"/>
    </row>
    <row r="392" spans="1:3">
      <c r="A392" t="str">
        <f>'Tabela Ref'!A483</f>
        <v>Entomologia</v>
      </c>
      <c r="B392" s="35">
        <f>COUNTIF('Índice Geral'!B:B,A392)</f>
        <v>0</v>
      </c>
      <c r="C392" s="35"/>
    </row>
    <row r="393" spans="1:3">
      <c r="A393" t="str">
        <f>'Tabela Ref'!A943</f>
        <v>Epidemiologia</v>
      </c>
      <c r="B393" s="35">
        <f>COUNTIF('Índice Geral'!B:B,A393)</f>
        <v>0</v>
      </c>
      <c r="C393" s="35"/>
    </row>
    <row r="394" spans="1:3">
      <c r="A394" t="str">
        <f>'Tabela Ref'!A551</f>
        <v>Estatística</v>
      </c>
      <c r="B394" s="35">
        <f>COUNTIF('Índice Geral'!B:B,A394)</f>
        <v>0</v>
      </c>
      <c r="C394" s="35"/>
    </row>
    <row r="395" spans="1:3">
      <c r="A395" t="str">
        <f>'Tabela Ref'!A553</f>
        <v>Estatística matemática (teórica)</v>
      </c>
      <c r="B395" s="35">
        <f>COUNTIF('Índice Geral'!B:B,A395)</f>
        <v>0</v>
      </c>
      <c r="C395" s="35"/>
    </row>
    <row r="396" spans="1:3">
      <c r="A396" t="str">
        <f>'Tabela Ref'!A554</f>
        <v>Estatística não paramétrica</v>
      </c>
      <c r="B396" s="35">
        <f>COUNTIF('Índice Geral'!B:B,A396)</f>
        <v>0</v>
      </c>
      <c r="C396" s="35"/>
    </row>
    <row r="397" spans="1:3">
      <c r="A397" t="str">
        <f>'Tabela Ref'!A124</f>
        <v>Estética</v>
      </c>
      <c r="B397" s="35">
        <f>COUNTIF('Índice Geral'!B:B,A397)</f>
        <v>0</v>
      </c>
      <c r="C397" s="35"/>
    </row>
    <row r="398" spans="1:3">
      <c r="A398" t="str">
        <f>'Tabela Ref'!A194</f>
        <v>Estilismo</v>
      </c>
      <c r="B398" s="35">
        <f>COUNTIF('Índice Geral'!B:B,A398)</f>
        <v>0</v>
      </c>
      <c r="C398" s="35"/>
    </row>
    <row r="399" spans="1:3">
      <c r="A399" t="str">
        <f>'Tabela Ref'!A751</f>
        <v>Estofamento</v>
      </c>
      <c r="B399" s="35">
        <f>COUNTIF('Índice Geral'!B:B,A399)</f>
        <v>0</v>
      </c>
      <c r="C399" s="35"/>
    </row>
    <row r="400" spans="1:3">
      <c r="A400" t="str">
        <f>'Tabela Ref'!A944</f>
        <v>Estomatologia</v>
      </c>
      <c r="B400" s="35">
        <f>COUNTIF('Índice Geral'!B:B,A400)</f>
        <v>0</v>
      </c>
      <c r="C400" s="35"/>
    </row>
    <row r="401" spans="1:3">
      <c r="A401" t="str">
        <f>'Tabela Ref'!A849</f>
        <v>Estruturas metálicas (para construção)</v>
      </c>
      <c r="B401" s="35">
        <f>COUNTIF('Índice Geral'!B:B,A401)</f>
        <v>0</v>
      </c>
      <c r="C401" s="35"/>
    </row>
    <row r="402" spans="1:3">
      <c r="A402" t="str">
        <f>'Tabela Ref'!A226</f>
        <v>Estudo de textos sagrados</v>
      </c>
      <c r="B402" s="35">
        <f>COUNTIF('Índice Geral'!B:B,A402)</f>
        <v>0</v>
      </c>
      <c r="C402" s="35"/>
    </row>
    <row r="403" spans="1:3">
      <c r="A403" t="str">
        <f>'Tabela Ref'!A278</f>
        <v>Estudos culturais</v>
      </c>
      <c r="B403" s="35">
        <f>COUNTIF('Índice Geral'!B:B,A403)</f>
        <v>0</v>
      </c>
      <c r="C403" s="35"/>
    </row>
    <row r="404" spans="1:3">
      <c r="A404" t="str">
        <f>'Tabela Ref'!A458</f>
        <v>Estudos de direito</v>
      </c>
      <c r="B404" s="35">
        <f>COUNTIF('Índice Geral'!B:B,A404)</f>
        <v>0</v>
      </c>
      <c r="C404" s="35"/>
    </row>
    <row r="405" spans="1:3">
      <c r="A405" t="str">
        <f>'Tabela Ref'!A640</f>
        <v>Estudos de energia</v>
      </c>
      <c r="B405" s="35">
        <f>COUNTIF('Índice Geral'!B:B,A405)</f>
        <v>0</v>
      </c>
      <c r="C405" s="35"/>
    </row>
    <row r="406" spans="1:3">
      <c r="A406" t="str">
        <f>'Tabela Ref'!A279</f>
        <v>Estudos de gênero</v>
      </c>
      <c r="B406" s="35">
        <f>COUNTIF('Índice Geral'!B:B,A406)</f>
        <v>0</v>
      </c>
      <c r="C406" s="35"/>
    </row>
    <row r="407" spans="1:3">
      <c r="A407" t="str">
        <f>'Tabela Ref'!A459</f>
        <v>Estudos de justiça criminal</v>
      </c>
      <c r="B407" s="35">
        <f>COUNTIF('Índice Geral'!B:B,A407)</f>
        <v>0</v>
      </c>
      <c r="C407" s="35"/>
    </row>
    <row r="408" spans="1:3">
      <c r="A408" t="str">
        <f>'Tabela Ref'!A251</f>
        <v>Estudos medievais e da renascença</v>
      </c>
      <c r="B408" s="35">
        <f>COUNTIF('Índice Geral'!B:B,A408)</f>
        <v>0</v>
      </c>
      <c r="C408" s="35"/>
    </row>
    <row r="409" spans="1:3">
      <c r="A409" t="str">
        <f>'Tabela Ref'!A460</f>
        <v>Estudos paralegais</v>
      </c>
      <c r="B409" s="35">
        <f>COUNTIF('Índice Geral'!B:B,A409)</f>
        <v>0</v>
      </c>
      <c r="C409" s="35"/>
    </row>
    <row r="410" spans="1:3">
      <c r="A410" t="str">
        <f>'Tabela Ref'!A227</f>
        <v>Estudos religiosos</v>
      </c>
      <c r="B410" s="35">
        <f>COUNTIF('Índice Geral'!B:B,A410)</f>
        <v>0</v>
      </c>
      <c r="C410" s="35"/>
    </row>
    <row r="411" spans="1:3">
      <c r="A411" t="str">
        <f>'Tabela Ref'!A292</f>
        <v>Estudos sobre paz e conflitos</v>
      </c>
      <c r="B411" s="35">
        <f>COUNTIF('Índice Geral'!B:B,A411)</f>
        <v>0</v>
      </c>
      <c r="C411" s="35"/>
    </row>
    <row r="412" spans="1:3">
      <c r="A412" t="str">
        <f>'Tabela Ref'!A280</f>
        <v>Estudos sociais</v>
      </c>
      <c r="B412" s="35">
        <f>COUNTIF('Índice Geral'!B:B,A412)</f>
        <v>0</v>
      </c>
      <c r="C412" s="35"/>
    </row>
    <row r="413" spans="1:3">
      <c r="A413" t="str">
        <f>'Tabela Ref'!A814</f>
        <v>Estudos urbanos</v>
      </c>
      <c r="B413" s="35">
        <f>COUNTIF('Índice Geral'!B:B,A413)</f>
        <v>0</v>
      </c>
      <c r="C413" s="35"/>
    </row>
    <row r="414" spans="1:3">
      <c r="A414" t="str">
        <f>'Tabela Ref'!A281</f>
        <v>Etnologia</v>
      </c>
      <c r="B414" s="35">
        <f>COUNTIF('Índice Geral'!B:B,A414)</f>
        <v>0</v>
      </c>
      <c r="C414" s="35"/>
    </row>
    <row r="415" spans="1:3">
      <c r="A415" t="str">
        <f>'Tabela Ref'!A794</f>
        <v>Extração de matéria prima</v>
      </c>
      <c r="B415" s="35">
        <f>COUNTIF('Índice Geral'!B:B,A415)</f>
        <v>0</v>
      </c>
      <c r="C415" s="35"/>
    </row>
    <row r="416" spans="1:3">
      <c r="A416" t="str">
        <f>'Tabela Ref'!A795</f>
        <v>Extração de petróleo e gás</v>
      </c>
      <c r="B416" s="35">
        <f>COUNTIF('Índice Geral'!B:B,A416)</f>
        <v>0</v>
      </c>
      <c r="C416" s="35"/>
    </row>
    <row r="417" spans="1:3">
      <c r="A417" t="str">
        <f>'Tabela Ref'!A614</f>
        <v>Fabricação de armas</v>
      </c>
      <c r="B417" s="35">
        <f>COUNTIF('Índice Geral'!B:B,A417)</f>
        <v>0</v>
      </c>
      <c r="C417" s="35"/>
    </row>
    <row r="418" spans="1:3">
      <c r="A418" t="str">
        <f>'Tabela Ref'!A752</f>
        <v>Fabricação de artigos de couro</v>
      </c>
      <c r="B418" s="35">
        <f>COUNTIF('Índice Geral'!B:B,A418)</f>
        <v>0</v>
      </c>
      <c r="C418" s="35"/>
    </row>
    <row r="419" spans="1:3">
      <c r="A419" t="str">
        <f>'Tabela Ref'!A774</f>
        <v>Fabricação de borracha</v>
      </c>
      <c r="B419" s="35">
        <f>COUNTIF('Índice Geral'!B:B,A419)</f>
        <v>0</v>
      </c>
      <c r="C419" s="35"/>
    </row>
    <row r="420" spans="1:3">
      <c r="A420" t="str">
        <f>'Tabela Ref'!A753</f>
        <v>Fabricação de calçados</v>
      </c>
      <c r="B420" s="35">
        <f>COUNTIF('Índice Geral'!B:B,A420)</f>
        <v>0</v>
      </c>
      <c r="C420" s="35"/>
    </row>
    <row r="421" spans="1:3">
      <c r="A421" t="str">
        <f>'Tabela Ref'!A615</f>
        <v>Fabricação de caldeiras e soldagem</v>
      </c>
      <c r="B421" s="35">
        <f>COUNTIF('Índice Geral'!B:B,A421)</f>
        <v>0</v>
      </c>
      <c r="C421" s="35"/>
    </row>
    <row r="422" spans="1:3">
      <c r="A422" t="str">
        <f>'Tabela Ref'!A725</f>
        <v>Fabricação de cervejas</v>
      </c>
      <c r="B422" s="35">
        <f>COUNTIF('Índice Geral'!B:B,A422)</f>
        <v>0</v>
      </c>
      <c r="C422" s="35"/>
    </row>
    <row r="423" spans="1:3">
      <c r="A423" t="str">
        <f>'Tabela Ref'!A726</f>
        <v>Fabricação de doces</v>
      </c>
      <c r="B423" s="35">
        <f>COUNTIF('Índice Geral'!B:B,A423)</f>
        <v>0</v>
      </c>
      <c r="C423" s="35"/>
    </row>
    <row r="424" spans="1:3">
      <c r="A424" t="str">
        <f>'Tabela Ref'!A616</f>
        <v>Fabricação de ferramentas e matrizes</v>
      </c>
      <c r="B424" s="35">
        <f>COUNTIF('Índice Geral'!B:B,A424)</f>
        <v>0</v>
      </c>
      <c r="C424" s="35"/>
    </row>
    <row r="425" spans="1:3">
      <c r="A425" t="str">
        <f>'Tabela Ref'!A775</f>
        <v>Fabricação de fibra sintética</v>
      </c>
      <c r="B425" s="35">
        <f>COUNTIF('Índice Geral'!B:B,A425)</f>
        <v>0</v>
      </c>
      <c r="C425" s="35"/>
    </row>
    <row r="426" spans="1:3">
      <c r="A426" t="str">
        <f>'Tabela Ref'!A211</f>
        <v>Fabricação de instrumentos musicais (não industrial)</v>
      </c>
      <c r="B426" s="35">
        <f>COUNTIF('Índice Geral'!B:B,A426)</f>
        <v>0</v>
      </c>
      <c r="C426" s="35"/>
    </row>
    <row r="427" spans="1:3">
      <c r="A427" t="str">
        <f>'Tabela Ref'!A212</f>
        <v>Fabricação de jóias (artesanais)</v>
      </c>
      <c r="B427" s="35">
        <f>COUNTIF('Índice Geral'!B:B,A427)</f>
        <v>0</v>
      </c>
      <c r="C427" s="35"/>
    </row>
    <row r="428" spans="1:3">
      <c r="A428" t="str">
        <f>'Tabela Ref'!A990</f>
        <v>Fabricação de lentes óticas</v>
      </c>
      <c r="B428" s="35">
        <f>COUNTIF('Índice Geral'!B:B,A428)</f>
        <v>0</v>
      </c>
      <c r="C428" s="35"/>
    </row>
    <row r="429" spans="1:3">
      <c r="A429" t="str">
        <f>'Tabela Ref'!A776</f>
        <v>Fabricação de móveis</v>
      </c>
      <c r="B429" s="35">
        <f>COUNTIF('Índice Geral'!B:B,A429)</f>
        <v>0</v>
      </c>
      <c r="C429" s="35"/>
    </row>
    <row r="430" spans="1:3">
      <c r="A430" t="str">
        <f>'Tabela Ref'!A727</f>
        <v>Fabricação de pães</v>
      </c>
      <c r="B430" s="35">
        <f>COUNTIF('Índice Geral'!B:B,A430)</f>
        <v>0</v>
      </c>
      <c r="C430" s="35"/>
    </row>
    <row r="431" spans="1:3">
      <c r="A431" t="str">
        <f>'Tabela Ref'!A777</f>
        <v>Fabricação de plásticos</v>
      </c>
      <c r="B431" s="35">
        <f>COUNTIF('Índice Geral'!B:B,A431)</f>
        <v>0</v>
      </c>
      <c r="C431" s="35"/>
    </row>
    <row r="432" spans="1:3">
      <c r="A432" t="str">
        <f>'Tabela Ref'!A718</f>
        <v>Fabricação e processamento</v>
      </c>
      <c r="B432" s="35">
        <f>COUNTIF('Índice Geral'!B:B,A432)</f>
        <v>0</v>
      </c>
      <c r="C432" s="35"/>
    </row>
    <row r="433" spans="1:3">
      <c r="A433" t="str">
        <f>'Tabela Ref'!A778</f>
        <v>Fabricação e processamento de papel</v>
      </c>
      <c r="B433" s="35">
        <f>COUNTIF('Índice Geral'!B:B,A433)</f>
        <v>0</v>
      </c>
      <c r="C433" s="35"/>
    </row>
    <row r="434" spans="1:3">
      <c r="A434" t="str">
        <f>'Tabela Ref'!A1031</f>
        <v>Farmácia</v>
      </c>
      <c r="B434" s="35">
        <f>COUNTIF('Índice Geral'!B:B,A434)</f>
        <v>0</v>
      </c>
      <c r="C434" s="35"/>
    </row>
    <row r="435" spans="1:3">
      <c r="A435" t="str">
        <f>'Tabela Ref'!A1032</f>
        <v>Farmácia bioquímica</v>
      </c>
      <c r="B435" s="35">
        <f>COUNTIF('Índice Geral'!B:B,A435)</f>
        <v>0</v>
      </c>
      <c r="C435" s="35"/>
    </row>
    <row r="436" spans="1:3">
      <c r="A436" t="str">
        <f>'Tabela Ref'!A1033</f>
        <v>Farmácia bromatológica</v>
      </c>
      <c r="B436" s="35">
        <f>COUNTIF('Índice Geral'!B:B,A436)</f>
        <v>0</v>
      </c>
      <c r="C436" s="35"/>
    </row>
    <row r="437" spans="1:3">
      <c r="A437" t="str">
        <f>'Tabela Ref'!A1034</f>
        <v>Farmácia de manipulação</v>
      </c>
      <c r="B437" s="35">
        <f>COUNTIF('Índice Geral'!B:B,A437)</f>
        <v>0</v>
      </c>
      <c r="C437" s="35"/>
    </row>
    <row r="438" spans="1:3">
      <c r="A438" t="str">
        <f>'Tabela Ref'!A1035</f>
        <v>Farmácia industrial</v>
      </c>
      <c r="B438" s="35">
        <f>COUNTIF('Índice Geral'!B:B,A438)</f>
        <v>0</v>
      </c>
      <c r="C438" s="35"/>
    </row>
    <row r="439" spans="1:3">
      <c r="A439" t="str">
        <f>'Tabela Ref'!A484</f>
        <v>Farmacologia</v>
      </c>
      <c r="B439" s="35">
        <f>COUNTIF('Índice Geral'!B:B,A439)</f>
        <v>0</v>
      </c>
      <c r="C439" s="35"/>
    </row>
    <row r="440" spans="1:3">
      <c r="A440" t="str">
        <f>'Tabela Ref'!A919</f>
        <v>Fazendas de criação de peixes</v>
      </c>
      <c r="B440" s="35">
        <f>COUNTIF('Índice Geral'!B:B,A440)</f>
        <v>0</v>
      </c>
      <c r="C440" s="35"/>
    </row>
    <row r="441" spans="1:3">
      <c r="A441" t="str">
        <f>'Tabela Ref'!A754</f>
        <v>Fiação</v>
      </c>
      <c r="B441" s="35">
        <f>COUNTIF('Índice Geral'!B:B,A441)</f>
        <v>0</v>
      </c>
      <c r="C441" s="35"/>
    </row>
    <row r="442" spans="1:3">
      <c r="A442" t="str">
        <f>'Tabela Ref'!A195</f>
        <v>Figurinos</v>
      </c>
      <c r="B442" s="35">
        <f>COUNTIF('Índice Geral'!B:B,A442)</f>
        <v>0</v>
      </c>
      <c r="C442" s="35"/>
    </row>
    <row r="443" spans="1:3">
      <c r="A443" t="str">
        <f>'Tabela Ref'!A240</f>
        <v>Filologia da língua vernácula</v>
      </c>
      <c r="B443" s="35">
        <f>COUNTIF('Índice Geral'!B:B,A443)</f>
        <v>0</v>
      </c>
      <c r="C443" s="35"/>
    </row>
    <row r="444" spans="1:3">
      <c r="A444" t="str">
        <f>'Tabela Ref'!A261</f>
        <v>Filosofia</v>
      </c>
      <c r="B444" s="35">
        <f>COUNTIF('Índice Geral'!B:B,A444)</f>
        <v>0</v>
      </c>
      <c r="C444" s="35"/>
    </row>
    <row r="445" spans="1:3">
      <c r="A445" t="str">
        <f>'Tabela Ref'!A347</f>
        <v>Finanças, bancos, seguros</v>
      </c>
      <c r="B445" s="35">
        <f>COUNTIF('Índice Geral'!B:B,A445)</f>
        <v>0</v>
      </c>
      <c r="C445" s="35"/>
    </row>
    <row r="446" spans="1:3">
      <c r="A446" t="str">
        <f>'Tabela Ref'!A505</f>
        <v>Física</v>
      </c>
      <c r="B446" s="35">
        <f>COUNTIF('Índice Geral'!B:B,A446)</f>
        <v>0</v>
      </c>
      <c r="C446" s="35"/>
    </row>
    <row r="447" spans="1:3">
      <c r="A447" t="str">
        <f>'Tabela Ref'!A506</f>
        <v>Física &amp; associada</v>
      </c>
      <c r="B447" s="35">
        <f>COUNTIF('Índice Geral'!B:B,A447)</f>
        <v>0</v>
      </c>
      <c r="C447" s="35"/>
    </row>
    <row r="448" spans="1:3">
      <c r="A448" t="str">
        <f>'Tabela Ref'!A507</f>
        <v>Física aplicada</v>
      </c>
      <c r="B448" s="35">
        <f>COUNTIF('Índice Geral'!B:B,A448)</f>
        <v>0</v>
      </c>
      <c r="C448" s="35"/>
    </row>
    <row r="449" spans="1:3">
      <c r="A449" t="str">
        <f>'Tabela Ref'!A508</f>
        <v>Física nuclear</v>
      </c>
      <c r="B449" s="35">
        <f>COUNTIF('Índice Geral'!B:B,A449)</f>
        <v>0</v>
      </c>
      <c r="C449" s="35"/>
    </row>
    <row r="450" spans="1:3">
      <c r="A450" t="str">
        <f>'Tabela Ref'!A945</f>
        <v>Fisiologia</v>
      </c>
      <c r="B450" s="35">
        <f>COUNTIF('Índice Geral'!B:B,A450)</f>
        <v>0</v>
      </c>
      <c r="C450" s="35"/>
    </row>
    <row r="451" spans="1:3">
      <c r="A451" t="str">
        <f>'Tabela Ref'!A1011</f>
        <v>Fisioterapia</v>
      </c>
      <c r="B451" s="35">
        <f>COUNTIF('Índice Geral'!B:B,A451)</f>
        <v>0</v>
      </c>
      <c r="C451" s="35"/>
    </row>
    <row r="452" spans="1:3">
      <c r="A452" t="str">
        <f>'Tabela Ref'!A898</f>
        <v>Floricultura</v>
      </c>
      <c r="B452" s="35">
        <f>COUNTIF('Índice Geral'!B:B,A452)</f>
        <v>0</v>
      </c>
      <c r="C452" s="35"/>
    </row>
    <row r="453" spans="1:3">
      <c r="A453" t="str">
        <f>'Tabela Ref'!A1012</f>
        <v>Foniatria</v>
      </c>
      <c r="B453" s="35">
        <f>COUNTIF('Índice Geral'!B:B,A453)</f>
        <v>0</v>
      </c>
      <c r="C453" s="35"/>
    </row>
    <row r="454" spans="1:3">
      <c r="A454" t="str">
        <f>'Tabela Ref'!A1013</f>
        <v>Fonoaudiologia</v>
      </c>
      <c r="B454" s="35">
        <f>COUNTIF('Índice Geral'!B:B,A454)</f>
        <v>0</v>
      </c>
      <c r="C454" s="35"/>
    </row>
    <row r="455" spans="1:3">
      <c r="A455" t="str">
        <f>'Tabela Ref'!A38</f>
        <v>Formação de Educador Artístico para educação básica</v>
      </c>
      <c r="B455" s="35">
        <f>COUNTIF('Índice Geral'!B:B,A455)</f>
        <v>0</v>
      </c>
      <c r="C455" s="35"/>
    </row>
    <row r="456" spans="1:3">
      <c r="A456" t="str">
        <f>'Tabela Ref'!A37</f>
        <v>Formação de Educador Físico para educação básica</v>
      </c>
      <c r="B456" s="35">
        <f>COUNTIF('Índice Geral'!B:B,A456)</f>
        <v>0</v>
      </c>
      <c r="C456" s="35"/>
    </row>
    <row r="457" spans="1:3">
      <c r="A457" t="str">
        <f>'Tabela Ref'!A391</f>
        <v>Formação de executivos</v>
      </c>
      <c r="B457" s="35">
        <f>COUNTIF('Índice Geral'!B:B,A457)</f>
        <v>0</v>
      </c>
      <c r="C457" s="35"/>
    </row>
    <row r="458" spans="1:3">
      <c r="A458" t="str">
        <f>'Tabela Ref'!A348</f>
        <v>Formação de executivos para instituições financeiras</v>
      </c>
      <c r="B458" s="35">
        <f>COUNTIF('Índice Geral'!B:B,A458)</f>
        <v>0</v>
      </c>
      <c r="C458" s="35"/>
    </row>
    <row r="459" spans="1:3">
      <c r="A459" t="str">
        <f>'Tabela Ref'!A909</f>
        <v>Formação de guardas florestais</v>
      </c>
      <c r="B459" s="35">
        <f>COUNTIF('Índice Geral'!B:B,A459)</f>
        <v>0</v>
      </c>
      <c r="C459" s="35"/>
    </row>
    <row r="460" spans="1:3">
      <c r="A460" t="str">
        <f>'Tabela Ref'!A228</f>
        <v>Formação de missionários</v>
      </c>
      <c r="B460" s="35">
        <f>COUNTIF('Índice Geral'!B:B,A460)</f>
        <v>0</v>
      </c>
      <c r="C460" s="35"/>
    </row>
    <row r="461" spans="1:3">
      <c r="A461" t="str">
        <f>'Tabela Ref'!A69</f>
        <v>Formação de professor de artes (educação artística)</v>
      </c>
      <c r="B461" s="35">
        <f>COUNTIF('Índice Geral'!B:B,A461)</f>
        <v>0</v>
      </c>
      <c r="C461" s="35"/>
    </row>
    <row r="462" spans="1:3">
      <c r="A462" t="str">
        <f>'Tabela Ref'!A41</f>
        <v>Formação de professor de biologia</v>
      </c>
      <c r="B462" s="35">
        <f>COUNTIF('Índice Geral'!B:B,A462)</f>
        <v>0</v>
      </c>
      <c r="C462" s="35"/>
    </row>
    <row r="463" spans="1:3">
      <c r="A463" t="str">
        <f>'Tabela Ref'!A42</f>
        <v>Formação de professor de ciências</v>
      </c>
      <c r="B463" s="35">
        <f>COUNTIF('Índice Geral'!B:B,A463)</f>
        <v>0</v>
      </c>
      <c r="C463" s="35"/>
    </row>
    <row r="464" spans="1:3">
      <c r="A464" t="str">
        <f>'Tabela Ref'!A25</f>
        <v>Formação de professor de creche</v>
      </c>
      <c r="B464" s="35">
        <f>COUNTIF('Índice Geral'!B:B,A464)</f>
        <v>0</v>
      </c>
      <c r="C464" s="35"/>
    </row>
    <row r="465" spans="1:3">
      <c r="A465" t="str">
        <f>'Tabela Ref'!A74</f>
        <v>Formação de professor de dança</v>
      </c>
      <c r="B465" s="35">
        <f>COUNTIF('Índice Geral'!B:B,A465)</f>
        <v>0</v>
      </c>
      <c r="C465" s="35"/>
    </row>
    <row r="466" spans="1:3">
      <c r="A466" t="str">
        <f>'Tabela Ref'!A43</f>
        <v>Formação de professor de desenho</v>
      </c>
      <c r="B466" s="35">
        <f>COUNTIF('Índice Geral'!B:B,A466)</f>
        <v>0</v>
      </c>
      <c r="C466" s="35"/>
    </row>
    <row r="467" spans="1:3">
      <c r="A467" t="str">
        <f>'Tabela Ref'!A82</f>
        <v>Formação de professor de educação física</v>
      </c>
      <c r="B467" s="35">
        <f>COUNTIF('Índice Geral'!B:B,A467)</f>
        <v>0</v>
      </c>
      <c r="C467" s="35"/>
    </row>
    <row r="468" spans="1:3">
      <c r="A468" t="str">
        <f>'Tabela Ref'!A45</f>
        <v>Formação de professor de educação religiosa</v>
      </c>
      <c r="B468" s="35">
        <f>COUNTIF('Índice Geral'!B:B,A468)</f>
        <v>0</v>
      </c>
      <c r="C468" s="35"/>
    </row>
    <row r="469" spans="1:3">
      <c r="A469" t="str">
        <f>'Tabela Ref'!A47</f>
        <v>Formação de professor de estudos sociais</v>
      </c>
      <c r="B469" s="35">
        <f>COUNTIF('Índice Geral'!B:B,A469)</f>
        <v>0</v>
      </c>
      <c r="C469" s="35"/>
    </row>
    <row r="470" spans="1:3">
      <c r="A470" t="str">
        <f>'Tabela Ref'!A48</f>
        <v>Formação de professor de filosofia</v>
      </c>
      <c r="B470" s="35">
        <f>COUNTIF('Índice Geral'!B:B,A470)</f>
        <v>0</v>
      </c>
      <c r="C470" s="35"/>
    </row>
    <row r="471" spans="1:3">
      <c r="A471" t="str">
        <f>'Tabela Ref'!A49</f>
        <v>Formação de professor de física</v>
      </c>
      <c r="B471" s="35">
        <f>COUNTIF('Índice Geral'!B:B,A471)</f>
        <v>0</v>
      </c>
      <c r="C471" s="35"/>
    </row>
    <row r="472" spans="1:3">
      <c r="A472" t="str">
        <f>'Tabela Ref'!A50</f>
        <v>Formação de professor de geografia</v>
      </c>
      <c r="B472" s="35">
        <f>COUNTIF('Índice Geral'!B:B,A472)</f>
        <v>0</v>
      </c>
      <c r="C472" s="35"/>
    </row>
    <row r="473" spans="1:3">
      <c r="A473" t="str">
        <f>'Tabela Ref'!A51</f>
        <v>Formação de professor de história</v>
      </c>
      <c r="B473" s="35">
        <f>COUNTIF('Índice Geral'!B:B,A473)</f>
        <v>0</v>
      </c>
      <c r="C473" s="35"/>
    </row>
    <row r="474" spans="1:3">
      <c r="A474" t="str">
        <f>'Tabela Ref'!A52</f>
        <v>Formação de professor de letras</v>
      </c>
      <c r="B474" s="35">
        <f>COUNTIF('Índice Geral'!B:B,A474)</f>
        <v>0</v>
      </c>
      <c r="C474" s="35"/>
    </row>
    <row r="475" spans="1:3">
      <c r="A475" t="str">
        <f>'Tabela Ref'!A56</f>
        <v>Formação de professor de língua/literatura vernácula e língua estrangeira</v>
      </c>
      <c r="B475" s="35">
        <f>COUNTIF('Índice Geral'!B:B,A475)</f>
        <v>0</v>
      </c>
      <c r="C475" s="35"/>
    </row>
    <row r="476" spans="1:3">
      <c r="A476" t="str">
        <f>'Tabela Ref'!A57</f>
        <v xml:space="preserve">Formação de professor de língua/literatura vernácula e língua estrangeira </v>
      </c>
      <c r="B476" s="35">
        <f>COUNTIF('Índice Geral'!B:B,A476)</f>
        <v>0</v>
      </c>
      <c r="C476" s="35"/>
    </row>
    <row r="477" spans="1:3">
      <c r="A477" t="str">
        <f>'Tabela Ref'!A62</f>
        <v>Formação de professor de linguística</v>
      </c>
      <c r="B477" s="35">
        <f>COUNTIF('Índice Geral'!B:B,A477)</f>
        <v>0</v>
      </c>
      <c r="C477" s="35"/>
    </row>
    <row r="478" spans="1:3">
      <c r="A478" t="str">
        <f>'Tabela Ref'!A58</f>
        <v>Formação de professor de matemática</v>
      </c>
      <c r="B478" s="35">
        <f>COUNTIF('Índice Geral'!B:B,A478)</f>
        <v>0</v>
      </c>
      <c r="C478" s="35"/>
    </row>
    <row r="479" spans="1:3">
      <c r="A479" t="str">
        <f>'Tabela Ref'!A87</f>
        <v>Formação de professor de música</v>
      </c>
      <c r="B479" s="35">
        <f>COUNTIF('Índice Geral'!B:B,A479)</f>
        <v>0</v>
      </c>
      <c r="C479" s="35"/>
    </row>
    <row r="480" spans="1:3">
      <c r="A480" t="str">
        <f>'Tabela Ref'!A111</f>
        <v>Formação de professor de psicomotricidade</v>
      </c>
      <c r="B480" s="35">
        <f>COUNTIF('Índice Geral'!B:B,A480)</f>
        <v>0</v>
      </c>
      <c r="C480" s="35"/>
    </row>
    <row r="481" spans="1:3">
      <c r="A481" t="str">
        <f>'Tabela Ref'!A66</f>
        <v>Formação de professor de segunda língua</v>
      </c>
      <c r="B481" s="35">
        <f>COUNTIF('Índice Geral'!B:B,A481)</f>
        <v>0</v>
      </c>
      <c r="C481" s="35"/>
    </row>
    <row r="482" spans="1:3">
      <c r="A482" t="str">
        <f>'Tabela Ref'!A90</f>
        <v>Formação de professor do ensino técnico</v>
      </c>
      <c r="B482" s="35">
        <f>COUNTIF('Índice Geral'!B:B,A482)</f>
        <v>0</v>
      </c>
      <c r="C482" s="35"/>
    </row>
    <row r="483" spans="1:3">
      <c r="A483" t="str">
        <f>'Tabela Ref'!A5</f>
        <v>Formação de Professores</v>
      </c>
      <c r="B483" s="35">
        <f>COUNTIF('Índice Geral'!B:B,A483)</f>
        <v>0</v>
      </c>
      <c r="C483" s="35"/>
    </row>
    <row r="484" spans="1:3">
      <c r="A484" t="str">
        <f>'Tabela Ref'!A271</f>
        <v>Formação de psicólogos</v>
      </c>
      <c r="B484" s="35">
        <f>COUNTIF('Índice Geral'!B:B,A484)</f>
        <v>0</v>
      </c>
      <c r="C484" s="35"/>
    </row>
    <row r="485" spans="1:3">
      <c r="A485" t="str">
        <f>'Tabela Ref'!A883</f>
        <v>Fruticultura</v>
      </c>
      <c r="B485" s="35">
        <f>COUNTIF('Índice Geral'!B:B,A485)</f>
        <v>0</v>
      </c>
      <c r="C485" s="35"/>
    </row>
    <row r="486" spans="1:3">
      <c r="A486" t="str">
        <f>'Tabela Ref'!A617</f>
        <v>Fundição de metais e fabricação de formas</v>
      </c>
      <c r="B486" s="35">
        <f>COUNTIF('Índice Geral'!B:B,A486)</f>
        <v>0</v>
      </c>
      <c r="C486" s="35"/>
    </row>
    <row r="487" spans="1:3">
      <c r="A487" t="str">
        <f>'Tabela Ref'!A282</f>
        <v>Futurologia</v>
      </c>
      <c r="B487" s="35">
        <f>COUNTIF('Índice Geral'!B:B,A487)</f>
        <v>0</v>
      </c>
      <c r="C487" s="35"/>
    </row>
    <row r="488" spans="1:3">
      <c r="A488" t="str">
        <f>'Tabela Ref'!A1054</f>
        <v>Gastronomia</v>
      </c>
      <c r="B488" s="35">
        <f>COUNTIF('Índice Geral'!B:B,A488)</f>
        <v>0</v>
      </c>
      <c r="C488" s="35"/>
    </row>
    <row r="489" spans="1:3">
      <c r="A489" t="str">
        <f>'Tabela Ref'!A485</f>
        <v>Genética</v>
      </c>
      <c r="B489" s="35">
        <f>COUNTIF('Índice Geral'!B:B,A489)</f>
        <v>0</v>
      </c>
      <c r="C489" s="35"/>
    </row>
    <row r="490" spans="1:3">
      <c r="A490" t="str">
        <f>'Tabela Ref'!A524</f>
        <v>Geociência</v>
      </c>
      <c r="B490" s="35">
        <f>COUNTIF('Índice Geral'!B:B,A490)</f>
        <v>0</v>
      </c>
      <c r="C490" s="35"/>
    </row>
    <row r="491" spans="1:3">
      <c r="A491" t="str">
        <f>'Tabela Ref'!A525</f>
        <v>Geodésia</v>
      </c>
      <c r="B491" s="35">
        <f>COUNTIF('Índice Geral'!B:B,A491)</f>
        <v>0</v>
      </c>
      <c r="C491" s="35"/>
    </row>
    <row r="492" spans="1:3">
      <c r="A492" t="str">
        <f>'Tabela Ref'!A526</f>
        <v>Geofísica</v>
      </c>
      <c r="B492" s="35">
        <f>COUNTIF('Índice Geral'!B:B,A492)</f>
        <v>0</v>
      </c>
      <c r="C492" s="35"/>
    </row>
    <row r="493" spans="1:3">
      <c r="A493" t="str">
        <f>'Tabela Ref'!A527</f>
        <v>Geografia</v>
      </c>
      <c r="B493" s="35">
        <f>COUNTIF('Índice Geral'!B:B,A493)</f>
        <v>0</v>
      </c>
      <c r="C493" s="35"/>
    </row>
    <row r="494" spans="1:3">
      <c r="A494" t="str">
        <f>'Tabela Ref'!A528</f>
        <v>Geografia (natureza)</v>
      </c>
      <c r="B494" s="35">
        <f>COUNTIF('Índice Geral'!B:B,A494)</f>
        <v>0</v>
      </c>
      <c r="C494" s="35"/>
    </row>
    <row r="495" spans="1:3">
      <c r="A495" t="str">
        <f>'Tabela Ref'!A283</f>
        <v>Geografia cultural</v>
      </c>
      <c r="B495" s="35">
        <f>COUNTIF('Índice Geral'!B:B,A495)</f>
        <v>0</v>
      </c>
      <c r="C495" s="35"/>
    </row>
    <row r="496" spans="1:3">
      <c r="A496" t="str">
        <f>'Tabela Ref'!A284</f>
        <v>Geografia humana</v>
      </c>
      <c r="B496" s="35">
        <f>COUNTIF('Índice Geral'!B:B,A496)</f>
        <v>0</v>
      </c>
      <c r="C496" s="35"/>
    </row>
    <row r="497" spans="1:3">
      <c r="A497" t="str">
        <f>'Tabela Ref'!A285</f>
        <v>Geografia social</v>
      </c>
      <c r="B497" s="35">
        <f>COUNTIF('Índice Geral'!B:B,A497)</f>
        <v>0</v>
      </c>
      <c r="C497" s="35"/>
    </row>
    <row r="498" spans="1:3">
      <c r="A498" t="str">
        <f>'Tabela Ref'!A529</f>
        <v>Geologia</v>
      </c>
      <c r="B498" s="35">
        <f>COUNTIF('Índice Geral'!B:B,A498)</f>
        <v>0</v>
      </c>
      <c r="C498" s="35"/>
    </row>
    <row r="499" spans="1:3">
      <c r="A499" t="str">
        <f>'Tabela Ref'!A543</f>
        <v>Geometria e topologia</v>
      </c>
      <c r="B499" s="35">
        <f>COUNTIF('Índice Geral'!B:B,A499)</f>
        <v>0</v>
      </c>
      <c r="C499" s="35"/>
    </row>
    <row r="500" spans="1:3">
      <c r="A500" t="str">
        <f>'Tabela Ref'!A600</f>
        <v>Geoprocessamento</v>
      </c>
      <c r="B500" s="35">
        <f>COUNTIF('Índice Geral'!B:B,A500)</f>
        <v>0</v>
      </c>
      <c r="C500" s="35"/>
    </row>
    <row r="501" spans="1:3">
      <c r="A501" t="str">
        <f>'Tabela Ref'!A642</f>
        <v>Geração de energia elétrica</v>
      </c>
      <c r="B501" s="35">
        <f>COUNTIF('Índice Geral'!B:B,A501)</f>
        <v>0</v>
      </c>
      <c r="C501" s="35"/>
    </row>
    <row r="502" spans="1:3">
      <c r="A502" t="str">
        <f>'Tabela Ref'!A946</f>
        <v>Gerontologia</v>
      </c>
      <c r="B502" s="35">
        <f>COUNTIF('Índice Geral'!B:B,A502)</f>
        <v>0</v>
      </c>
      <c r="C502" s="35"/>
    </row>
    <row r="503" spans="1:3">
      <c r="A503" t="str">
        <f>'Tabela Ref'!A411</f>
        <v>Gestão ambiental</v>
      </c>
      <c r="B503" s="35">
        <f>COUNTIF('Índice Geral'!B:B,A503)</f>
        <v>0</v>
      </c>
      <c r="C503" s="35"/>
    </row>
    <row r="504" spans="1:3">
      <c r="A504" t="str">
        <f>'Tabela Ref'!A392</f>
        <v>Gestão da ciência</v>
      </c>
      <c r="B504" s="35">
        <f>COUNTIF('Índice Geral'!B:B,A504)</f>
        <v>0</v>
      </c>
      <c r="C504" s="35"/>
    </row>
    <row r="505" spans="1:3">
      <c r="A505" t="str">
        <f>'Tabela Ref'!A393</f>
        <v>Gestão da educação</v>
      </c>
      <c r="B505" s="35">
        <f>COUNTIF('Índice Geral'!B:B,A505)</f>
        <v>0</v>
      </c>
      <c r="C505" s="35"/>
    </row>
    <row r="506" spans="1:3">
      <c r="A506" t="str">
        <f>'Tabela Ref'!A394</f>
        <v>Gestão da informação</v>
      </c>
      <c r="B506" s="35">
        <f>COUNTIF('Índice Geral'!B:B,A506)</f>
        <v>0</v>
      </c>
      <c r="C506" s="35"/>
    </row>
    <row r="507" spans="1:3">
      <c r="A507" t="str">
        <f>'Tabela Ref'!A410</f>
        <v>Gestão da produção de vestuário</v>
      </c>
      <c r="B507" s="35">
        <f>COUNTIF('Índice Geral'!B:B,A507)</f>
        <v>0</v>
      </c>
      <c r="C507" s="35"/>
    </row>
    <row r="508" spans="1:3">
      <c r="A508" t="str">
        <f>'Tabela Ref'!A417</f>
        <v>Gestão da segurança</v>
      </c>
      <c r="B508" s="35">
        <f>COUNTIF('Índice Geral'!B:B,A508)</f>
        <v>0</v>
      </c>
      <c r="C508" s="35"/>
    </row>
    <row r="509" spans="1:3">
      <c r="A509" t="str">
        <f>'Tabela Ref'!A405</f>
        <v>Gestão de cidades</v>
      </c>
      <c r="B509" s="35">
        <f>COUNTIF('Índice Geral'!B:B,A509)</f>
        <v>0</v>
      </c>
      <c r="C509" s="35"/>
    </row>
    <row r="510" spans="1:3">
      <c r="A510" t="str">
        <f>'Tabela Ref'!A407</f>
        <v>Gestão de comercio</v>
      </c>
      <c r="B510" s="35">
        <f>COUNTIF('Índice Geral'!B:B,A510)</f>
        <v>0</v>
      </c>
      <c r="C510" s="35"/>
    </row>
    <row r="511" spans="1:3">
      <c r="A511" t="str">
        <f>'Tabela Ref'!A396</f>
        <v>Gestão de emprego</v>
      </c>
      <c r="B511" s="35">
        <f>COUNTIF('Índice Geral'!B:B,A511)</f>
        <v>0</v>
      </c>
      <c r="C511" s="35"/>
    </row>
    <row r="512" spans="1:3">
      <c r="A512" t="str">
        <f>'Tabela Ref'!A397</f>
        <v>Gestão de empresas</v>
      </c>
      <c r="B512" s="35">
        <f>COUNTIF('Índice Geral'!B:B,A512)</f>
        <v>0</v>
      </c>
      <c r="C512" s="35"/>
    </row>
    <row r="513" spans="1:3">
      <c r="A513" t="str">
        <f>'Tabela Ref'!A398</f>
        <v>Gestão de escritório</v>
      </c>
      <c r="B513" s="35">
        <f>COUNTIF('Índice Geral'!B:B,A513)</f>
        <v>0</v>
      </c>
      <c r="C513" s="35"/>
    </row>
    <row r="514" spans="1:3">
      <c r="A514" t="str">
        <f>'Tabela Ref'!A399</f>
        <v>Gestão de estabelecimentos de ensino</v>
      </c>
      <c r="B514" s="35">
        <f>COUNTIF('Índice Geral'!B:B,A514)</f>
        <v>0</v>
      </c>
      <c r="C514" s="35"/>
    </row>
    <row r="515" spans="1:3">
      <c r="A515" t="str">
        <f>'Tabela Ref'!A413</f>
        <v>Gestão de imóveis</v>
      </c>
      <c r="B515" s="35">
        <f>COUNTIF('Índice Geral'!B:B,A515)</f>
        <v>0</v>
      </c>
      <c r="C515" s="35"/>
    </row>
    <row r="516" spans="1:3">
      <c r="A516" t="str">
        <f>'Tabela Ref'!A406</f>
        <v>Gestão de negócios</v>
      </c>
      <c r="B516" s="35">
        <f>COUNTIF('Índice Geral'!B:B,A516)</f>
        <v>0</v>
      </c>
      <c r="C516" s="35"/>
    </row>
    <row r="517" spans="1:3">
      <c r="A517" t="str">
        <f>'Tabela Ref'!A400</f>
        <v>Gestão de pessoal / recursos humanos</v>
      </c>
      <c r="B517" s="35">
        <f>COUNTIF('Índice Geral'!B:B,A517)</f>
        <v>0</v>
      </c>
      <c r="C517" s="35"/>
    </row>
    <row r="518" spans="1:3">
      <c r="A518" t="str">
        <f>'Tabela Ref'!A401</f>
        <v>Gestão de qualidade</v>
      </c>
      <c r="B518" s="35">
        <f>COUNTIF('Índice Geral'!B:B,A518)</f>
        <v>0</v>
      </c>
      <c r="C518" s="35"/>
    </row>
    <row r="519" spans="1:3">
      <c r="A519" t="str">
        <f>'Tabela Ref'!A418</f>
        <v>Gestão de recursos de informática</v>
      </c>
      <c r="B519" s="35">
        <f>COUNTIF('Índice Geral'!B:B,A519)</f>
        <v>0</v>
      </c>
      <c r="C519" s="35"/>
    </row>
    <row r="520" spans="1:3">
      <c r="A520" t="str">
        <f>'Tabela Ref'!A409</f>
        <v>Gestão de serviços</v>
      </c>
      <c r="B520" s="35">
        <f>COUNTIF('Índice Geral'!B:B,A520)</f>
        <v>0</v>
      </c>
      <c r="C520" s="35"/>
    </row>
    <row r="521" spans="1:3">
      <c r="A521" t="str">
        <f>'Tabela Ref'!A419</f>
        <v>Gestão de supermercados</v>
      </c>
      <c r="B521" s="35">
        <f>COUNTIF('Índice Geral'!B:B,A521)</f>
        <v>0</v>
      </c>
      <c r="C521" s="35"/>
    </row>
    <row r="522" spans="1:3">
      <c r="A522" t="str">
        <f>'Tabela Ref'!A402</f>
        <v>Gestão de treinamento e formação</v>
      </c>
      <c r="B522" s="35">
        <f>COUNTIF('Índice Geral'!B:B,A522)</f>
        <v>0</v>
      </c>
      <c r="C522" s="35"/>
    </row>
    <row r="523" spans="1:3">
      <c r="A523" t="str">
        <f>'Tabela Ref'!A403</f>
        <v>Gestão do lazer</v>
      </c>
      <c r="B523" s="35">
        <f>COUNTIF('Índice Geral'!B:B,A523)</f>
        <v>0</v>
      </c>
      <c r="C523" s="35"/>
    </row>
    <row r="524" spans="1:3">
      <c r="A524" t="str">
        <f>'Tabela Ref'!A9</f>
        <v>Gestão Educacional</v>
      </c>
      <c r="B524" s="35">
        <f>COUNTIF('Índice Geral'!B:B,A524)</f>
        <v>0</v>
      </c>
      <c r="C524" s="35"/>
    </row>
    <row r="525" spans="1:3">
      <c r="A525" t="str">
        <f>'Tabela Ref'!A404</f>
        <v>Gestão logística</v>
      </c>
      <c r="B525" s="35">
        <f>COUNTIF('Índice Geral'!B:B,A525)</f>
        <v>0</v>
      </c>
      <c r="C525" s="35"/>
    </row>
    <row r="526" spans="1:3">
      <c r="A526" t="str">
        <f>'Tabela Ref'!A947</f>
        <v>Ginecologia</v>
      </c>
      <c r="B526" s="35">
        <f>COUNTIF('Índice Geral'!B:B,A526)</f>
        <v>0</v>
      </c>
      <c r="C526" s="35"/>
    </row>
    <row r="527" spans="1:3">
      <c r="A527" t="str">
        <f>'Tabela Ref'!A948</f>
        <v>Hematologia</v>
      </c>
      <c r="B527" s="35">
        <f>COUNTIF('Índice Geral'!B:B,A527)</f>
        <v>0</v>
      </c>
      <c r="C527" s="35"/>
    </row>
    <row r="528" spans="1:3">
      <c r="A528" t="str">
        <f>'Tabela Ref'!A910</f>
        <v>Heveicultura</v>
      </c>
      <c r="B528" s="35">
        <f>COUNTIF('Índice Geral'!B:B,A528)</f>
        <v>0</v>
      </c>
      <c r="C528" s="35"/>
    </row>
    <row r="529" spans="1:3">
      <c r="A529" t="str">
        <f>'Tabela Ref'!A618</f>
        <v>Hidráulica</v>
      </c>
      <c r="B529" s="35">
        <f>COUNTIF('Índice Geral'!B:B,A529)</f>
        <v>0</v>
      </c>
      <c r="C529" s="35"/>
    </row>
    <row r="530" spans="1:3">
      <c r="A530" t="str">
        <f>'Tabela Ref'!A530</f>
        <v>Hidrogeologia</v>
      </c>
      <c r="B530" s="35">
        <f>COUNTIF('Índice Geral'!B:B,A530)</f>
        <v>0</v>
      </c>
      <c r="C530" s="35"/>
    </row>
    <row r="531" spans="1:3">
      <c r="A531" t="str">
        <f>'Tabela Ref'!A531</f>
        <v>Hidrologia</v>
      </c>
      <c r="B531" s="35">
        <f>COUNTIF('Índice Geral'!B:B,A531)</f>
        <v>0</v>
      </c>
      <c r="C531" s="35"/>
    </row>
    <row r="532" spans="1:3">
      <c r="A532" t="str">
        <f>'Tabela Ref'!A728</f>
        <v>Higiene / manuseio de alimentos</v>
      </c>
      <c r="B532" s="35">
        <f>COUNTIF('Índice Geral'!B:B,A532)</f>
        <v>0</v>
      </c>
      <c r="C532" s="35"/>
    </row>
    <row r="533" spans="1:3">
      <c r="A533" t="str">
        <f>'Tabela Ref'!A981</f>
        <v>Higiene dental</v>
      </c>
      <c r="B533" s="35">
        <f>COUNTIF('Índice Geral'!B:B,A533)</f>
        <v>0</v>
      </c>
      <c r="C533" s="35"/>
    </row>
    <row r="534" spans="1:3">
      <c r="A534" t="str">
        <f>'Tabela Ref'!A975</f>
        <v>Higiene infantil (enfermagem)</v>
      </c>
      <c r="B534" s="35">
        <f>COUNTIF('Índice Geral'!B:B,A534)</f>
        <v>0</v>
      </c>
      <c r="C534" s="35"/>
    </row>
    <row r="535" spans="1:3">
      <c r="A535" t="str">
        <f>'Tabela Ref'!A976</f>
        <v>Higiene médica</v>
      </c>
      <c r="B535" s="35">
        <f>COUNTIF('Índice Geral'!B:B,A535)</f>
        <v>0</v>
      </c>
      <c r="C535" s="35"/>
    </row>
    <row r="536" spans="1:3">
      <c r="A536" t="str">
        <f>'Tabela Ref'!A949</f>
        <v>Histologia</v>
      </c>
      <c r="B536" s="35">
        <f>COUNTIF('Índice Geral'!B:B,A536)</f>
        <v>0</v>
      </c>
      <c r="C536" s="35"/>
    </row>
    <row r="537" spans="1:3">
      <c r="A537" t="str">
        <f>'Tabela Ref'!A252</f>
        <v>História</v>
      </c>
      <c r="B537" s="35">
        <f>COUNTIF('Índice Geral'!B:B,A537)</f>
        <v>0</v>
      </c>
      <c r="C537" s="35"/>
    </row>
    <row r="538" spans="1:3">
      <c r="A538" t="str">
        <f>'Tabela Ref'!A253</f>
        <v>História da ciência e das idéias</v>
      </c>
      <c r="B538" s="35">
        <f>COUNTIF('Índice Geral'!B:B,A538)</f>
        <v>0</v>
      </c>
      <c r="C538" s="35"/>
    </row>
    <row r="539" spans="1:3">
      <c r="A539" t="str">
        <f>'Tabela Ref'!A254</f>
        <v>História da cultura</v>
      </c>
      <c r="B539" s="35">
        <f>COUNTIF('Índice Geral'!B:B,A539)</f>
        <v>0</v>
      </c>
      <c r="C539" s="35"/>
    </row>
    <row r="540" spans="1:3">
      <c r="A540" t="str">
        <f>'Tabela Ref'!A255</f>
        <v>História da literatura</v>
      </c>
      <c r="B540" s="35">
        <f>COUNTIF('Índice Geral'!B:B,A540)</f>
        <v>0</v>
      </c>
      <c r="C540" s="35"/>
    </row>
    <row r="541" spans="1:3">
      <c r="A541" t="str">
        <f>'Tabela Ref'!A147</f>
        <v>História da música</v>
      </c>
      <c r="B541" s="35">
        <f>COUNTIF('Índice Geral'!B:B,A541)</f>
        <v>0</v>
      </c>
      <c r="C541" s="35"/>
    </row>
    <row r="542" spans="1:3">
      <c r="A542" t="str">
        <f>'Tabela Ref'!A229</f>
        <v>História das religiões</v>
      </c>
      <c r="B542" s="35">
        <f>COUNTIF('Índice Geral'!B:B,A542)</f>
        <v>0</v>
      </c>
      <c r="C542" s="35"/>
    </row>
    <row r="543" spans="1:3">
      <c r="A543" t="str">
        <f>'Tabela Ref'!A129</f>
        <v>História do cinema</v>
      </c>
      <c r="B543" s="35">
        <f>COUNTIF('Índice Geral'!B:B,A543)</f>
        <v>0</v>
      </c>
      <c r="C543" s="35"/>
    </row>
    <row r="544" spans="1:3">
      <c r="A544" t="str">
        <f>'Tabela Ref'!A461</f>
        <v>História do direito</v>
      </c>
      <c r="B544" s="35">
        <f>COUNTIF('Índice Geral'!B:B,A544)</f>
        <v>0</v>
      </c>
      <c r="C544" s="35"/>
    </row>
    <row r="545" spans="1:3">
      <c r="A545" t="str">
        <f>'Tabela Ref'!A148</f>
        <v>História do teatro</v>
      </c>
      <c r="B545" s="35">
        <f>COUNTIF('Índice Geral'!B:B,A545)</f>
        <v>0</v>
      </c>
      <c r="C545" s="35"/>
    </row>
    <row r="546" spans="1:3">
      <c r="A546" t="str">
        <f>'Tabela Ref'!A256</f>
        <v>História e filosofia da ciência e da tecnologia</v>
      </c>
      <c r="B546" s="35">
        <f>COUNTIF('Índice Geral'!B:B,A546)</f>
        <v>0</v>
      </c>
      <c r="C546" s="35"/>
    </row>
    <row r="547" spans="1:3">
      <c r="A547" t="str">
        <f>'Tabela Ref'!A301</f>
        <v>História econômica</v>
      </c>
      <c r="B547" s="35">
        <f>COUNTIF('Índice Geral'!B:B,A547)</f>
        <v>0</v>
      </c>
      <c r="C547" s="35"/>
    </row>
    <row r="548" spans="1:3">
      <c r="A548" t="str">
        <f>'Tabela Ref'!A293</f>
        <v>História política</v>
      </c>
      <c r="B548" s="35">
        <f>COUNTIF('Índice Geral'!B:B,A548)</f>
        <v>0</v>
      </c>
      <c r="C548" s="35"/>
    </row>
    <row r="549" spans="1:3">
      <c r="A549" t="str">
        <f>'Tabela Ref'!A899</f>
        <v>Horticultura</v>
      </c>
      <c r="B549" s="35">
        <f>COUNTIF('Índice Geral'!B:B,A549)</f>
        <v>0</v>
      </c>
      <c r="C549" s="35"/>
    </row>
    <row r="550" spans="1:3">
      <c r="A550" t="str">
        <f>'Tabela Ref'!A1056</f>
        <v>Hotelaria</v>
      </c>
      <c r="B550" s="35">
        <f>COUNTIF('Índice Geral'!B:B,A550)</f>
        <v>0</v>
      </c>
      <c r="C550" s="35"/>
    </row>
    <row r="551" spans="1:3">
      <c r="A551" t="str">
        <f>'Tabela Ref'!A1055</f>
        <v>Hotelaria e restaurantes</v>
      </c>
      <c r="B551" s="35">
        <f>COUNTIF('Índice Geral'!B:B,A551)</f>
        <v>0</v>
      </c>
      <c r="C551" s="35"/>
    </row>
    <row r="552" spans="1:3">
      <c r="A552" t="str">
        <f>'Tabela Ref'!A218</f>
        <v>Humanidades</v>
      </c>
      <c r="B552" s="35">
        <f>COUNTIF('Índice Geral'!B:B,A552)</f>
        <v>0</v>
      </c>
      <c r="C552" s="35"/>
    </row>
    <row r="553" spans="1:3">
      <c r="A553" t="str">
        <f>'Tabela Ref'!A171</f>
        <v>Iluminação</v>
      </c>
      <c r="B553" s="35">
        <f>COUNTIF('Índice Geral'!B:B,A553)</f>
        <v>0</v>
      </c>
      <c r="C553" s="35"/>
    </row>
    <row r="554" spans="1:3">
      <c r="A554" t="str">
        <f>'Tabela Ref'!A172</f>
        <v>Ilustração</v>
      </c>
      <c r="B554" s="35">
        <f>COUNTIF('Índice Geral'!B:B,A554)</f>
        <v>0</v>
      </c>
      <c r="C554" s="35"/>
    </row>
    <row r="555" spans="1:3">
      <c r="A555" t="str">
        <f>'Tabela Ref'!A156</f>
        <v>Impressão gráfica</v>
      </c>
      <c r="B555" s="35">
        <f>COUNTIF('Índice Geral'!B:B,A555)</f>
        <v>0</v>
      </c>
      <c r="C555" s="35"/>
    </row>
    <row r="556" spans="1:3">
      <c r="A556" t="str">
        <f>'Tabela Ref'!A950</f>
        <v>Imunologia</v>
      </c>
      <c r="B556" s="35">
        <f>COUNTIF('Índice Geral'!B:B,A556)</f>
        <v>0</v>
      </c>
      <c r="C556" s="35"/>
    </row>
    <row r="557" spans="1:3">
      <c r="A557" t="str">
        <f>'Tabela Ref'!A709</f>
        <v>Indústria de motocicletas</v>
      </c>
      <c r="B557" s="35">
        <f>COUNTIF('Índice Geral'!B:B,A557)</f>
        <v>0</v>
      </c>
      <c r="C557" s="35"/>
    </row>
    <row r="558" spans="1:3">
      <c r="A558" t="str">
        <f>'Tabela Ref'!A710</f>
        <v>Indústria de veículos a motor</v>
      </c>
      <c r="B558" s="35">
        <f>COUNTIF('Índice Geral'!B:B,A558)</f>
        <v>0</v>
      </c>
      <c r="C558" s="35"/>
    </row>
    <row r="559" spans="1:3">
      <c r="A559" t="str">
        <f>'Tabela Ref'!A755</f>
        <v>Indústria do vestuário</v>
      </c>
      <c r="B559" s="35">
        <f>COUNTIF('Índice Geral'!B:B,A559)</f>
        <v>0</v>
      </c>
      <c r="C559" s="35"/>
    </row>
    <row r="560" spans="1:3">
      <c r="A560" t="str">
        <f>'Tabela Ref'!A756</f>
        <v>Indústria têxtil</v>
      </c>
      <c r="B560" s="35">
        <f>COUNTIF('Índice Geral'!B:B,A560)</f>
        <v>0</v>
      </c>
      <c r="C560" s="35"/>
    </row>
    <row r="561" spans="1:3">
      <c r="A561" t="str">
        <f>'Tabela Ref'!A730</f>
        <v>Indústrias de laticínios (industriais)</v>
      </c>
      <c r="B561" s="35">
        <f>COUNTIF('Índice Geral'!B:B,A561)</f>
        <v>0</v>
      </c>
      <c r="C561" s="35"/>
    </row>
    <row r="562" spans="1:3">
      <c r="A562" t="str">
        <f>'Tabela Ref'!A729</f>
        <v>Indústrias de processamento de alimentos</v>
      </c>
      <c r="B562" s="35">
        <f>COUNTIF('Índice Geral'!B:B,A562)</f>
        <v>0</v>
      </c>
      <c r="C562" s="35"/>
    </row>
    <row r="563" spans="1:3">
      <c r="A563" t="str">
        <f>'Tabela Ref'!A306</f>
        <v>Informação (redação e conteúdo)</v>
      </c>
      <c r="B563" s="35">
        <f>COUNTIF('Índice Geral'!B:B,A563)</f>
        <v>0</v>
      </c>
      <c r="C563" s="35"/>
    </row>
    <row r="564" spans="1:3">
      <c r="A564" t="str">
        <f>'Tabela Ref'!A564</f>
        <v>Informática (ciência da computação)</v>
      </c>
      <c r="B564" s="35">
        <f>COUNTIF('Índice Geral'!B:B,A564)</f>
        <v>0</v>
      </c>
      <c r="C564" s="35"/>
    </row>
    <row r="565" spans="1:3">
      <c r="A565" t="str">
        <f>'Tabela Ref'!A584</f>
        <v>Informática educacional</v>
      </c>
      <c r="B565" s="35">
        <f>COUNTIF('Índice Geral'!B:B,A565)</f>
        <v>0</v>
      </c>
      <c r="C565" s="35"/>
    </row>
    <row r="566" spans="1:3">
      <c r="A566" t="str">
        <f>'Tabela Ref'!A711</f>
        <v>Infraestrutura aeronáutica</v>
      </c>
      <c r="B566" s="35">
        <f>COUNTIF('Índice Geral'!B:B,A566)</f>
        <v>0</v>
      </c>
      <c r="C566" s="35"/>
    </row>
    <row r="567" spans="1:3">
      <c r="A567" t="str">
        <f>'Tabela Ref'!A850</f>
        <v>Instalação de encanamentos</v>
      </c>
      <c r="B567" s="35">
        <f>COUNTIF('Índice Geral'!B:B,A567)</f>
        <v>0</v>
      </c>
      <c r="C567" s="35"/>
    </row>
    <row r="568" spans="1:3">
      <c r="A568" t="str">
        <f>'Tabela Ref'!A666</f>
        <v>Instalação de equipamentos de comunicação</v>
      </c>
      <c r="B568" s="35">
        <f>COUNTIF('Índice Geral'!B:B,A568)</f>
        <v>0</v>
      </c>
      <c r="C568" s="35"/>
    </row>
    <row r="569" spans="1:3">
      <c r="A569" t="str">
        <f>'Tabela Ref'!A643</f>
        <v>Instalação e manutenção de linhas de força</v>
      </c>
      <c r="B569" s="35">
        <f>COUNTIF('Índice Geral'!B:B,A569)</f>
        <v>0</v>
      </c>
      <c r="C569" s="35"/>
    </row>
    <row r="570" spans="1:3">
      <c r="A570" t="str">
        <f>'Tabela Ref'!A644</f>
        <v>Instalações elétricas</v>
      </c>
      <c r="B570" s="35">
        <f>COUNTIF('Índice Geral'!B:B,A570)</f>
        <v>0</v>
      </c>
      <c r="C570" s="35"/>
    </row>
    <row r="571" spans="1:3">
      <c r="A571" t="str">
        <f>'Tabela Ref'!A991</f>
        <v>Instrumentação cirúrgica</v>
      </c>
      <c r="B571" s="35">
        <f>COUNTIF('Índice Geral'!B:B,A571)</f>
        <v>0</v>
      </c>
      <c r="C571" s="35"/>
    </row>
    <row r="572" spans="1:3">
      <c r="A572" t="str">
        <f>'Tabela Ref'!A149</f>
        <v>Instrumento (música)</v>
      </c>
      <c r="B572" s="35">
        <f>COUNTIF('Índice Geral'!B:B,A572)</f>
        <v>0</v>
      </c>
      <c r="C572" s="35"/>
    </row>
    <row r="573" spans="1:3">
      <c r="A573" t="str">
        <f>'Tabela Ref'!A213</f>
        <v>Instrumentos musicais (reparos e afinação)</v>
      </c>
      <c r="B573" s="35">
        <f>COUNTIF('Índice Geral'!B:B,A573)</f>
        <v>0</v>
      </c>
      <c r="C573" s="35"/>
    </row>
    <row r="574" spans="1:3">
      <c r="A574" t="str">
        <f>'Tabela Ref'!A851</f>
        <v>Insulação</v>
      </c>
      <c r="B574" s="35">
        <f>COUNTIF('Índice Geral'!B:B,A574)</f>
        <v>0</v>
      </c>
      <c r="C574" s="35"/>
    </row>
    <row r="575" spans="1:3">
      <c r="A575" t="str">
        <f>'Tabela Ref'!A565</f>
        <v>Inteligência artificial</v>
      </c>
      <c r="B575" s="35">
        <f>COUNTIF('Índice Geral'!B:B,A575)</f>
        <v>0</v>
      </c>
      <c r="C575" s="35"/>
    </row>
    <row r="576" spans="1:3">
      <c r="A576" t="str">
        <f>'Tabela Ref'!A150</f>
        <v>Interpretação teatral</v>
      </c>
      <c r="B576" s="35">
        <f>COUNTIF('Índice Geral'!B:B,A576)</f>
        <v>0</v>
      </c>
      <c r="C576" s="35"/>
    </row>
    <row r="577" spans="1:3">
      <c r="A577" t="str">
        <f>'Tabela Ref'!A231</f>
        <v>Intérprete</v>
      </c>
      <c r="B577" s="35">
        <f>COUNTIF('Índice Geral'!B:B,A577)</f>
        <v>0</v>
      </c>
      <c r="C577" s="35"/>
    </row>
    <row r="578" spans="1:3">
      <c r="A578" t="str">
        <f>'Tabela Ref'!A349</f>
        <v>Investimentos e títulos/valores (securities)</v>
      </c>
      <c r="B578" s="35">
        <f>COUNTIF('Índice Geral'!B:B,A578)</f>
        <v>0</v>
      </c>
      <c r="C578" s="35"/>
    </row>
    <row r="579" spans="1:3">
      <c r="A579" t="str">
        <f>'Tabela Ref'!A852</f>
        <v>Irrigação e drenagem (construção)</v>
      </c>
      <c r="B579" s="35">
        <f>COUNTIF('Índice Geral'!B:B,A579)</f>
        <v>0</v>
      </c>
      <c r="C579" s="35"/>
    </row>
    <row r="580" spans="1:3">
      <c r="A580" t="str">
        <f>'Tabela Ref'!A900</f>
        <v>Jardins</v>
      </c>
      <c r="B580" s="35">
        <f>COUNTIF('Índice Geral'!B:B,A580)</f>
        <v>0</v>
      </c>
      <c r="C580" s="35"/>
    </row>
    <row r="581" spans="1:3">
      <c r="A581" t="str">
        <f>'Tabela Ref'!A307</f>
        <v>Jornalismo</v>
      </c>
      <c r="B581" s="35">
        <f>COUNTIF('Índice Geral'!B:B,A581)</f>
        <v>0</v>
      </c>
      <c r="C581" s="35"/>
    </row>
    <row r="582" spans="1:3">
      <c r="A582" t="str">
        <f>'Tabela Ref'!A462</f>
        <v>Jurisprudência</v>
      </c>
      <c r="B582" s="35">
        <f>COUNTIF('Índice Geral'!B:B,A582)</f>
        <v>0</v>
      </c>
      <c r="C582" s="35"/>
    </row>
    <row r="583" spans="1:3">
      <c r="A583" t="str">
        <f>'Tabela Ref'!A186</f>
        <v>Laboratório fotográfico</v>
      </c>
      <c r="B583" s="35">
        <f>COUNTIF('Índice Geral'!B:B,A583)</f>
        <v>0</v>
      </c>
      <c r="C583" s="35"/>
    </row>
    <row r="584" spans="1:3">
      <c r="A584" t="str">
        <f>'Tabela Ref'!A214</f>
        <v>Lapidação e montagem de jóias</v>
      </c>
      <c r="B584" s="35">
        <f>COUNTIF('Índice Geral'!B:B,A584)</f>
        <v>0</v>
      </c>
      <c r="C584" s="35"/>
    </row>
    <row r="585" spans="1:3">
      <c r="A585" t="str">
        <f>'Tabela Ref'!A174</f>
        <v>Layout</v>
      </c>
      <c r="B585" s="35">
        <f>COUNTIF('Índice Geral'!B:B,A585)</f>
        <v>0</v>
      </c>
      <c r="C585" s="35"/>
    </row>
    <row r="586" spans="1:3">
      <c r="A586" t="str">
        <f>'Tabela Ref'!A463</f>
        <v>Legislação</v>
      </c>
      <c r="B586" s="35">
        <f>COUNTIF('Índice Geral'!B:B,A586)</f>
        <v>0</v>
      </c>
      <c r="C586" s="35"/>
    </row>
    <row r="587" spans="1:3">
      <c r="A587" t="str">
        <f>'Tabela Ref'!A464</f>
        <v>Legislação trabalhista</v>
      </c>
      <c r="B587" s="35">
        <f>COUNTIF('Índice Geral'!B:B,A587)</f>
        <v>0</v>
      </c>
      <c r="C587" s="35"/>
    </row>
    <row r="588" spans="1:3">
      <c r="A588" t="str">
        <f>'Tabela Ref'!A329</f>
        <v>Leilões</v>
      </c>
      <c r="B588" s="35">
        <f>COUNTIF('Índice Geral'!B:B,A588)</f>
        <v>0</v>
      </c>
      <c r="C588" s="35"/>
    </row>
    <row r="589" spans="1:3">
      <c r="A589" t="str">
        <f>'Tabela Ref'!A219</f>
        <v>Letras</v>
      </c>
      <c r="B589" s="35">
        <f>COUNTIF('Índice Geral'!B:B,A589)</f>
        <v>0</v>
      </c>
      <c r="C589" s="35"/>
    </row>
    <row r="590" spans="1:3">
      <c r="A590" t="str">
        <f>'Tabela Ref'!A815</f>
        <v>Levantamento topográfico</v>
      </c>
      <c r="B590" s="35">
        <f>COUNTIF('Índice Geral'!B:B,A590)</f>
        <v>0</v>
      </c>
      <c r="C590" s="35"/>
    </row>
    <row r="591" spans="1:3">
      <c r="A591" t="str">
        <f>'Tabela Ref'!A486</f>
        <v>Limnologia</v>
      </c>
      <c r="B591" s="35">
        <f>COUNTIF('Índice Geral'!B:B,A591)</f>
        <v>0</v>
      </c>
      <c r="C591" s="35"/>
    </row>
    <row r="592" spans="1:3">
      <c r="A592" t="str">
        <f>'Tabela Ref'!A241</f>
        <v>Língua/literatura vernácula (português)</v>
      </c>
      <c r="B592" s="35">
        <f>COUNTIF('Índice Geral'!B:B,A592)</f>
        <v>0</v>
      </c>
      <c r="C592" s="35"/>
    </row>
    <row r="593" spans="1:3">
      <c r="A593" t="str">
        <f>'Tabela Ref'!A220</f>
        <v>Língua/literatura vernácula e línguas/literaturas estrangeiras clássicas</v>
      </c>
      <c r="B593" s="35">
        <f>COUNTIF('Índice Geral'!B:B,A593)</f>
        <v>0</v>
      </c>
      <c r="C593" s="35"/>
    </row>
    <row r="594" spans="1:3">
      <c r="A594" t="str">
        <f>'Tabela Ref'!A221</f>
        <v>Língua/literatura vernácula e línguas/literaturas estrangeiras modernas</v>
      </c>
      <c r="B594" s="35">
        <f>COUNTIF('Índice Geral'!B:B,A594)</f>
        <v>0</v>
      </c>
      <c r="C594" s="35"/>
    </row>
    <row r="595" spans="1:3">
      <c r="A595" t="str">
        <f>'Tabela Ref'!A242</f>
        <v>Linguagem de sinais (LIBRAS)</v>
      </c>
      <c r="B595" s="35">
        <f>COUNTIF('Índice Geral'!B:B,A595)</f>
        <v>0</v>
      </c>
      <c r="C595" s="35"/>
    </row>
    <row r="596" spans="1:3">
      <c r="A596" t="str">
        <f>'Tabela Ref'!A233</f>
        <v>Línguas mortas/clássicas</v>
      </c>
      <c r="B596" s="35">
        <f>COUNTIF('Índice Geral'!B:B,A596)</f>
        <v>0</v>
      </c>
      <c r="C596" s="35"/>
    </row>
    <row r="597" spans="1:3">
      <c r="A597" t="str">
        <f>'Tabela Ref'!A243</f>
        <v>Línguas nativas</v>
      </c>
      <c r="B597" s="35">
        <f>COUNTIF('Índice Geral'!B:B,A597)</f>
        <v>0</v>
      </c>
      <c r="C597" s="35"/>
    </row>
    <row r="598" spans="1:3">
      <c r="A598" t="str">
        <f>'Tabela Ref'!A232</f>
        <v>Línguas/literaturas estrangeiras modernas</v>
      </c>
      <c r="B598" s="35">
        <f>COUNTIF('Índice Geral'!B:B,A598)</f>
        <v>0</v>
      </c>
      <c r="C598" s="35"/>
    </row>
    <row r="599" spans="1:3">
      <c r="A599" t="str">
        <f>'Tabela Ref'!A244</f>
        <v>Lingüística da língua vernácula</v>
      </c>
      <c r="B599" s="35">
        <f>COUNTIF('Índice Geral'!B:B,A599)</f>
        <v>0</v>
      </c>
      <c r="C599" s="35"/>
    </row>
    <row r="600" spans="1:3">
      <c r="A600" t="str">
        <f>'Tabela Ref'!A234</f>
        <v>linguística de línguas estrangeiras</v>
      </c>
      <c r="B600" s="35">
        <f>COUNTIF('Índice Geral'!B:B,A600)</f>
        <v>0</v>
      </c>
      <c r="C600" s="35"/>
    </row>
    <row r="601" spans="1:3">
      <c r="A601" t="str">
        <f>'Tabela Ref'!A257</f>
        <v>Linguística geral</v>
      </c>
      <c r="B601" s="35">
        <f>COUNTIF('Índice Geral'!B:B,A601)</f>
        <v>0</v>
      </c>
      <c r="C601" s="35"/>
    </row>
    <row r="602" spans="1:3">
      <c r="A602" t="str">
        <f>'Tabela Ref'!A225</f>
        <v>Literatura</v>
      </c>
      <c r="B602" s="35">
        <f>COUNTIF('Índice Geral'!B:B,A602)</f>
        <v>0</v>
      </c>
      <c r="C602" s="35"/>
    </row>
    <row r="603" spans="1:3">
      <c r="A603" t="str">
        <f>'Tabela Ref'!A258</f>
        <v>Literatura comparada</v>
      </c>
      <c r="B603" s="35">
        <f>COUNTIF('Índice Geral'!B:B,A603)</f>
        <v>0</v>
      </c>
      <c r="C603" s="35"/>
    </row>
    <row r="604" spans="1:3">
      <c r="A604" t="str">
        <f>'Tabela Ref'!A130</f>
        <v>Litografia</v>
      </c>
      <c r="B604" s="35">
        <f>COUNTIF('Índice Geral'!B:B,A604)</f>
        <v>0</v>
      </c>
      <c r="C604" s="35"/>
    </row>
    <row r="605" spans="1:3">
      <c r="A605" t="str">
        <f>'Tabela Ref'!A262</f>
        <v>Lógica</v>
      </c>
      <c r="B605" s="35">
        <f>COUNTIF('Índice Geral'!B:B,A605)</f>
        <v>0</v>
      </c>
      <c r="C605" s="35"/>
    </row>
    <row r="606" spans="1:3">
      <c r="A606" t="str">
        <f>'Tabela Ref'!A302</f>
        <v>Macro economia</v>
      </c>
      <c r="B606" s="35">
        <f>COUNTIF('Índice Geral'!B:B,A606)</f>
        <v>0</v>
      </c>
      <c r="C606" s="35"/>
    </row>
    <row r="607" spans="1:3">
      <c r="A607" t="str">
        <f>'Tabela Ref'!A884</f>
        <v>Manejo avícola</v>
      </c>
      <c r="B607" s="35">
        <f>COUNTIF('Índice Geral'!B:B,A607)</f>
        <v>0</v>
      </c>
      <c r="C607" s="35"/>
    </row>
    <row r="608" spans="1:3">
      <c r="A608" t="str">
        <f>'Tabela Ref'!A885</f>
        <v>Manejo da produção agrícola</v>
      </c>
      <c r="B608" s="35">
        <f>COUNTIF('Índice Geral'!B:B,A608)</f>
        <v>0</v>
      </c>
      <c r="C608" s="35"/>
    </row>
    <row r="609" spans="1:3">
      <c r="A609" t="str">
        <f>'Tabela Ref'!A886</f>
        <v>Manejo da produção animal</v>
      </c>
      <c r="B609" s="35">
        <f>COUNTIF('Índice Geral'!B:B,A609)</f>
        <v>0</v>
      </c>
      <c r="C609" s="35"/>
    </row>
    <row r="610" spans="1:3">
      <c r="A610" t="str">
        <f>'Tabela Ref'!A887</f>
        <v>Manejo de eqüinos</v>
      </c>
      <c r="B610" s="35">
        <f>COUNTIF('Índice Geral'!B:B,A610)</f>
        <v>0</v>
      </c>
      <c r="C610" s="35"/>
    </row>
    <row r="611" spans="1:3">
      <c r="A611" t="str">
        <f>'Tabela Ref'!A920</f>
        <v>Manejo de recursos pesqueiros</v>
      </c>
      <c r="B611" s="35">
        <f>COUNTIF('Índice Geral'!B:B,A611)</f>
        <v>0</v>
      </c>
      <c r="C611" s="35"/>
    </row>
    <row r="612" spans="1:3">
      <c r="A612" t="str">
        <f>'Tabela Ref'!A901</f>
        <v>Manejo de viveiros (horticultura)</v>
      </c>
      <c r="B612" s="35">
        <f>COUNTIF('Índice Geral'!B:B,A612)</f>
        <v>0</v>
      </c>
      <c r="C612" s="35"/>
    </row>
    <row r="613" spans="1:3">
      <c r="A613" t="str">
        <f>'Tabela Ref'!A712</f>
        <v>Manutenção aeronáutica</v>
      </c>
      <c r="B613" s="35">
        <f>COUNTIF('Índice Geral'!B:B,A613)</f>
        <v>0</v>
      </c>
      <c r="C613" s="35"/>
    </row>
    <row r="614" spans="1:3">
      <c r="A614" t="str">
        <f>'Tabela Ref'!A245</f>
        <v>Manutenção da língua</v>
      </c>
      <c r="B614" s="35">
        <f>COUNTIF('Índice Geral'!B:B,A614)</f>
        <v>0</v>
      </c>
      <c r="C614" s="35"/>
    </row>
    <row r="615" spans="1:3">
      <c r="A615" t="str">
        <f>'Tabela Ref'!A667</f>
        <v>Manutenção de aparelhos médicohospitalares</v>
      </c>
      <c r="B615" s="35">
        <f>COUNTIF('Índice Geral'!B:B,A615)</f>
        <v>0</v>
      </c>
      <c r="C615" s="35"/>
    </row>
    <row r="616" spans="1:3">
      <c r="A616" t="str">
        <f>'Tabela Ref'!A902</f>
        <v>Manutenção de áreas verdes</v>
      </c>
      <c r="B616" s="35">
        <f>COUNTIF('Índice Geral'!B:B,A616)</f>
        <v>0</v>
      </c>
      <c r="C616" s="35"/>
    </row>
    <row r="617" spans="1:3">
      <c r="A617" t="str">
        <f>'Tabela Ref'!A853</f>
        <v>Manutenção de edificações</v>
      </c>
      <c r="B617" s="35">
        <f>COUNTIF('Índice Geral'!B:B,A617)</f>
        <v>0</v>
      </c>
      <c r="C617" s="35"/>
    </row>
    <row r="618" spans="1:3">
      <c r="A618" t="str">
        <f>'Tabela Ref'!A668</f>
        <v>Manutenção de equipamentos de comunicação</v>
      </c>
      <c r="B618" s="35">
        <f>COUNTIF('Índice Geral'!B:B,A618)</f>
        <v>0</v>
      </c>
      <c r="C618" s="35"/>
    </row>
    <row r="619" spans="1:3">
      <c r="A619" t="str">
        <f>'Tabela Ref'!A669</f>
        <v>Manutenção de equipamentos eletrônicos</v>
      </c>
      <c r="B619" s="35">
        <f>COUNTIF('Índice Geral'!B:B,A619)</f>
        <v>0</v>
      </c>
      <c r="C619" s="35"/>
    </row>
    <row r="620" spans="1:3">
      <c r="A620" t="str">
        <f>'Tabela Ref'!A888</f>
        <v>Manutenção de fazendas</v>
      </c>
      <c r="B620" s="35">
        <f>COUNTIF('Índice Geral'!B:B,A620)</f>
        <v>0</v>
      </c>
      <c r="C620" s="35"/>
    </row>
    <row r="621" spans="1:3">
      <c r="A621" t="str">
        <f>'Tabela Ref'!A903</f>
        <v>Manutenção de gramados esportivos</v>
      </c>
      <c r="B621" s="35">
        <f>COUNTIF('Índice Geral'!B:B,A621)</f>
        <v>0</v>
      </c>
      <c r="C621" s="35"/>
    </row>
    <row r="622" spans="1:3">
      <c r="A622" t="str">
        <f>'Tabela Ref'!A670</f>
        <v>Manutenção de máquinas e equipamentos</v>
      </c>
      <c r="B622" s="35">
        <f>COUNTIF('Índice Geral'!B:B,A622)</f>
        <v>0</v>
      </c>
      <c r="C622" s="35"/>
    </row>
    <row r="623" spans="1:3">
      <c r="A623" t="str">
        <f>'Tabela Ref'!A671</f>
        <v>Manutenção e operação</v>
      </c>
      <c r="B623" s="35">
        <f>COUNTIF('Índice Geral'!B:B,A623)</f>
        <v>0</v>
      </c>
      <c r="C623" s="35"/>
    </row>
    <row r="624" spans="1:3">
      <c r="A624" t="str">
        <f>'Tabela Ref'!A601</f>
        <v>Manutenção industrial</v>
      </c>
      <c r="B624" s="35">
        <f>COUNTIF('Índice Geral'!B:B,A624)</f>
        <v>0</v>
      </c>
      <c r="C624" s="35"/>
    </row>
    <row r="625" spans="1:3">
      <c r="A625" t="str">
        <f>'Tabela Ref'!A619</f>
        <v>Manutenção mecânica</v>
      </c>
      <c r="B625" s="35">
        <f>COUNTIF('Índice Geral'!B:B,A625)</f>
        <v>0</v>
      </c>
      <c r="C625" s="35"/>
    </row>
    <row r="626" spans="1:3">
      <c r="A626" t="str">
        <f>'Tabela Ref'!A713</f>
        <v>Manutenção naval</v>
      </c>
      <c r="B626" s="35">
        <f>COUNTIF('Índice Geral'!B:B,A626)</f>
        <v>0</v>
      </c>
      <c r="C626" s="35"/>
    </row>
    <row r="627" spans="1:3">
      <c r="A627" t="str">
        <f>'Tabela Ref'!A688</f>
        <v>Manutenção petroquímica</v>
      </c>
      <c r="B627" s="35">
        <f>COUNTIF('Índice Geral'!B:B,A627)</f>
        <v>0</v>
      </c>
      <c r="C627" s="35"/>
    </row>
    <row r="628" spans="1:3">
      <c r="A628" t="str">
        <f>'Tabela Ref'!A779</f>
        <v>Marcenaria / carpintaria (industrial)</v>
      </c>
      <c r="B628" s="35">
        <f>COUNTIF('Índice Geral'!B:B,A628)</f>
        <v>0</v>
      </c>
      <c r="C628" s="35"/>
    </row>
    <row r="629" spans="1:3">
      <c r="A629" t="str">
        <f>'Tabela Ref'!A1014</f>
        <v>Massagem (médica)</v>
      </c>
      <c r="B629" s="35">
        <f>COUNTIF('Índice Geral'!B:B,A629)</f>
        <v>0</v>
      </c>
      <c r="C629" s="35"/>
    </row>
    <row r="630" spans="1:3">
      <c r="A630" t="str">
        <f>'Tabela Ref'!A544</f>
        <v>Matemática</v>
      </c>
      <c r="B630" s="35">
        <f>COUNTIF('Índice Geral'!B:B,A630)</f>
        <v>0</v>
      </c>
      <c r="C630" s="35"/>
    </row>
    <row r="631" spans="1:3">
      <c r="A631" t="str">
        <f>'Tabela Ref'!A546</f>
        <v>Matemática computacional (informática)</v>
      </c>
      <c r="B631" s="35">
        <f>COUNTIF('Índice Geral'!B:B,A631)</f>
        <v>0</v>
      </c>
      <c r="C631" s="35"/>
    </row>
    <row r="632" spans="1:3">
      <c r="A632" t="str">
        <f>'Tabela Ref'!A547</f>
        <v>Matemática industrial</v>
      </c>
      <c r="B632" s="35">
        <f>COUNTIF('Índice Geral'!B:B,A632)</f>
        <v>0</v>
      </c>
      <c r="C632" s="35"/>
    </row>
    <row r="633" spans="1:3">
      <c r="A633" t="str">
        <f>'Tabela Ref'!A854</f>
        <v>Materiais de construção (produção e utilização)</v>
      </c>
      <c r="B633" s="35">
        <f>COUNTIF('Índice Geral'!B:B,A633)</f>
        <v>0</v>
      </c>
      <c r="C633" s="35"/>
    </row>
    <row r="634" spans="1:3">
      <c r="A634" t="str">
        <f>'Tabela Ref'!A620</f>
        <v>Mecânica</v>
      </c>
      <c r="B634" s="35">
        <f>COUNTIF('Índice Geral'!B:B,A634)</f>
        <v>0</v>
      </c>
      <c r="C634" s="35"/>
    </row>
    <row r="635" spans="1:3">
      <c r="A635" t="str">
        <f>'Tabela Ref'!A714</f>
        <v>Mecânica de máquinas agrícolas</v>
      </c>
      <c r="B635" s="35">
        <f>COUNTIF('Índice Geral'!B:B,A635)</f>
        <v>0</v>
      </c>
      <c r="C635" s="35"/>
    </row>
    <row r="636" spans="1:3">
      <c r="A636" t="str">
        <f>'Tabela Ref'!A621</f>
        <v>Mecânica de precisão</v>
      </c>
      <c r="B636" s="35">
        <f>COUNTIF('Índice Geral'!B:B,A636)</f>
        <v>0</v>
      </c>
      <c r="C636" s="35"/>
    </row>
    <row r="637" spans="1:3">
      <c r="A637" t="str">
        <f>'Tabela Ref'!A715</f>
        <v>Mecânica de veículos</v>
      </c>
      <c r="B637" s="35">
        <f>COUNTIF('Índice Geral'!B:B,A637)</f>
        <v>0</v>
      </c>
      <c r="C637" s="35"/>
    </row>
    <row r="638" spans="1:3">
      <c r="A638" t="str">
        <f>'Tabela Ref'!A951</f>
        <v>Medicina</v>
      </c>
      <c r="B638" s="35">
        <f>COUNTIF('Índice Geral'!B:B,A638)</f>
        <v>0</v>
      </c>
      <c r="C638" s="35"/>
    </row>
    <row r="639" spans="1:3">
      <c r="A639" t="str">
        <f>'Tabela Ref'!A952</f>
        <v>Medicina geral</v>
      </c>
      <c r="B639" s="35">
        <f>COUNTIF('Índice Geral'!B:B,A639)</f>
        <v>0</v>
      </c>
      <c r="C639" s="35"/>
    </row>
    <row r="640" spans="1:3">
      <c r="A640" t="str">
        <f>'Tabela Ref'!A953</f>
        <v>Medicina homeopática</v>
      </c>
      <c r="B640" s="35">
        <f>COUNTIF('Índice Geral'!B:B,A640)</f>
        <v>0</v>
      </c>
      <c r="C640" s="35"/>
    </row>
    <row r="641" spans="1:3">
      <c r="A641" t="str">
        <f>'Tabela Ref'!A954</f>
        <v>Medicina interna</v>
      </c>
      <c r="B641" s="35">
        <f>COUNTIF('Índice Geral'!B:B,A641)</f>
        <v>0</v>
      </c>
      <c r="C641" s="35"/>
    </row>
    <row r="642" spans="1:3">
      <c r="A642" t="str">
        <f>'Tabela Ref'!A955</f>
        <v>Medicina legal</v>
      </c>
      <c r="B642" s="35">
        <f>COUNTIF('Índice Geral'!B:B,A642)</f>
        <v>0</v>
      </c>
      <c r="C642" s="35"/>
    </row>
    <row r="643" spans="1:3">
      <c r="A643" t="str">
        <f>'Tabela Ref'!A956</f>
        <v>Medicina naturopática</v>
      </c>
      <c r="B643" s="35">
        <f>COUNTIF('Índice Geral'!B:B,A643)</f>
        <v>0</v>
      </c>
      <c r="C643" s="35"/>
    </row>
    <row r="644" spans="1:3">
      <c r="A644" t="str">
        <f>'Tabela Ref'!A957</f>
        <v>Medicina preventiva e social</v>
      </c>
      <c r="B644" s="35">
        <f>COUNTIF('Índice Geral'!B:B,A644)</f>
        <v>0</v>
      </c>
      <c r="C644" s="35"/>
    </row>
    <row r="645" spans="1:3">
      <c r="A645" t="str">
        <f>'Tabela Ref'!A926</f>
        <v>Medicina veterinária</v>
      </c>
      <c r="B645" s="35">
        <f>COUNTIF('Índice Geral'!B:B,A645)</f>
        <v>0</v>
      </c>
      <c r="C645" s="35"/>
    </row>
    <row r="646" spans="1:3">
      <c r="A646" t="str">
        <f>'Tabela Ref'!A350</f>
        <v>Mercado de capitais</v>
      </c>
      <c r="B646" s="35">
        <f>COUNTIF('Índice Geral'!B:B,A646)</f>
        <v>0</v>
      </c>
      <c r="C646" s="35"/>
    </row>
    <row r="647" spans="1:3">
      <c r="A647" t="str">
        <f>'Tabela Ref'!A339</f>
        <v>Mercadologia (marketing)</v>
      </c>
      <c r="B647" s="35">
        <f>COUNTIF('Índice Geral'!B:B,A647)</f>
        <v>0</v>
      </c>
      <c r="C647" s="35"/>
    </row>
    <row r="648" spans="1:3">
      <c r="A648" t="str">
        <f>'Tabela Ref'!A532</f>
        <v>Meteorologia</v>
      </c>
      <c r="B648" s="35">
        <f>COUNTIF('Índice Geral'!B:B,A648)</f>
        <v>0</v>
      </c>
      <c r="C648" s="35"/>
    </row>
    <row r="649" spans="1:3">
      <c r="A649" t="str">
        <f>'Tabela Ref'!A303</f>
        <v>Micro economia</v>
      </c>
      <c r="B649" s="35">
        <f>COUNTIF('Índice Geral'!B:B,A649)</f>
        <v>0</v>
      </c>
      <c r="C649" s="35"/>
    </row>
    <row r="650" spans="1:3">
      <c r="A650" t="str">
        <f>'Tabela Ref'!A487</f>
        <v>Microbiologia</v>
      </c>
      <c r="B650" s="35">
        <f>COUNTIF('Índice Geral'!B:B,A650)</f>
        <v>0</v>
      </c>
      <c r="C650" s="35"/>
    </row>
    <row r="651" spans="1:3">
      <c r="A651" t="str">
        <f>'Tabela Ref'!A622</f>
        <v>Micromecânica</v>
      </c>
      <c r="B651" s="35">
        <f>COUNTIF('Índice Geral'!B:B,A651)</f>
        <v>0</v>
      </c>
      <c r="C651" s="35"/>
    </row>
    <row r="652" spans="1:3">
      <c r="A652" t="str">
        <f>'Tabela Ref'!A798</f>
        <v>Mineração de carvão</v>
      </c>
      <c r="B652" s="35">
        <f>COUNTIF('Índice Geral'!B:B,A652)</f>
        <v>0</v>
      </c>
      <c r="C652" s="35"/>
    </row>
    <row r="653" spans="1:3">
      <c r="A653" t="str">
        <f>'Tabela Ref'!A799</f>
        <v>Mineração e extração</v>
      </c>
      <c r="B653" s="35">
        <f>COUNTIF('Índice Geral'!B:B,A653)</f>
        <v>0</v>
      </c>
      <c r="C653" s="35"/>
    </row>
    <row r="654" spans="1:3">
      <c r="A654" t="str">
        <f>'Tabela Ref'!A533</f>
        <v>Mineralogia</v>
      </c>
      <c r="B654" s="35">
        <f>COUNTIF('Índice Geral'!B:B,A654)</f>
        <v>0</v>
      </c>
      <c r="C654" s="35"/>
    </row>
    <row r="655" spans="1:3">
      <c r="A655" t="str">
        <f>'Tabela Ref'!A151</f>
        <v>Modelos de moda / manequins (top models)</v>
      </c>
      <c r="B655" s="35">
        <f>COUNTIF('Índice Geral'!B:B,A655)</f>
        <v>0</v>
      </c>
      <c r="C655" s="35"/>
    </row>
    <row r="656" spans="1:3">
      <c r="A656" t="str">
        <f>'Tabela Ref'!A623</f>
        <v>Montagem, torneamento e usinagem de metais</v>
      </c>
      <c r="B656" s="35">
        <f>COUNTIF('Índice Geral'!B:B,A656)</f>
        <v>0</v>
      </c>
      <c r="C656" s="35"/>
    </row>
    <row r="657" spans="1:3">
      <c r="A657" t="str">
        <f>'Tabela Ref'!A263</f>
        <v>Moral</v>
      </c>
      <c r="B657" s="35">
        <f>COUNTIF('Índice Geral'!B:B,A657)</f>
        <v>0</v>
      </c>
      <c r="C657" s="35"/>
    </row>
    <row r="658" spans="1:3">
      <c r="A658" t="str">
        <f>'Tabela Ref'!A780</f>
        <v>Movelaria artesanal</v>
      </c>
      <c r="B658" s="35">
        <f>COUNTIF('Índice Geral'!B:B,A658)</f>
        <v>0</v>
      </c>
      <c r="C658" s="35"/>
    </row>
    <row r="659" spans="1:3">
      <c r="A659" t="str">
        <f>'Tabela Ref'!A175</f>
        <v>Multimídia</v>
      </c>
      <c r="B659" s="35">
        <f>COUNTIF('Índice Geral'!B:B,A659)</f>
        <v>0</v>
      </c>
      <c r="C659" s="35"/>
    </row>
    <row r="660" spans="1:3">
      <c r="A660" t="str">
        <f>'Tabela Ref'!A259</f>
        <v>Museologia</v>
      </c>
      <c r="B660" s="35">
        <f>COUNTIF('Índice Geral'!B:B,A660)</f>
        <v>0</v>
      </c>
      <c r="C660" s="35"/>
    </row>
    <row r="661" spans="1:3">
      <c r="A661" t="str">
        <f>'Tabela Ref'!A152</f>
        <v>Música</v>
      </c>
      <c r="B661" s="35">
        <f>COUNTIF('Índice Geral'!B:B,A661)</f>
        <v>0</v>
      </c>
      <c r="C661" s="35"/>
    </row>
    <row r="662" spans="1:3">
      <c r="A662" t="str">
        <f>'Tabela Ref'!A153</f>
        <v>Música e palco</v>
      </c>
      <c r="B662" s="35">
        <f>COUNTIF('Índice Geral'!B:B,A662)</f>
        <v>0</v>
      </c>
      <c r="C662" s="35"/>
    </row>
    <row r="663" spans="1:3">
      <c r="A663" t="str">
        <f>'Tabela Ref'!A1015</f>
        <v>Musicoterapia</v>
      </c>
      <c r="B663" s="35">
        <f>COUNTIF('Índice Geral'!B:B,A663)</f>
        <v>0</v>
      </c>
      <c r="C663" s="35"/>
    </row>
    <row r="664" spans="1:3">
      <c r="A664" t="str">
        <f>'Tabela Ref'!A930</f>
        <v>Naturologia</v>
      </c>
      <c r="B664" s="35">
        <f>COUNTIF('Índice Geral'!B:B,A664)</f>
        <v>0</v>
      </c>
      <c r="C664" s="35"/>
    </row>
    <row r="665" spans="1:3">
      <c r="A665" t="str">
        <f>'Tabela Ref'!A436</f>
        <v>Necessidades dos clientes</v>
      </c>
      <c r="B665" s="35">
        <f>COUNTIF('Índice Geral'!B:B,A665)</f>
        <v>0</v>
      </c>
      <c r="C665" s="35"/>
    </row>
    <row r="666" spans="1:3">
      <c r="A666" t="str">
        <f>'Tabela Ref'!A321</f>
        <v>Negócios e administração</v>
      </c>
      <c r="B666" s="35">
        <f>COUNTIF('Índice Geral'!B:B,A666)</f>
        <v>0</v>
      </c>
      <c r="C666" s="35"/>
    </row>
    <row r="667" spans="1:3">
      <c r="A667" t="str">
        <f>'Tabela Ref'!A351</f>
        <v>Negócios financeiros</v>
      </c>
      <c r="B667" s="35">
        <f>COUNTIF('Índice Geral'!B:B,A667)</f>
        <v>0</v>
      </c>
      <c r="C667" s="35"/>
    </row>
    <row r="668" spans="1:3">
      <c r="A668" t="str">
        <f>'Tabela Ref'!A330</f>
        <v>Negócios imobiliários</v>
      </c>
      <c r="B668" s="35">
        <f>COUNTIF('Índice Geral'!B:B,A668)</f>
        <v>0</v>
      </c>
      <c r="C668" s="35"/>
    </row>
    <row r="669" spans="1:3">
      <c r="A669" t="str">
        <f>'Tabela Ref'!A322</f>
        <v>Negócios internacionais</v>
      </c>
      <c r="B669" s="35">
        <f>COUNTIF('Índice Geral'!B:B,A669)</f>
        <v>0</v>
      </c>
      <c r="C669" s="35"/>
    </row>
    <row r="670" spans="1:3">
      <c r="A670" t="str">
        <f>'Tabela Ref'!A958</f>
        <v>Neurologia</v>
      </c>
      <c r="B670" s="35">
        <f>COUNTIF('Índice Geral'!B:B,A670)</f>
        <v>0</v>
      </c>
      <c r="C670" s="35"/>
    </row>
    <row r="671" spans="1:3">
      <c r="A671" t="str">
        <f>'Tabela Ref'!A1017</f>
        <v>Nutrição</v>
      </c>
      <c r="B671" s="35">
        <f>COUNTIF('Índice Geral'!B:B,A671)</f>
        <v>0</v>
      </c>
      <c r="C671" s="35"/>
    </row>
    <row r="672" spans="1:3">
      <c r="A672" t="str">
        <f>'Tabela Ref'!A1016</f>
        <v>Nutrição e dietética</v>
      </c>
      <c r="B672" s="35">
        <f>COUNTIF('Índice Geral'!B:B,A672)</f>
        <v>0</v>
      </c>
      <c r="C672" s="35"/>
    </row>
    <row r="673" spans="1:3">
      <c r="A673" t="str">
        <f>'Tabela Ref'!A959</f>
        <v>Obstetrícia e ginecologia</v>
      </c>
      <c r="B673" s="35">
        <f>COUNTIF('Índice Geral'!B:B,A673)</f>
        <v>0</v>
      </c>
      <c r="C673" s="35"/>
    </row>
    <row r="674" spans="1:3">
      <c r="A674" t="str">
        <f>'Tabela Ref'!A921</f>
        <v>Oceanocultura</v>
      </c>
      <c r="B674" s="35">
        <f>COUNTIF('Índice Geral'!B:B,A674)</f>
        <v>0</v>
      </c>
      <c r="C674" s="35"/>
    </row>
    <row r="675" spans="1:3">
      <c r="A675" t="str">
        <f>'Tabela Ref'!A534</f>
        <v>Oceanografia</v>
      </c>
      <c r="B675" s="35">
        <f>COUNTIF('Índice Geral'!B:B,A675)</f>
        <v>0</v>
      </c>
      <c r="C675" s="35"/>
    </row>
    <row r="676" spans="1:3">
      <c r="A676" t="str">
        <f>'Tabela Ref'!A535</f>
        <v>Oceanologia</v>
      </c>
      <c r="B676" s="35">
        <f>COUNTIF('Índice Geral'!B:B,A676)</f>
        <v>0</v>
      </c>
      <c r="C676" s="35"/>
    </row>
    <row r="677" spans="1:3">
      <c r="A677" t="str">
        <f>'Tabela Ref'!A982</f>
        <v>Odontologia</v>
      </c>
      <c r="B677" s="35">
        <f>COUNTIF('Índice Geral'!B:B,A677)</f>
        <v>0</v>
      </c>
      <c r="C677" s="35"/>
    </row>
    <row r="678" spans="1:3">
      <c r="A678" t="str">
        <f>'Tabela Ref'!A983</f>
        <v>Odontologia clínica</v>
      </c>
      <c r="B678" s="35">
        <f>COUNTIF('Índice Geral'!B:B,A678)</f>
        <v>0</v>
      </c>
      <c r="C678" s="35"/>
    </row>
    <row r="679" spans="1:3">
      <c r="A679" t="str">
        <f>'Tabela Ref'!A960</f>
        <v>Oftalmologia</v>
      </c>
      <c r="B679" s="35">
        <f>COUNTIF('Índice Geral'!B:B,A679)</f>
        <v>0</v>
      </c>
      <c r="C679" s="35"/>
    </row>
    <row r="680" spans="1:3">
      <c r="A680" t="str">
        <f>'Tabela Ref'!A961</f>
        <v>Oncologia</v>
      </c>
      <c r="B680" s="35">
        <f>COUNTIF('Índice Geral'!B:B,A680)</f>
        <v>0</v>
      </c>
      <c r="C680" s="35"/>
    </row>
    <row r="681" spans="1:3">
      <c r="A681" t="str">
        <f>'Tabela Ref'!A176</f>
        <v>Operação de câmera</v>
      </c>
      <c r="B681" s="35">
        <f>COUNTIF('Índice Geral'!B:B,A681)</f>
        <v>0</v>
      </c>
      <c r="C681" s="35"/>
    </row>
    <row r="682" spans="1:3">
      <c r="A682" t="str">
        <f>'Tabela Ref'!A855</f>
        <v>Operação de canteiros de obras</v>
      </c>
      <c r="B682" s="35">
        <f>COUNTIF('Índice Geral'!B:B,A682)</f>
        <v>0</v>
      </c>
      <c r="C682" s="35"/>
    </row>
    <row r="683" spans="1:3">
      <c r="A683" t="str">
        <f>'Tabela Ref'!A177</f>
        <v>Operação de equipamento de composição</v>
      </c>
      <c r="B683" s="35">
        <f>COUNTIF('Índice Geral'!B:B,A683)</f>
        <v>0</v>
      </c>
      <c r="C683" s="35"/>
    </row>
    <row r="684" spans="1:3">
      <c r="A684" t="str">
        <f>'Tabela Ref'!A904</f>
        <v>Operação de estufas</v>
      </c>
      <c r="B684" s="35">
        <f>COUNTIF('Índice Geral'!B:B,A684)</f>
        <v>0</v>
      </c>
      <c r="C684" s="35"/>
    </row>
    <row r="685" spans="1:3">
      <c r="A685" t="str">
        <f>'Tabela Ref'!A689</f>
        <v>Operação de fábricas e máquinas (processamento)</v>
      </c>
      <c r="B685" s="35">
        <f>COUNTIF('Índice Geral'!B:B,A685)</f>
        <v>0</v>
      </c>
      <c r="C685" s="35"/>
    </row>
    <row r="686" spans="1:3">
      <c r="A686" t="str">
        <f>'Tabela Ref'!A178</f>
        <v>Operador de áudio  diskjockey (dj)</v>
      </c>
      <c r="B686" s="35">
        <f>COUNTIF('Índice Geral'!B:B,A686)</f>
        <v>0</v>
      </c>
      <c r="C686" s="35"/>
    </row>
    <row r="687" spans="1:3">
      <c r="A687" t="str">
        <f>'Tabela Ref'!A1018</f>
        <v>Optometria</v>
      </c>
      <c r="B687" s="35">
        <f>COUNTIF('Índice Geral'!B:B,A687)</f>
        <v>0</v>
      </c>
      <c r="C687" s="35"/>
    </row>
    <row r="688" spans="1:3">
      <c r="A688" t="str">
        <f>'Tabela Ref'!A246</f>
        <v>Oratória e retórica (língua vernácula)</v>
      </c>
      <c r="B688" s="35">
        <f>COUNTIF('Índice Geral'!B:B,A688)</f>
        <v>0</v>
      </c>
      <c r="C688" s="35"/>
    </row>
    <row r="689" spans="1:3">
      <c r="A689" t="str">
        <f>'Tabela Ref'!A352</f>
        <v>Orçamentos contábeis</v>
      </c>
      <c r="B689" s="35">
        <f>COUNTIF('Índice Geral'!B:B,A689)</f>
        <v>0</v>
      </c>
      <c r="C689" s="35"/>
    </row>
    <row r="690" spans="1:3">
      <c r="A690" t="str">
        <f>'Tabela Ref'!A437</f>
        <v>Organização no trabalho</v>
      </c>
      <c r="B690" s="35">
        <f>COUNTIF('Índice Geral'!B:B,A690)</f>
        <v>0</v>
      </c>
      <c r="C690" s="35"/>
    </row>
    <row r="691" spans="1:3">
      <c r="A691" t="str">
        <f>'Tabela Ref'!A488</f>
        <v>Ornitologia</v>
      </c>
      <c r="B691" s="35">
        <f>COUNTIF('Índice Geral'!B:B,A691)</f>
        <v>0</v>
      </c>
      <c r="C691" s="35"/>
    </row>
    <row r="692" spans="1:3">
      <c r="A692" t="str">
        <f>'Tabela Ref'!A984</f>
        <v>Ortodontia</v>
      </c>
      <c r="B692" s="35">
        <f>COUNTIF('Índice Geral'!B:B,A692)</f>
        <v>0</v>
      </c>
      <c r="C692" s="35"/>
    </row>
    <row r="693" spans="1:3">
      <c r="A693" t="str">
        <f>'Tabela Ref'!A1019</f>
        <v>Osteopatia</v>
      </c>
      <c r="B693" s="35">
        <f>COUNTIF('Índice Geral'!B:B,A693)</f>
        <v>0</v>
      </c>
      <c r="C693" s="35"/>
    </row>
    <row r="694" spans="1:3">
      <c r="A694" t="str">
        <f>'Tabela Ref'!A509</f>
        <v>Ótica</v>
      </c>
      <c r="B694" s="35">
        <f>COUNTIF('Índice Geral'!B:B,A694)</f>
        <v>0</v>
      </c>
      <c r="C694" s="35"/>
    </row>
    <row r="695" spans="1:3">
      <c r="A695" t="str">
        <f>'Tabela Ref'!A215</f>
        <v>Ourivesaria</v>
      </c>
      <c r="B695" s="35">
        <f>COUNTIF('Índice Geral'!B:B,A695)</f>
        <v>0</v>
      </c>
      <c r="C695" s="35"/>
    </row>
    <row r="696" spans="1:3">
      <c r="A696" t="str">
        <f>'Tabela Ref'!A438</f>
        <v>Padrões de qualidade no trabalho</v>
      </c>
      <c r="B696" s="35">
        <f>COUNTIF('Índice Geral'!B:B,A696)</f>
        <v>0</v>
      </c>
      <c r="C696" s="35"/>
    </row>
    <row r="697" spans="1:3">
      <c r="A697" t="str">
        <f>'Tabela Ref'!A816</f>
        <v>Paisagismo</v>
      </c>
      <c r="B697" s="35">
        <f>COUNTIF('Índice Geral'!B:B,A697)</f>
        <v>0</v>
      </c>
      <c r="C697" s="35"/>
    </row>
    <row r="698" spans="1:3">
      <c r="A698" t="str">
        <f>'Tabela Ref'!A536</f>
        <v>Paleontologia</v>
      </c>
      <c r="B698" s="35">
        <f>COUNTIF('Índice Geral'!B:B,A698)</f>
        <v>0</v>
      </c>
      <c r="C698" s="35"/>
    </row>
    <row r="699" spans="1:3">
      <c r="A699" t="str">
        <f>'Tabela Ref'!A489</f>
        <v>Parasitologia</v>
      </c>
      <c r="B699" s="35">
        <f>COUNTIF('Índice Geral'!B:B,A699)</f>
        <v>0</v>
      </c>
      <c r="C699" s="35"/>
    </row>
    <row r="700" spans="1:3">
      <c r="A700" t="str">
        <f>'Tabela Ref'!A962</f>
        <v>Patologia</v>
      </c>
      <c r="B700" s="35">
        <f>COUNTIF('Índice Geral'!B:B,A700)</f>
        <v>0</v>
      </c>
      <c r="C700" s="35"/>
    </row>
    <row r="701" spans="1:3">
      <c r="A701" t="str">
        <f>'Tabela Ref'!A1020</f>
        <v>Patologia e terapia da fala</v>
      </c>
      <c r="B701" s="35">
        <f>COUNTIF('Índice Geral'!B:B,A701)</f>
        <v>0</v>
      </c>
      <c r="C701" s="35"/>
    </row>
    <row r="702" spans="1:3">
      <c r="A702" t="str">
        <f>'Tabela Ref'!A963</f>
        <v>Pediatria</v>
      </c>
      <c r="B702" s="35">
        <f>COUNTIF('Índice Geral'!B:B,A702)</f>
        <v>0</v>
      </c>
      <c r="C702" s="35"/>
    </row>
    <row r="703" spans="1:3">
      <c r="A703" t="str">
        <f>'Tabela Ref'!A757</f>
        <v>Peleteria</v>
      </c>
      <c r="B703" s="35">
        <f>COUNTIF('Índice Geral'!B:B,A703)</f>
        <v>0</v>
      </c>
      <c r="C703" s="35"/>
    </row>
    <row r="704" spans="1:3">
      <c r="A704" t="str">
        <f>'Tabela Ref'!A353</f>
        <v>Pensões</v>
      </c>
      <c r="B704" s="35">
        <f>COUNTIF('Índice Geral'!B:B,A704)</f>
        <v>0</v>
      </c>
      <c r="C704" s="35"/>
    </row>
    <row r="705" spans="1:3">
      <c r="A705" t="str">
        <f>'Tabela Ref'!A985</f>
        <v>Periodontia</v>
      </c>
      <c r="B705" s="35">
        <f>COUNTIF('Índice Geral'!B:B,A705)</f>
        <v>0</v>
      </c>
      <c r="C705" s="35"/>
    </row>
    <row r="706" spans="1:3">
      <c r="A706" t="str">
        <f>'Tabela Ref'!A922</f>
        <v>Pesca</v>
      </c>
      <c r="B706" s="35">
        <f>COUNTIF('Índice Geral'!B:B,A706)</f>
        <v>0</v>
      </c>
      <c r="C706" s="35"/>
    </row>
    <row r="707" spans="1:3">
      <c r="A707" t="str">
        <f>'Tabela Ref'!A340</f>
        <v>Pesquisa de mercado</v>
      </c>
      <c r="B707" s="35">
        <f>COUNTIF('Índice Geral'!B:B,A707)</f>
        <v>0</v>
      </c>
      <c r="C707" s="35"/>
    </row>
    <row r="708" spans="1:3">
      <c r="A708" t="str">
        <f>'Tabela Ref'!A548</f>
        <v>Pesquisa operacional</v>
      </c>
      <c r="B708" s="35">
        <f>COUNTIF('Índice Geral'!B:B,A708)</f>
        <v>0</v>
      </c>
      <c r="C708" s="35"/>
    </row>
    <row r="709" spans="1:3">
      <c r="A709" t="str">
        <f>'Tabela Ref'!A510</f>
        <v>Petrologia</v>
      </c>
      <c r="B709" s="35">
        <f>COUNTIF('Índice Geral'!B:B,A709)</f>
        <v>0</v>
      </c>
      <c r="C709" s="35"/>
    </row>
    <row r="710" spans="1:3">
      <c r="A710" t="str">
        <f>'Tabela Ref'!A132</f>
        <v>Pintura e gravura</v>
      </c>
      <c r="B710" s="35">
        <f>COUNTIF('Índice Geral'!B:B,A710)</f>
        <v>0</v>
      </c>
      <c r="C710" s="35"/>
    </row>
    <row r="711" spans="1:3">
      <c r="A711" t="str">
        <f>'Tabela Ref'!A323</f>
        <v>Planejamento administrativo</v>
      </c>
      <c r="B711" s="35">
        <f>COUNTIF('Índice Geral'!B:B,A711)</f>
        <v>0</v>
      </c>
      <c r="C711" s="35"/>
    </row>
    <row r="712" spans="1:3">
      <c r="A712" t="str">
        <f>'Tabela Ref'!A817</f>
        <v>Planejamento comunitário</v>
      </c>
      <c r="B712" s="35">
        <f>COUNTIF('Índice Geral'!B:B,A712)</f>
        <v>0</v>
      </c>
      <c r="C712" s="35"/>
    </row>
    <row r="713" spans="1:3">
      <c r="A713" t="str">
        <f>'Tabela Ref'!A818</f>
        <v>Planejamento de cidade e campo</v>
      </c>
      <c r="B713" s="35">
        <f>COUNTIF('Índice Geral'!B:B,A713)</f>
        <v>0</v>
      </c>
      <c r="C713" s="35"/>
    </row>
    <row r="714" spans="1:3">
      <c r="A714" t="str">
        <f>'Tabela Ref'!A819</f>
        <v>Planejamento de cidades</v>
      </c>
      <c r="B714" s="35">
        <f>COUNTIF('Índice Geral'!B:B,A714)</f>
        <v>0</v>
      </c>
      <c r="C714" s="35"/>
    </row>
    <row r="715" spans="1:3">
      <c r="A715" t="str">
        <f>'Tabela Ref'!A820</f>
        <v>Planejamento de cidades de médio e pequeno porte</v>
      </c>
      <c r="B715" s="35">
        <f>COUNTIF('Índice Geral'!B:B,A715)</f>
        <v>0</v>
      </c>
      <c r="C715" s="35"/>
    </row>
    <row r="716" spans="1:3">
      <c r="A716" t="str">
        <f>'Tabela Ref'!A821</f>
        <v>Planejamento urbano</v>
      </c>
      <c r="B716" s="35">
        <f>COUNTIF('Índice Geral'!B:B,A716)</f>
        <v>0</v>
      </c>
      <c r="C716" s="35"/>
    </row>
    <row r="717" spans="1:3">
      <c r="A717" t="str">
        <f>'Tabela Ref'!A822</f>
        <v>Planejamento urbano e regional</v>
      </c>
      <c r="B717" s="35">
        <f>COUNTIF('Índice Geral'!B:B,A717)</f>
        <v>0</v>
      </c>
      <c r="C717" s="35"/>
    </row>
    <row r="718" spans="1:3">
      <c r="A718" t="str">
        <f>'Tabela Ref'!A716</f>
        <v>Polimento / jateamento</v>
      </c>
      <c r="B718" s="35">
        <f>COUNTIF('Índice Geral'!B:B,A718)</f>
        <v>0</v>
      </c>
      <c r="C718" s="35"/>
    </row>
    <row r="719" spans="1:3">
      <c r="A719" t="str">
        <f>'Tabela Ref'!A786</f>
        <v>Polímeros</v>
      </c>
      <c r="B719" s="35">
        <f>COUNTIF('Índice Geral'!B:B,A719)</f>
        <v>0</v>
      </c>
      <c r="C719" s="35"/>
    </row>
    <row r="720" spans="1:3">
      <c r="A720" t="str">
        <f>'Tabela Ref'!A1048</f>
        <v>Política social</v>
      </c>
      <c r="B720" s="35">
        <f>COUNTIF('Índice Geral'!B:B,A720)</f>
        <v>0</v>
      </c>
      <c r="C720" s="35"/>
    </row>
    <row r="721" spans="1:3">
      <c r="A721" t="str">
        <f>'Tabela Ref'!A465</f>
        <v>Prática legal / processo</v>
      </c>
      <c r="B721" s="35">
        <f>COUNTIF('Índice Geral'!B:B,A721)</f>
        <v>0</v>
      </c>
      <c r="C721" s="35"/>
    </row>
    <row r="722" spans="1:3">
      <c r="A722" t="str">
        <f>'Tabela Ref'!A1049</f>
        <v>Prática social</v>
      </c>
      <c r="B722" s="35">
        <f>COUNTIF('Índice Geral'!B:B,A722)</f>
        <v>0</v>
      </c>
      <c r="C722" s="35"/>
    </row>
    <row r="723" spans="1:3">
      <c r="A723" t="str">
        <f>'Tabela Ref'!A731</f>
        <v>Preparação de alimentos</v>
      </c>
      <c r="B723" s="35">
        <f>COUNTIF('Índice Geral'!B:B,A723)</f>
        <v>0</v>
      </c>
      <c r="C723" s="35"/>
    </row>
    <row r="724" spans="1:3">
      <c r="A724" t="str">
        <f>'Tabela Ref'!A732</f>
        <v>Preparação de bebidas fermentadas</v>
      </c>
      <c r="B724" s="35">
        <f>COUNTIF('Índice Geral'!B:B,A724)</f>
        <v>0</v>
      </c>
      <c r="C724" s="35"/>
    </row>
    <row r="725" spans="1:3">
      <c r="A725" t="str">
        <f>'Tabela Ref'!A733</f>
        <v>Preservação de alimentos</v>
      </c>
      <c r="B725" s="35">
        <f>COUNTIF('Índice Geral'!B:B,A725)</f>
        <v>0</v>
      </c>
      <c r="C725" s="35"/>
    </row>
    <row r="726" spans="1:3">
      <c r="A726" t="str">
        <f>'Tabela Ref'!A911</f>
        <v>Preservação de florestas</v>
      </c>
      <c r="B726" s="35">
        <f>COUNTIF('Índice Geral'!B:B,A726)</f>
        <v>0</v>
      </c>
      <c r="C726" s="35"/>
    </row>
    <row r="727" spans="1:3">
      <c r="A727" t="str">
        <f>'Tabela Ref'!A495</f>
        <v>Preservação do meio ambiente</v>
      </c>
      <c r="B727" s="35">
        <f>COUNTIF('Índice Geral'!B:B,A727)</f>
        <v>0</v>
      </c>
      <c r="C727" s="35"/>
    </row>
    <row r="728" spans="1:3">
      <c r="A728" t="str">
        <f>'Tabela Ref'!A734</f>
        <v>Processamento de alimentos e bebidas</v>
      </c>
      <c r="B728" s="35">
        <f>COUNTIF('Índice Geral'!B:B,A728)</f>
        <v>0</v>
      </c>
      <c r="C728" s="35"/>
    </row>
    <row r="729" spans="1:3">
      <c r="A729" t="str">
        <f>'Tabela Ref'!A567</f>
        <v>Processamento de alto desempenho</v>
      </c>
      <c r="B729" s="35">
        <f>COUNTIF('Índice Geral'!B:B,A729)</f>
        <v>0</v>
      </c>
      <c r="C729" s="35"/>
    </row>
    <row r="730" spans="1:3">
      <c r="A730" t="str">
        <f>'Tabela Ref'!A781</f>
        <v>Processamento de borracha</v>
      </c>
      <c r="B730" s="35">
        <f>COUNTIF('Índice Geral'!B:B,A730)</f>
        <v>0</v>
      </c>
      <c r="C730" s="35"/>
    </row>
    <row r="731" spans="1:3">
      <c r="A731" t="str">
        <f>'Tabela Ref'!A735</f>
        <v>Processamento de carnes</v>
      </c>
      <c r="B731" s="35">
        <f>COUNTIF('Índice Geral'!B:B,A731)</f>
        <v>0</v>
      </c>
      <c r="C731" s="35"/>
    </row>
    <row r="732" spans="1:3">
      <c r="A732" t="str">
        <f>'Tabela Ref'!A758</f>
        <v>Processamento de couro</v>
      </c>
      <c r="B732" s="35">
        <f>COUNTIF('Índice Geral'!B:B,A732)</f>
        <v>0</v>
      </c>
      <c r="C732" s="35"/>
    </row>
    <row r="733" spans="1:3">
      <c r="A733" t="str">
        <f>'Tabela Ref'!A736</f>
        <v>Processamento de fumo</v>
      </c>
      <c r="B733" s="35">
        <f>COUNTIF('Índice Geral'!B:B,A733)</f>
        <v>0</v>
      </c>
      <c r="C733" s="35"/>
    </row>
    <row r="734" spans="1:3">
      <c r="A734" t="str">
        <f>'Tabela Ref'!A425</f>
        <v>Processamento de informações / entrada de dados</v>
      </c>
      <c r="B734" s="35">
        <f>COUNTIF('Índice Geral'!B:B,A734)</f>
        <v>0</v>
      </c>
      <c r="C734" s="35"/>
    </row>
    <row r="735" spans="1:3">
      <c r="A735" t="str">
        <f>'Tabela Ref'!A690</f>
        <v>Processamento de petróleo / gás / petroquímicos</v>
      </c>
      <c r="B735" s="35">
        <f>COUNTIF('Índice Geral'!B:B,A735)</f>
        <v>0</v>
      </c>
      <c r="C735" s="35"/>
    </row>
    <row r="736" spans="1:3">
      <c r="A736" t="str">
        <f>'Tabela Ref'!A737</f>
        <v>Processamento do café</v>
      </c>
      <c r="B736" s="35">
        <f>COUNTIF('Índice Geral'!B:B,A736)</f>
        <v>0</v>
      </c>
      <c r="C736" s="35"/>
    </row>
    <row r="737" spans="1:3">
      <c r="A737" t="str">
        <f>'Tabela Ref'!A4</f>
        <v>Processos de Alfabetização</v>
      </c>
      <c r="B737" s="35">
        <f>COUNTIF('Índice Geral'!B:B,A737)</f>
        <v>0</v>
      </c>
      <c r="C737" s="35"/>
    </row>
    <row r="738" spans="1:3">
      <c r="A738" t="str">
        <f>'Tabela Ref'!A10</f>
        <v>Processos de Avaliação Educacionais</v>
      </c>
      <c r="B738" s="35">
        <f>COUNTIF('Índice Geral'!B:B,A738)</f>
        <v>0</v>
      </c>
      <c r="C738" s="35"/>
    </row>
    <row r="739" spans="1:3">
      <c r="A739" t="str">
        <f>'Tabela Ref'!A20</f>
        <v>Processos de Gestão e Orientação Educacionais</v>
      </c>
      <c r="B739" s="35">
        <f>COUNTIF('Índice Geral'!B:B,A739)</f>
        <v>0</v>
      </c>
      <c r="C739" s="35"/>
    </row>
    <row r="740" spans="1:3">
      <c r="A740" t="str">
        <f>'Tabela Ref'!A602</f>
        <v>Processos industriais</v>
      </c>
      <c r="B740" s="35">
        <f>COUNTIF('Índice Geral'!B:B,A740)</f>
        <v>0</v>
      </c>
      <c r="C740" s="35"/>
    </row>
    <row r="741" spans="1:3">
      <c r="A741" t="str">
        <f>'Tabela Ref'!A179</f>
        <v>Produção cinematográfica</v>
      </c>
      <c r="B741" s="35">
        <f>COUNTIF('Índice Geral'!B:B,A741)</f>
        <v>0</v>
      </c>
      <c r="C741" s="35"/>
    </row>
    <row r="742" spans="1:3">
      <c r="A742" t="str">
        <f>'Tabela Ref'!A286</f>
        <v>Produção cultural</v>
      </c>
      <c r="B742" s="35">
        <f>COUNTIF('Índice Geral'!B:B,A742)</f>
        <v>0</v>
      </c>
      <c r="C742" s="35"/>
    </row>
    <row r="743" spans="1:3">
      <c r="A743" t="str">
        <f>'Tabela Ref'!A759</f>
        <v>Produção de artigos de couro</v>
      </c>
      <c r="B743" s="35">
        <f>COUNTIF('Índice Geral'!B:B,A743)</f>
        <v>0</v>
      </c>
      <c r="C743" s="35"/>
    </row>
    <row r="744" spans="1:3">
      <c r="A744" t="str">
        <f>'Tabela Ref'!A645</f>
        <v>Produção de energia</v>
      </c>
      <c r="B744" s="35">
        <f>COUNTIF('Índice Geral'!B:B,A744)</f>
        <v>0</v>
      </c>
      <c r="C744" s="35"/>
    </row>
    <row r="745" spans="1:3">
      <c r="A745" t="str">
        <f>'Tabela Ref'!A785</f>
        <v>Produção de jóias</v>
      </c>
      <c r="B745" s="35">
        <f>COUNTIF('Índice Geral'!B:B,A745)</f>
        <v>0</v>
      </c>
      <c r="C745" s="35"/>
    </row>
    <row r="746" spans="1:3">
      <c r="A746" t="str">
        <f>'Tabela Ref'!A181</f>
        <v>Produção de música gravada</v>
      </c>
      <c r="B746" s="35">
        <f>COUNTIF('Índice Geral'!B:B,A746)</f>
        <v>0</v>
      </c>
      <c r="C746" s="35"/>
    </row>
    <row r="747" spans="1:3">
      <c r="A747" t="str">
        <f>'Tabela Ref'!A760</f>
        <v>Produção de peles e couros</v>
      </c>
      <c r="B747" s="35">
        <f>COUNTIF('Índice Geral'!B:B,A747)</f>
        <v>0</v>
      </c>
      <c r="C747" s="35"/>
    </row>
    <row r="748" spans="1:3">
      <c r="A748" t="str">
        <f>'Tabela Ref'!A905</f>
        <v>Produção de plantas ornamentais</v>
      </c>
      <c r="B748" s="35">
        <f>COUNTIF('Índice Geral'!B:B,A748)</f>
        <v>0</v>
      </c>
      <c r="C748" s="35"/>
    </row>
    <row r="749" spans="1:3">
      <c r="A749" t="str">
        <f>'Tabela Ref'!A738</f>
        <v>Produção de queijos</v>
      </c>
      <c r="B749" s="35">
        <f>COUNTIF('Índice Geral'!B:B,A749)</f>
        <v>0</v>
      </c>
      <c r="C749" s="35"/>
    </row>
    <row r="750" spans="1:3">
      <c r="A750" t="str">
        <f>'Tabela Ref'!A182</f>
        <v>Produção de rádio e tv</v>
      </c>
      <c r="B750" s="35">
        <f>COUNTIF('Índice Geral'!B:B,A750)</f>
        <v>0</v>
      </c>
      <c r="C750" s="35"/>
    </row>
    <row r="751" spans="1:3">
      <c r="A751" t="str">
        <f>'Tabela Ref'!A782</f>
        <v>Produção de vidro (industrial)</v>
      </c>
      <c r="B751" s="35">
        <f>COUNTIF('Índice Geral'!B:B,A751)</f>
        <v>0</v>
      </c>
      <c r="C751" s="35"/>
    </row>
    <row r="752" spans="1:3">
      <c r="A752" t="str">
        <f>'Tabela Ref'!A739</f>
        <v>Produção de vinhos</v>
      </c>
      <c r="B752" s="35">
        <f>COUNTIF('Índice Geral'!B:B,A752)</f>
        <v>0</v>
      </c>
      <c r="C752" s="35"/>
    </row>
    <row r="753" spans="1:3">
      <c r="A753" t="str">
        <f>'Tabela Ref'!A309</f>
        <v>Produção editorial</v>
      </c>
      <c r="B753" s="35">
        <f>COUNTIF('Índice Geral'!B:B,A753)</f>
        <v>0</v>
      </c>
      <c r="C753" s="35"/>
    </row>
    <row r="754" spans="1:3">
      <c r="A754" t="str">
        <f>'Tabela Ref'!A784</f>
        <v>Produção gráfica</v>
      </c>
      <c r="B754" s="35">
        <f>COUNTIF('Índice Geral'!B:B,A754)</f>
        <v>0</v>
      </c>
      <c r="C754" s="35"/>
    </row>
    <row r="755" spans="1:3">
      <c r="A755" t="str">
        <f>'Tabela Ref'!A603</f>
        <v>Produção industrial</v>
      </c>
      <c r="B755" s="35">
        <f>COUNTIF('Índice Geral'!B:B,A755)</f>
        <v>0</v>
      </c>
      <c r="C755" s="35"/>
    </row>
    <row r="756" spans="1:3">
      <c r="A756" t="str">
        <f>'Tabela Ref'!A783</f>
        <v>Produção industrial de diamantes</v>
      </c>
      <c r="B756" s="35">
        <f>COUNTIF('Índice Geral'!B:B,A756)</f>
        <v>0</v>
      </c>
      <c r="C756" s="35"/>
    </row>
    <row r="757" spans="1:3">
      <c r="A757" t="str">
        <f>'Tabela Ref'!A740</f>
        <v>Produção industrial de padaria / farináceos</v>
      </c>
      <c r="B757" s="35">
        <f>COUNTIF('Índice Geral'!B:B,A757)</f>
        <v>0</v>
      </c>
      <c r="C757" s="35"/>
    </row>
    <row r="758" spans="1:3">
      <c r="A758" t="str">
        <f>'Tabela Ref'!A586</f>
        <v>Programação de computadores</v>
      </c>
      <c r="B758" s="35">
        <f>COUNTIF('Índice Geral'!B:B,A758)</f>
        <v>0</v>
      </c>
      <c r="C758" s="35"/>
    </row>
    <row r="759" spans="1:3">
      <c r="A759" t="str">
        <f>'Tabela Ref'!A184</f>
        <v>Programação visual</v>
      </c>
      <c r="B759" s="35">
        <f>COUNTIF('Índice Geral'!B:B,A759)</f>
        <v>0</v>
      </c>
      <c r="C759" s="35"/>
    </row>
    <row r="760" spans="1:3">
      <c r="A760" t="str">
        <f>'Tabela Ref'!A198</f>
        <v>Projeto de produto</v>
      </c>
      <c r="B760" s="35">
        <f>COUNTIF('Índice Geral'!B:B,A760)</f>
        <v>0</v>
      </c>
      <c r="C760" s="35"/>
    </row>
    <row r="761" spans="1:3">
      <c r="A761" t="str">
        <f>'Tabela Ref'!A823</f>
        <v>Projetos de construção</v>
      </c>
      <c r="B761" s="35">
        <f>COUNTIF('Índice Geral'!B:B,A761)</f>
        <v>0</v>
      </c>
      <c r="C761" s="35"/>
    </row>
    <row r="762" spans="1:3">
      <c r="A762" t="str">
        <f>'Tabela Ref'!A555</f>
        <v>Projetos de pesquisas (survey design)</v>
      </c>
      <c r="B762" s="35">
        <f>COUNTIF('Índice Geral'!B:B,A762)</f>
        <v>0</v>
      </c>
      <c r="C762" s="35"/>
    </row>
    <row r="763" spans="1:3">
      <c r="A763" t="str">
        <f>'Tabela Ref'!A992</f>
        <v>Prótese auditiva</v>
      </c>
      <c r="B763" s="35">
        <f>COUNTIF('Índice Geral'!B:B,A763)</f>
        <v>0</v>
      </c>
      <c r="C763" s="35"/>
    </row>
    <row r="764" spans="1:3">
      <c r="A764" t="str">
        <f>'Tabela Ref'!A993</f>
        <v>Próteses / lentes óticas</v>
      </c>
      <c r="B764" s="35">
        <f>COUNTIF('Índice Geral'!B:B,A764)</f>
        <v>0</v>
      </c>
      <c r="C764" s="35"/>
    </row>
    <row r="765" spans="1:3">
      <c r="A765" t="str">
        <f>'Tabela Ref'!A994</f>
        <v>Próteses ortopédicas</v>
      </c>
      <c r="B765" s="35">
        <f>COUNTIF('Índice Geral'!B:B,A765)</f>
        <v>0</v>
      </c>
      <c r="C765" s="35"/>
    </row>
    <row r="766" spans="1:3">
      <c r="A766" t="str">
        <f>'Tabela Ref'!A266</f>
        <v>Psicanálise</v>
      </c>
      <c r="B766" s="35">
        <f>COUNTIF('Índice Geral'!B:B,A766)</f>
        <v>0</v>
      </c>
      <c r="C766" s="35"/>
    </row>
    <row r="767" spans="1:3">
      <c r="A767" t="str">
        <f>'Tabela Ref'!A268</f>
        <v>Psicologia do desenvolvimento</v>
      </c>
      <c r="B767" s="35">
        <f>COUNTIF('Índice Geral'!B:B,A767)</f>
        <v>0</v>
      </c>
      <c r="C767" s="35"/>
    </row>
    <row r="768" spans="1:3">
      <c r="A768" t="str">
        <f>'Tabela Ref'!A272</f>
        <v>Psicologia do trabalho</v>
      </c>
      <c r="B768" s="35">
        <f>COUNTIF('Índice Geral'!B:B,A768)</f>
        <v>0</v>
      </c>
      <c r="C768" s="35"/>
    </row>
    <row r="769" spans="1:3">
      <c r="A769" t="str">
        <f>'Tabela Ref'!A269</f>
        <v>Psicologia infantil</v>
      </c>
      <c r="B769" s="35">
        <f>COUNTIF('Índice Geral'!B:B,A769)</f>
        <v>0</v>
      </c>
      <c r="C769" s="35"/>
    </row>
    <row r="770" spans="1:3">
      <c r="A770" t="str">
        <f>'Tabela Ref'!A1021</f>
        <v>Psicomotricidade</v>
      </c>
      <c r="B770" s="35">
        <f>COUNTIF('Índice Geral'!B:B,A770)</f>
        <v>0</v>
      </c>
      <c r="C770" s="35"/>
    </row>
    <row r="771" spans="1:3">
      <c r="A771" t="str">
        <f>'Tabela Ref'!A23</f>
        <v>Psicopedagogia</v>
      </c>
      <c r="B771" s="35">
        <f>COUNTIF('Índice Geral'!B:B,A771)</f>
        <v>0</v>
      </c>
      <c r="C771" s="35"/>
    </row>
    <row r="772" spans="1:3">
      <c r="A772" t="str">
        <f>'Tabela Ref'!A270</f>
        <v>Psicoterapia</v>
      </c>
      <c r="B772" s="35">
        <f>COUNTIF('Índice Geral'!B:B,A772)</f>
        <v>0</v>
      </c>
      <c r="C772" s="35"/>
    </row>
    <row r="773" spans="1:3">
      <c r="A773" t="str">
        <f>'Tabela Ref'!A964</f>
        <v>Psiquiatria</v>
      </c>
      <c r="B773" s="35">
        <f>COUNTIF('Índice Geral'!B:B,A773)</f>
        <v>0</v>
      </c>
      <c r="C773" s="35"/>
    </row>
    <row r="774" spans="1:3">
      <c r="A774" t="str">
        <f>'Tabela Ref'!A310</f>
        <v>Publicação (disseminação de mensagens)</v>
      </c>
      <c r="B774" s="35">
        <f>COUNTIF('Índice Geral'!B:B,A774)</f>
        <v>0</v>
      </c>
      <c r="C774" s="35"/>
    </row>
    <row r="775" spans="1:3">
      <c r="A775" t="str">
        <f>'Tabela Ref'!A183</f>
        <v>Publicação em computador (desktop publishing)</v>
      </c>
      <c r="B775" s="35">
        <f>COUNTIF('Índice Geral'!B:B,A775)</f>
        <v>0</v>
      </c>
      <c r="C775" s="35"/>
    </row>
    <row r="776" spans="1:3">
      <c r="A776" t="str">
        <f>'Tabela Ref'!A341</f>
        <v>Publicidade e propaganda</v>
      </c>
      <c r="B776" s="35">
        <f>COUNTIF('Índice Geral'!B:B,A776)</f>
        <v>0</v>
      </c>
      <c r="C776" s="35"/>
    </row>
    <row r="777" spans="1:3">
      <c r="A777" t="str">
        <f>'Tabela Ref'!A604</f>
        <v>Qualidade total</v>
      </c>
      <c r="B777" s="35">
        <f>COUNTIF('Índice Geral'!B:B,A777)</f>
        <v>0</v>
      </c>
      <c r="C777" s="35"/>
    </row>
    <row r="778" spans="1:3">
      <c r="A778" t="str">
        <f>'Tabela Ref'!A856</f>
        <v>Quantificação de material (detalhamento)</v>
      </c>
      <c r="B778" s="35">
        <f>COUNTIF('Índice Geral'!B:B,A778)</f>
        <v>0</v>
      </c>
      <c r="C778" s="35"/>
    </row>
    <row r="779" spans="1:3">
      <c r="A779" t="str">
        <f>'Tabela Ref'!A511</f>
        <v>Química</v>
      </c>
      <c r="B779" s="35">
        <f>COUNTIF('Índice Geral'!B:B,A779)</f>
        <v>0</v>
      </c>
      <c r="C779" s="35"/>
    </row>
    <row r="780" spans="1:3">
      <c r="A780" t="str">
        <f>'Tabela Ref'!A512</f>
        <v>Química analítica</v>
      </c>
      <c r="B780" s="35">
        <f>COUNTIF('Índice Geral'!B:B,A780)</f>
        <v>0</v>
      </c>
      <c r="C780" s="35"/>
    </row>
    <row r="781" spans="1:3">
      <c r="A781" t="str">
        <f>'Tabela Ref'!A518</f>
        <v xml:space="preserve">Química de alimentos </v>
      </c>
      <c r="B781" s="35">
        <f>COUNTIF('Índice Geral'!B:B,A781)</f>
        <v>0</v>
      </c>
      <c r="C781" s="35"/>
    </row>
    <row r="782" spans="1:3">
      <c r="A782" t="str">
        <f>'Tabela Ref'!A519</f>
        <v xml:space="preserve">Química de biotecnologia </v>
      </c>
      <c r="B782" s="35">
        <f>COUNTIF('Índice Geral'!B:B,A782)</f>
        <v>0</v>
      </c>
      <c r="C782" s="35"/>
    </row>
    <row r="783" spans="1:3">
      <c r="A783" t="str">
        <f>'Tabela Ref'!A513</f>
        <v>Química de polímeros</v>
      </c>
      <c r="B783" s="35">
        <f>COUNTIF('Índice Geral'!B:B,A783)</f>
        <v>0</v>
      </c>
      <c r="C783" s="35"/>
    </row>
    <row r="784" spans="1:3">
      <c r="A784" t="str">
        <f>'Tabela Ref'!A514</f>
        <v xml:space="preserve">Química industrial </v>
      </c>
      <c r="B784" s="35">
        <f>COUNTIF('Índice Geral'!B:B,A784)</f>
        <v>0</v>
      </c>
      <c r="C784" s="35"/>
    </row>
    <row r="785" spans="1:3">
      <c r="A785" t="str">
        <f>'Tabela Ref'!A515</f>
        <v xml:space="preserve">Química inorgânica </v>
      </c>
      <c r="B785" s="35">
        <f>COUNTIF('Índice Geral'!B:B,A785)</f>
        <v>0</v>
      </c>
      <c r="C785" s="35"/>
    </row>
    <row r="786" spans="1:3">
      <c r="A786" t="str">
        <f>'Tabela Ref'!A516</f>
        <v xml:space="preserve">Química orgânica </v>
      </c>
      <c r="B786" s="35">
        <f>COUNTIF('Índice Geral'!B:B,A786)</f>
        <v>0</v>
      </c>
      <c r="C786" s="35"/>
    </row>
    <row r="787" spans="1:3">
      <c r="A787" t="str">
        <f>'Tabela Ref'!A517</f>
        <v xml:space="preserve">Química tecnológica </v>
      </c>
      <c r="B787" s="35">
        <f>COUNTIF('Índice Geral'!B:B,A787)</f>
        <v>0</v>
      </c>
      <c r="C787" s="35"/>
    </row>
    <row r="788" spans="1:3">
      <c r="A788" t="str">
        <f>'Tabela Ref'!A1022</f>
        <v>Quiroprática</v>
      </c>
      <c r="B788" s="35">
        <f>COUNTIF('Índice Geral'!B:B,A788)</f>
        <v>0</v>
      </c>
      <c r="C788" s="35"/>
    </row>
    <row r="789" spans="1:3">
      <c r="A789" t="str">
        <f>'Tabela Ref'!A312</f>
        <v>Radialismo</v>
      </c>
      <c r="B789" s="35">
        <f>COUNTIF('Índice Geral'!B:B,A789)</f>
        <v>0</v>
      </c>
      <c r="C789" s="35"/>
    </row>
    <row r="790" spans="1:3">
      <c r="A790" t="str">
        <f>'Tabela Ref'!A311</f>
        <v>Rádio e telejornalismo</v>
      </c>
      <c r="B790" s="35">
        <f>COUNTIF('Índice Geral'!B:B,A790)</f>
        <v>0</v>
      </c>
      <c r="C790" s="35"/>
    </row>
    <row r="791" spans="1:3">
      <c r="A791" t="str">
        <f>'Tabela Ref'!A995</f>
        <v>Radiologia</v>
      </c>
      <c r="B791" s="35">
        <f>COUNTIF('Índice Geral'!B:B,A791)</f>
        <v>0</v>
      </c>
      <c r="C791" s="35"/>
    </row>
    <row r="792" spans="1:3">
      <c r="A792" t="str">
        <f>'Tabela Ref'!A996</f>
        <v>Radioterapia</v>
      </c>
      <c r="B792" s="35">
        <f>COUNTIF('Índice Geral'!B:B,A792)</f>
        <v>0</v>
      </c>
      <c r="C792" s="35"/>
    </row>
    <row r="793" spans="1:3">
      <c r="A793" t="str">
        <f>'Tabela Ref'!A1023</f>
        <v>Reabilitação</v>
      </c>
      <c r="B793" s="35">
        <f>COUNTIF('Índice Geral'!B:B,A793)</f>
        <v>0</v>
      </c>
      <c r="C793" s="35"/>
    </row>
    <row r="794" spans="1:3">
      <c r="A794" t="str">
        <f>'Tabela Ref'!A1024</f>
        <v>Reabilitação profissional</v>
      </c>
      <c r="B794" s="35">
        <f>COUNTIF('Índice Geral'!B:B,A794)</f>
        <v>0</v>
      </c>
      <c r="C794" s="35"/>
    </row>
    <row r="795" spans="1:3">
      <c r="A795" t="str">
        <f>'Tabela Ref'!A1038</f>
        <v>Recreação infantil</v>
      </c>
      <c r="B795" s="35">
        <f>COUNTIF('Índice Geral'!B:B,A795)</f>
        <v>0</v>
      </c>
      <c r="C795" s="35"/>
    </row>
    <row r="796" spans="1:3">
      <c r="A796" t="str">
        <f>'Tabela Ref'!A1039</f>
        <v>Recreação para jovens</v>
      </c>
      <c r="B796" s="35">
        <f>COUNTIF('Índice Geral'!B:B,A796)</f>
        <v>0</v>
      </c>
      <c r="C796" s="35"/>
    </row>
    <row r="797" spans="1:3">
      <c r="A797" t="str">
        <f>'Tabela Ref'!A420</f>
        <v>Recrutamento</v>
      </c>
      <c r="B797" s="35">
        <f>COUNTIF('Índice Geral'!B:B,A797)</f>
        <v>0</v>
      </c>
      <c r="C797" s="35"/>
    </row>
    <row r="798" spans="1:3">
      <c r="A798" t="str">
        <f>'Tabela Ref'!A247</f>
        <v>Redação criativa / expressão escrita</v>
      </c>
      <c r="B798" s="35">
        <f>COUNTIF('Índice Geral'!B:B,A798)</f>
        <v>0</v>
      </c>
      <c r="C798" s="35"/>
    </row>
    <row r="799" spans="1:3">
      <c r="A799" t="str">
        <f>'Tabela Ref'!A672</f>
        <v>Redes de computadores</v>
      </c>
      <c r="B799" s="35">
        <f>COUNTIF('Índice Geral'!B:B,A799)</f>
        <v>0</v>
      </c>
      <c r="C799" s="35"/>
    </row>
    <row r="800" spans="1:3">
      <c r="A800" t="str">
        <f>'Tabela Ref'!A691</f>
        <v>Refinamento de petróleo</v>
      </c>
      <c r="B800" s="35">
        <f>COUNTIF('Índice Geral'!B:B,A800)</f>
        <v>0</v>
      </c>
      <c r="C800" s="35"/>
    </row>
    <row r="801" spans="1:3">
      <c r="A801" t="str">
        <f>'Tabela Ref'!A1025</f>
        <v>Reflexologia</v>
      </c>
      <c r="B801" s="35">
        <f>COUNTIF('Índice Geral'!B:B,A801)</f>
        <v>0</v>
      </c>
      <c r="C801" s="35"/>
    </row>
    <row r="802" spans="1:3">
      <c r="A802" t="str">
        <f>'Tabela Ref'!A646</f>
        <v>Refrigeração / aquecimento</v>
      </c>
      <c r="B802" s="35">
        <f>COUNTIF('Índice Geral'!B:B,A802)</f>
        <v>0</v>
      </c>
      <c r="C802" s="35"/>
    </row>
    <row r="803" spans="1:3">
      <c r="A803" t="str">
        <f>'Tabela Ref'!A154</f>
        <v>Regência (musical)</v>
      </c>
      <c r="B803" s="35">
        <f>COUNTIF('Índice Geral'!B:B,A803)</f>
        <v>0</v>
      </c>
      <c r="C803" s="35"/>
    </row>
    <row r="804" spans="1:3">
      <c r="A804" t="str">
        <f>'Tabela Ref'!A426</f>
        <v>Registros de tribunais</v>
      </c>
      <c r="B804" s="35">
        <f>COUNTIF('Índice Geral'!B:B,A804)</f>
        <v>0</v>
      </c>
      <c r="C804" s="35"/>
    </row>
    <row r="805" spans="1:3">
      <c r="A805" t="str">
        <f>'Tabela Ref'!A273</f>
        <v>Relações humanas</v>
      </c>
      <c r="B805" s="35">
        <f>COUNTIF('Índice Geral'!B:B,A805)</f>
        <v>0</v>
      </c>
      <c r="C805" s="35"/>
    </row>
    <row r="806" spans="1:3">
      <c r="A806" t="str">
        <f>'Tabela Ref'!A439</f>
        <v>Relações industriais</v>
      </c>
      <c r="B806" s="35">
        <f>COUNTIF('Índice Geral'!B:B,A806)</f>
        <v>0</v>
      </c>
      <c r="C806" s="35"/>
    </row>
    <row r="807" spans="1:3">
      <c r="A807" t="str">
        <f>'Tabela Ref'!A342</f>
        <v>Relações públicas</v>
      </c>
      <c r="B807" s="35">
        <f>COUNTIF('Índice Geral'!B:B,A807)</f>
        <v>0</v>
      </c>
      <c r="C807" s="35"/>
    </row>
    <row r="808" spans="1:3">
      <c r="A808" t="str">
        <f>'Tabela Ref'!A624</f>
        <v>Relojoaria</v>
      </c>
      <c r="B808" s="35">
        <f>COUNTIF('Índice Geral'!B:B,A808)</f>
        <v>0</v>
      </c>
      <c r="C808" s="35"/>
    </row>
    <row r="809" spans="1:3">
      <c r="A809" t="str">
        <f>'Tabela Ref'!A857</f>
        <v>Renovação de edificações</v>
      </c>
      <c r="B809" s="35">
        <f>COUNTIF('Índice Geral'!B:B,A809)</f>
        <v>0</v>
      </c>
      <c r="C809" s="35"/>
    </row>
    <row r="810" spans="1:3">
      <c r="A810" t="str">
        <f>'Tabela Ref'!A331</f>
        <v>Representação de vendas</v>
      </c>
      <c r="B810" s="35">
        <f>COUNTIF('Índice Geral'!B:B,A810)</f>
        <v>0</v>
      </c>
      <c r="C810" s="35"/>
    </row>
    <row r="811" spans="1:3">
      <c r="A811" t="str">
        <f>'Tabela Ref'!A927</f>
        <v>Reprodução animal (ciência)</v>
      </c>
      <c r="B811" s="35">
        <f>COUNTIF('Índice Geral'!B:B,A811)</f>
        <v>0</v>
      </c>
      <c r="C811" s="35"/>
    </row>
    <row r="812" spans="1:3">
      <c r="A812" t="str">
        <f>'Tabela Ref'!A185</f>
        <v>Reprodução gráfica</v>
      </c>
      <c r="B812" s="35">
        <f>COUNTIF('Índice Geral'!B:B,A812)</f>
        <v>0</v>
      </c>
      <c r="C812" s="35"/>
    </row>
    <row r="813" spans="1:3">
      <c r="A813" t="str">
        <f>'Tabela Ref'!A216</f>
        <v>Restauração</v>
      </c>
      <c r="B813" s="35">
        <f>COUNTIF('Índice Geral'!B:B,A813)</f>
        <v>0</v>
      </c>
      <c r="C813" s="35"/>
    </row>
    <row r="814" spans="1:3">
      <c r="A814" t="str">
        <f>'Tabela Ref'!A858</f>
        <v>Revestimento de pisos</v>
      </c>
      <c r="B814" s="35">
        <f>COUNTIF('Índice Geral'!B:B,A814)</f>
        <v>0</v>
      </c>
      <c r="C814" s="35"/>
    </row>
    <row r="815" spans="1:3">
      <c r="A815" t="str">
        <f>'Tabela Ref'!A248</f>
        <v>Revisão de textos</v>
      </c>
      <c r="B815" s="35">
        <f>COUNTIF('Índice Geral'!B:B,A815)</f>
        <v>0</v>
      </c>
      <c r="C815" s="35"/>
    </row>
    <row r="816" spans="1:3">
      <c r="A816" t="str">
        <f>'Tabela Ref'!A568</f>
        <v>Robótica</v>
      </c>
      <c r="B816" s="35">
        <f>COUNTIF('Índice Geral'!B:B,A816)</f>
        <v>0</v>
      </c>
      <c r="C816" s="35"/>
    </row>
    <row r="817" spans="1:3">
      <c r="A817" t="str">
        <f>'Tabela Ref'!A859</f>
        <v>Saneamento (edificação)</v>
      </c>
      <c r="B817" s="35">
        <f>COUNTIF('Índice Geral'!B:B,A817)</f>
        <v>0</v>
      </c>
      <c r="C817" s="35"/>
    </row>
    <row r="818" spans="1:3">
      <c r="A818" t="str">
        <f>'Tabela Ref'!A496</f>
        <v>Saneamento ambiental</v>
      </c>
      <c r="B818" s="35">
        <f>COUNTIF('Índice Geral'!B:B,A818)</f>
        <v>0</v>
      </c>
      <c r="C818" s="35"/>
    </row>
    <row r="819" spans="1:3">
      <c r="A819" t="str">
        <f>'Tabela Ref'!A497</f>
        <v>Saneamento básico</v>
      </c>
      <c r="B819" s="35">
        <f>COUNTIF('Índice Geral'!B:B,A819)</f>
        <v>0</v>
      </c>
      <c r="C819" s="35"/>
    </row>
    <row r="820" spans="1:3">
      <c r="A820" t="str">
        <f>'Tabela Ref'!A931</f>
        <v>Saúde (programas ou cursos gerais)</v>
      </c>
      <c r="B820" s="35">
        <f>COUNTIF('Índice Geral'!B:B,A820)</f>
        <v>0</v>
      </c>
      <c r="C820" s="35"/>
    </row>
    <row r="821" spans="1:3">
      <c r="A821" t="str">
        <f>'Tabela Ref'!A932</f>
        <v>Saúde pública</v>
      </c>
      <c r="B821" s="35">
        <f>COUNTIF('Índice Geral'!B:B,A821)</f>
        <v>0</v>
      </c>
      <c r="C821" s="35"/>
    </row>
    <row r="822" spans="1:3">
      <c r="A822" t="str">
        <f>'Tabela Ref'!A427</f>
        <v>Secretariado</v>
      </c>
      <c r="B822" s="35">
        <f>COUNTIF('Índice Geral'!B:B,A822)</f>
        <v>0</v>
      </c>
      <c r="C822" s="35"/>
    </row>
    <row r="823" spans="1:3">
      <c r="A823" t="str">
        <f>'Tabela Ref'!A428</f>
        <v>Secretariado em língua estrangeira</v>
      </c>
      <c r="B823" s="35">
        <f>COUNTIF('Índice Geral'!B:B,A823)</f>
        <v>0</v>
      </c>
      <c r="C823" s="35"/>
    </row>
    <row r="824" spans="1:3">
      <c r="A824" t="str">
        <f>'Tabela Ref'!A429</f>
        <v>Secretariado executivo</v>
      </c>
      <c r="B824" s="35">
        <f>COUNTIF('Índice Geral'!B:B,A824)</f>
        <v>0</v>
      </c>
      <c r="C824" s="35"/>
    </row>
    <row r="825" spans="1:3">
      <c r="A825" t="str">
        <f>'Tabela Ref'!A223</f>
        <v>Secretariado Executivo Bilingue</v>
      </c>
      <c r="B825" s="35">
        <f>COUNTIF('Índice Geral'!B:B,A825)</f>
        <v>0</v>
      </c>
      <c r="C825" s="35"/>
    </row>
    <row r="826" spans="1:3">
      <c r="A826" t="str">
        <f>'Tabela Ref'!A224</f>
        <v>Secretariado Executivo Trilingue</v>
      </c>
      <c r="B826" s="35">
        <f>COUNTIF('Índice Geral'!B:B,A826)</f>
        <v>0</v>
      </c>
      <c r="C826" s="35"/>
    </row>
    <row r="827" spans="1:3">
      <c r="A827" t="str">
        <f>'Tabela Ref'!A430</f>
        <v>Secretariado na área educacional</v>
      </c>
      <c r="B827" s="35">
        <f>COUNTIF('Índice Geral'!B:B,A827)</f>
        <v>0</v>
      </c>
      <c r="C827" s="35"/>
    </row>
    <row r="828" spans="1:3">
      <c r="A828" t="str">
        <f>'Tabela Ref'!A431</f>
        <v>Secretariado na área jurídica</v>
      </c>
      <c r="B828" s="35">
        <f>COUNTIF('Índice Geral'!B:B,A828)</f>
        <v>0</v>
      </c>
      <c r="C828" s="35"/>
    </row>
    <row r="829" spans="1:3">
      <c r="A829" t="str">
        <f>'Tabela Ref'!A432</f>
        <v>Secretariado na área médica</v>
      </c>
      <c r="B829" s="35">
        <f>COUNTIF('Índice Geral'!B:B,A829)</f>
        <v>0</v>
      </c>
      <c r="C829" s="35"/>
    </row>
    <row r="830" spans="1:3">
      <c r="A830" t="str">
        <f>'Tabela Ref'!A235</f>
        <v>Segundas línguas</v>
      </c>
      <c r="B830" s="35">
        <f>COUNTIF('Índice Geral'!B:B,A830)</f>
        <v>0</v>
      </c>
      <c r="C830" s="35"/>
    </row>
    <row r="831" spans="1:3">
      <c r="A831" t="str">
        <f>'Tabela Ref'!A587</f>
        <v>Segurança da informação</v>
      </c>
      <c r="B831" s="35">
        <f>COUNTIF('Índice Geral'!B:B,A831)</f>
        <v>0</v>
      </c>
      <c r="C831" s="35"/>
    </row>
    <row r="832" spans="1:3">
      <c r="A832" t="str">
        <f>'Tabela Ref'!A354</f>
        <v>Seguros</v>
      </c>
      <c r="B832" s="35">
        <f>COUNTIF('Índice Geral'!B:B,A832)</f>
        <v>0</v>
      </c>
      <c r="C832" s="35"/>
    </row>
    <row r="833" spans="1:3">
      <c r="A833" t="str">
        <f>'Tabela Ref'!A249</f>
        <v>Semântica da língua vernácula</v>
      </c>
      <c r="B833" s="35">
        <f>COUNTIF('Índice Geral'!B:B,A833)</f>
        <v>0</v>
      </c>
      <c r="C833" s="35"/>
    </row>
    <row r="834" spans="1:3">
      <c r="A834" t="str">
        <f>'Tabela Ref'!A236</f>
        <v>Semântica de línguas estrangeiras</v>
      </c>
      <c r="B834" s="35">
        <f>COUNTIF('Índice Geral'!B:B,A834)</f>
        <v>0</v>
      </c>
      <c r="C834" s="35"/>
    </row>
    <row r="835" spans="1:3">
      <c r="A835" t="str">
        <f>'Tabela Ref'!A605</f>
        <v>Sensoriamento remoto</v>
      </c>
      <c r="B835" s="35">
        <f>COUNTIF('Índice Geral'!B:B,A835)</f>
        <v>0</v>
      </c>
      <c r="C835" s="35"/>
    </row>
    <row r="836" spans="1:3">
      <c r="A836" t="str">
        <f>'Tabela Ref'!A133</f>
        <v>Serigrafia</v>
      </c>
      <c r="B836" s="35">
        <f>COUNTIF('Índice Geral'!B:B,A836)</f>
        <v>0</v>
      </c>
      <c r="C836" s="35"/>
    </row>
    <row r="837" spans="1:3">
      <c r="A837" t="str">
        <f>'Tabela Ref'!A1050</f>
        <v>Serviço social</v>
      </c>
      <c r="B837" s="35">
        <f>COUNTIF('Índice Geral'!B:B,A837)</f>
        <v>0</v>
      </c>
      <c r="C837" s="35"/>
    </row>
    <row r="838" spans="1:3">
      <c r="A838" t="str">
        <f>'Tabela Ref'!A1052</f>
        <v>Serviços a particulares</v>
      </c>
      <c r="B838" s="35">
        <f>COUNTIF('Índice Geral'!B:B,A838)</f>
        <v>0</v>
      </c>
      <c r="C838" s="35"/>
    </row>
    <row r="839" spans="1:3">
      <c r="A839" t="str">
        <f>'Tabela Ref'!A433</f>
        <v>Serviços administrativos e de secretaria</v>
      </c>
      <c r="B839" s="35">
        <f>COUNTIF('Índice Geral'!B:B,A839)</f>
        <v>0</v>
      </c>
      <c r="C839" s="35"/>
    </row>
    <row r="840" spans="1:3">
      <c r="A840" t="str">
        <f>'Tabela Ref'!A332</f>
        <v>Serviços ao consumidor</v>
      </c>
      <c r="B840" s="35">
        <f>COUNTIF('Índice Geral'!B:B,A840)</f>
        <v>0</v>
      </c>
      <c r="C840" s="35"/>
    </row>
    <row r="841" spans="1:3">
      <c r="A841" t="str">
        <f>'Tabela Ref'!A1026</f>
        <v>Serviços de saúde mental</v>
      </c>
      <c r="B841" s="35">
        <f>COUNTIF('Índice Geral'!B:B,A841)</f>
        <v>0</v>
      </c>
      <c r="C841" s="35"/>
    </row>
    <row r="842" spans="1:3">
      <c r="A842" t="str">
        <f>'Tabela Ref'!A625</f>
        <v>Siderurgia</v>
      </c>
      <c r="B842" s="35">
        <f>COUNTIF('Índice Geral'!B:B,A842)</f>
        <v>0</v>
      </c>
      <c r="C842" s="35"/>
    </row>
    <row r="843" spans="1:3">
      <c r="A843" t="str">
        <f>'Tabela Ref'!A912</f>
        <v>Silvicultura</v>
      </c>
      <c r="B843" s="35">
        <f>COUNTIF('Índice Geral'!B:B,A843)</f>
        <v>0</v>
      </c>
      <c r="C843" s="35"/>
    </row>
    <row r="844" spans="1:3">
      <c r="A844" t="str">
        <f>'Tabela Ref'!A440</f>
        <v>Sindicalismo</v>
      </c>
      <c r="B844" s="35">
        <f>COUNTIF('Índice Geral'!B:B,A844)</f>
        <v>0</v>
      </c>
      <c r="C844" s="35"/>
    </row>
    <row r="845" spans="1:3">
      <c r="A845" t="str">
        <f>'Tabela Ref'!A537</f>
        <v>Sismologia</v>
      </c>
      <c r="B845" s="35">
        <f>COUNTIF('Índice Geral'!B:B,A845)</f>
        <v>0</v>
      </c>
      <c r="C845" s="35"/>
    </row>
    <row r="846" spans="1:3">
      <c r="A846" t="str">
        <f>'Tabela Ref'!A673</f>
        <v>Sistemas de comunicação</v>
      </c>
      <c r="B846" s="35">
        <f>COUNTIF('Índice Geral'!B:B,A846)</f>
        <v>0</v>
      </c>
      <c r="C846" s="35"/>
    </row>
    <row r="847" spans="1:3">
      <c r="A847" t="str">
        <f>'Tabela Ref'!A674</f>
        <v>Sistemas de comunicação sem fio</v>
      </c>
      <c r="B847" s="35">
        <f>COUNTIF('Índice Geral'!B:B,A847)</f>
        <v>0</v>
      </c>
      <c r="C847" s="35"/>
    </row>
    <row r="848" spans="1:3">
      <c r="A848" t="str">
        <f>'Tabela Ref'!A588</f>
        <v>Sistemas de informação</v>
      </c>
      <c r="B848" s="35">
        <f>COUNTIF('Índice Geral'!B:B,A848)</f>
        <v>0</v>
      </c>
      <c r="C848" s="35"/>
    </row>
    <row r="849" spans="1:3">
      <c r="A849" t="str">
        <f>'Tabela Ref'!A569</f>
        <v>Sistemas operacionais</v>
      </c>
      <c r="B849" s="35">
        <f>COUNTIF('Índice Geral'!B:B,A849)</f>
        <v>0</v>
      </c>
      <c r="C849" s="35"/>
    </row>
    <row r="850" spans="1:3">
      <c r="A850" t="str">
        <f>'Tabela Ref'!A287</f>
        <v>Sociologia</v>
      </c>
      <c r="B850" s="35">
        <f>COUNTIF('Índice Geral'!B:B,A850)</f>
        <v>0</v>
      </c>
      <c r="C850" s="35"/>
    </row>
    <row r="851" spans="1:3">
      <c r="A851" t="str">
        <f>'Tabela Ref'!A574</f>
        <v>Softwares básicos</v>
      </c>
      <c r="B851" s="35">
        <f>COUNTIF('Índice Geral'!B:B,A851)</f>
        <v>0</v>
      </c>
      <c r="C851" s="35"/>
    </row>
    <row r="852" spans="1:3">
      <c r="A852" t="str">
        <f>'Tabela Ref'!A579</f>
        <v>Softwares para computação gráfica</v>
      </c>
      <c r="B852" s="35">
        <f>COUNTIF('Índice Geral'!B:B,A852)</f>
        <v>0</v>
      </c>
      <c r="C852" s="35"/>
    </row>
    <row r="853" spans="1:3">
      <c r="A853" t="str">
        <f>'Tabela Ref'!A575</f>
        <v>Softwares para editoração e publicação</v>
      </c>
      <c r="B853" s="35">
        <f>COUNTIF('Índice Geral'!B:B,A853)</f>
        <v>0</v>
      </c>
      <c r="C853" s="35"/>
    </row>
    <row r="854" spans="1:3">
      <c r="A854" t="str">
        <f>'Tabela Ref'!A576</f>
        <v>Softwares para planilhas de cálculo (spreadsheets)</v>
      </c>
      <c r="B854" s="35">
        <f>COUNTIF('Índice Geral'!B:B,A854)</f>
        <v>0</v>
      </c>
      <c r="C854" s="35"/>
    </row>
    <row r="855" spans="1:3">
      <c r="A855" t="str">
        <f>'Tabela Ref'!A577</f>
        <v>Softwares para processamento de dados</v>
      </c>
      <c r="B855" s="35">
        <f>COUNTIF('Índice Geral'!B:B,A855)</f>
        <v>0</v>
      </c>
      <c r="C855" s="35"/>
    </row>
    <row r="856" spans="1:3">
      <c r="A856" t="str">
        <f>'Tabela Ref'!A578</f>
        <v>Softwares para processamento de textos</v>
      </c>
      <c r="B856" s="35">
        <f>COUNTIF('Índice Geral'!B:B,A856)</f>
        <v>0</v>
      </c>
      <c r="C856" s="35"/>
    </row>
    <row r="857" spans="1:3">
      <c r="A857" t="str">
        <f>'Tabela Ref'!A626</f>
        <v>Soldagem</v>
      </c>
      <c r="B857" s="35">
        <f>COUNTIF('Índice Geral'!B:B,A857)</f>
        <v>0</v>
      </c>
      <c r="C857" s="35"/>
    </row>
    <row r="858" spans="1:3">
      <c r="A858" t="str">
        <f>'Tabela Ref'!A889</f>
        <v>Solos</v>
      </c>
      <c r="B858" s="35">
        <f>COUNTIF('Índice Geral'!B:B,A858)</f>
        <v>0</v>
      </c>
      <c r="C858" s="35"/>
    </row>
    <row r="859" spans="1:3">
      <c r="A859" t="str">
        <f>'Tabela Ref'!A187</f>
        <v>Som e imagem</v>
      </c>
      <c r="B859" s="35">
        <f>COUNTIF('Índice Geral'!B:B,A859)</f>
        <v>0</v>
      </c>
      <c r="C859" s="35"/>
    </row>
    <row r="860" spans="1:3">
      <c r="A860" t="str">
        <f>'Tabela Ref'!A800</f>
        <v>Supervisão de pedreiras</v>
      </c>
      <c r="B860" s="35">
        <f>COUNTIF('Índice Geral'!B:B,A860)</f>
        <v>0</v>
      </c>
      <c r="C860" s="35"/>
    </row>
    <row r="861" spans="1:3">
      <c r="A861" t="str">
        <f>'Tabela Ref'!A434</f>
        <v>Taquigrafia / estenografia</v>
      </c>
      <c r="B861" s="35">
        <f>COUNTIF('Índice Geral'!B:B,A861)</f>
        <v>0</v>
      </c>
      <c r="C861" s="35"/>
    </row>
    <row r="862" spans="1:3">
      <c r="A862" t="str">
        <f>'Tabela Ref'!A155</f>
        <v>Teatro</v>
      </c>
      <c r="B862" s="35">
        <f>COUNTIF('Índice Geral'!B:B,A862)</f>
        <v>0</v>
      </c>
      <c r="C862" s="35"/>
    </row>
    <row r="863" spans="1:3">
      <c r="A863" t="str">
        <f>'Tabela Ref'!A217</f>
        <v>Tecelagem (artesanal)</v>
      </c>
      <c r="B863" s="35">
        <f>COUNTIF('Índice Geral'!B:B,A863)</f>
        <v>0</v>
      </c>
      <c r="C863" s="35"/>
    </row>
    <row r="864" spans="1:3">
      <c r="A864" t="str">
        <f>'Tabela Ref'!A761</f>
        <v>Tecelagem (industrial)</v>
      </c>
      <c r="B864" s="35">
        <f>COUNTIF('Índice Geral'!B:B,A864)</f>
        <v>0</v>
      </c>
      <c r="C864" s="35"/>
    </row>
    <row r="865" spans="1:3">
      <c r="A865" t="str">
        <f>'Tabela Ref'!A333</f>
        <v>Técnicas de demonstração</v>
      </c>
      <c r="B865" s="35">
        <f>COUNTIF('Índice Geral'!B:B,A865)</f>
        <v>0</v>
      </c>
      <c r="C865" s="35"/>
    </row>
    <row r="866" spans="1:3">
      <c r="A866" t="str">
        <f>'Tabela Ref'!A906</f>
        <v>Técnicas de horticultura</v>
      </c>
      <c r="B866" s="35">
        <f>COUNTIF('Índice Geral'!B:B,A866)</f>
        <v>0</v>
      </c>
      <c r="C866" s="35"/>
    </row>
    <row r="867" spans="1:3">
      <c r="A867" t="str">
        <f>'Tabela Ref'!A890</f>
        <v>Técnicas de irrigação e drenagem</v>
      </c>
      <c r="B867" s="35">
        <f>COUNTIF('Índice Geral'!B:B,A867)</f>
        <v>0</v>
      </c>
      <c r="C867" s="35"/>
    </row>
    <row r="868" spans="1:3">
      <c r="A868" t="str">
        <f>'Tabela Ref'!A913</f>
        <v>Técnicas de produtos florestais</v>
      </c>
      <c r="B868" s="35">
        <f>COUNTIF('Índice Geral'!B:B,A868)</f>
        <v>0</v>
      </c>
      <c r="C868" s="35"/>
    </row>
    <row r="869" spans="1:3">
      <c r="A869" t="str">
        <f>'Tabela Ref'!A928</f>
        <v>Técnicas de reprodução animal</v>
      </c>
      <c r="B869" s="35">
        <f>COUNTIF('Índice Geral'!B:B,A869)</f>
        <v>0</v>
      </c>
      <c r="C869" s="35"/>
    </row>
    <row r="870" spans="1:3">
      <c r="A870" t="str">
        <f>'Tabela Ref'!A762</f>
        <v>Técnicas têxteis</v>
      </c>
      <c r="B870" s="35">
        <f>COUNTIF('Índice Geral'!B:B,A870)</f>
        <v>0</v>
      </c>
      <c r="C870" s="35"/>
    </row>
    <row r="871" spans="1:3">
      <c r="A871" t="str">
        <f>'Tabela Ref'!A717</f>
        <v>Tecnologia aeroespacial</v>
      </c>
      <c r="B871" s="35">
        <f>COUNTIF('Índice Geral'!B:B,A871)</f>
        <v>0</v>
      </c>
      <c r="C871" s="35"/>
    </row>
    <row r="872" spans="1:3">
      <c r="A872" t="str">
        <f>'Tabela Ref'!A891</f>
        <v>Tecnologia agronômica</v>
      </c>
      <c r="B872" s="35">
        <f>COUNTIF('Índice Geral'!B:B,A872)</f>
        <v>0</v>
      </c>
      <c r="C872" s="35"/>
    </row>
    <row r="873" spans="1:3">
      <c r="A873" t="str">
        <f>'Tabela Ref'!A498</f>
        <v>Tecnologia ambiental</v>
      </c>
      <c r="B873" s="35">
        <f>COUNTIF('Índice Geral'!B:B,A873)</f>
        <v>0</v>
      </c>
      <c r="C873" s="35"/>
    </row>
    <row r="874" spans="1:3">
      <c r="A874" t="str">
        <f>'Tabela Ref'!A923</f>
        <v>Tecnologia da produção pesqueira</v>
      </c>
      <c r="B874" s="35">
        <f>COUNTIF('Índice Geral'!B:B,A874)</f>
        <v>0</v>
      </c>
      <c r="C874" s="35"/>
    </row>
    <row r="875" spans="1:3">
      <c r="A875" t="str">
        <f>'Tabela Ref'!A741</f>
        <v>Tecnologia de alimentos</v>
      </c>
      <c r="B875" s="35">
        <f>COUNTIF('Índice Geral'!B:B,A875)</f>
        <v>0</v>
      </c>
      <c r="C875" s="35"/>
    </row>
    <row r="876" spans="1:3">
      <c r="A876" t="str">
        <f>'Tabela Ref'!A997</f>
        <v>Tecnologia de ambulância</v>
      </c>
      <c r="B876" s="35">
        <f>COUNTIF('Índice Geral'!B:B,A876)</f>
        <v>0</v>
      </c>
      <c r="C876" s="35"/>
    </row>
    <row r="877" spans="1:3">
      <c r="A877" t="str">
        <f>'Tabela Ref'!A998</f>
        <v>Tecnologia de aparelhos auditivos</v>
      </c>
      <c r="B877" s="35">
        <f>COUNTIF('Índice Geral'!B:B,A877)</f>
        <v>0</v>
      </c>
      <c r="C877" s="35"/>
    </row>
    <row r="878" spans="1:3">
      <c r="A878" t="str">
        <f>'Tabela Ref'!A860</f>
        <v>Tecnologia de construção</v>
      </c>
      <c r="B878" s="35">
        <f>COUNTIF('Índice Geral'!B:B,A878)</f>
        <v>0</v>
      </c>
      <c r="C878" s="35"/>
    </row>
    <row r="879" spans="1:3">
      <c r="A879" t="str">
        <f>'Tabela Ref'!A861</f>
        <v>Tecnologia de edificação</v>
      </c>
      <c r="B879" s="35">
        <f>COUNTIF('Índice Geral'!B:B,A879)</f>
        <v>0</v>
      </c>
      <c r="C879" s="35"/>
    </row>
    <row r="880" spans="1:3">
      <c r="A880" t="str">
        <f>'Tabela Ref'!A692</f>
        <v>Tecnologia de laboratório</v>
      </c>
      <c r="B880" s="35">
        <f>COUNTIF('Índice Geral'!B:B,A880)</f>
        <v>0</v>
      </c>
      <c r="C880" s="35"/>
    </row>
    <row r="881" spans="1:3">
      <c r="A881" t="str">
        <f>'Tabela Ref'!A1010</f>
        <v>Tecnologia de laboratório de análises</v>
      </c>
      <c r="B881" s="35">
        <f>COUNTIF('Índice Geral'!B:B,A881)</f>
        <v>0</v>
      </c>
      <c r="C881" s="35"/>
    </row>
    <row r="882" spans="1:3">
      <c r="A882" t="str">
        <f>'Tabela Ref'!A986</f>
        <v>Tecnologia de laboratório dentário</v>
      </c>
      <c r="B882" s="35">
        <f>COUNTIF('Índice Geral'!B:B,A882)</f>
        <v>0</v>
      </c>
      <c r="C882" s="35"/>
    </row>
    <row r="883" spans="1:3">
      <c r="A883" t="str">
        <f>'Tabela Ref'!A999</f>
        <v>Tecnologia de laboratório médico</v>
      </c>
      <c r="B883" s="35">
        <f>COUNTIF('Índice Geral'!B:B,A883)</f>
        <v>0</v>
      </c>
      <c r="C883" s="35"/>
    </row>
    <row r="884" spans="1:3">
      <c r="A884" t="str">
        <f>'Tabela Ref'!A787</f>
        <v>Tecnologia de madeira</v>
      </c>
      <c r="B884" s="35">
        <f>COUNTIF('Índice Geral'!B:B,A884)</f>
        <v>0</v>
      </c>
      <c r="C884" s="35"/>
    </row>
    <row r="885" spans="1:3">
      <c r="A885" t="str">
        <f>'Tabela Ref'!A606</f>
        <v>Tecnologia de materiais</v>
      </c>
      <c r="B885" s="35">
        <f>COUNTIF('Índice Geral'!B:B,A885)</f>
        <v>0</v>
      </c>
      <c r="C885" s="35"/>
    </row>
    <row r="886" spans="1:3">
      <c r="A886" t="str">
        <f>'Tabela Ref'!A788</f>
        <v>Tecnologia de materiais (papel,plástico,vidro)</v>
      </c>
      <c r="B886" s="35">
        <f>COUNTIF('Índice Geral'!B:B,A886)</f>
        <v>0</v>
      </c>
      <c r="C886" s="35"/>
    </row>
    <row r="887" spans="1:3">
      <c r="A887" t="str">
        <f>'Tabela Ref'!A1000</f>
        <v>Tecnologia de medicina legal</v>
      </c>
      <c r="B887" s="35">
        <f>COUNTIF('Índice Geral'!B:B,A887)</f>
        <v>0</v>
      </c>
      <c r="C887" s="35"/>
    </row>
    <row r="888" spans="1:3">
      <c r="A888" t="str">
        <f>'Tabela Ref'!A801</f>
        <v>Tecnologia de mineração</v>
      </c>
      <c r="B888" s="35">
        <f>COUNTIF('Índice Geral'!B:B,A888)</f>
        <v>0</v>
      </c>
      <c r="C888" s="35"/>
    </row>
    <row r="889" spans="1:3">
      <c r="A889" t="str">
        <f>'Tabela Ref'!A693</f>
        <v>Tecnologia de processos</v>
      </c>
      <c r="B889" s="35">
        <f>COUNTIF('Índice Geral'!B:B,A889)</f>
        <v>0</v>
      </c>
      <c r="C889" s="35"/>
    </row>
    <row r="890" spans="1:3">
      <c r="A890" t="str">
        <f>'Tabela Ref'!A1001</f>
        <v>Tecnologia de próteses</v>
      </c>
      <c r="B890" s="35">
        <f>COUNTIF('Índice Geral'!B:B,A890)</f>
        <v>0</v>
      </c>
      <c r="C890" s="35"/>
    </row>
    <row r="891" spans="1:3">
      <c r="A891" t="str">
        <f>'Tabela Ref'!A1002</f>
        <v>Tecnologia de radiologia</v>
      </c>
      <c r="B891" s="35">
        <f>COUNTIF('Índice Geral'!B:B,A891)</f>
        <v>0</v>
      </c>
      <c r="C891" s="35"/>
    </row>
    <row r="892" spans="1:3">
      <c r="A892" t="str">
        <f>'Tabela Ref'!A1003</f>
        <v>Tecnologia de raiox (médica)</v>
      </c>
      <c r="B892" s="35">
        <f>COUNTIF('Índice Geral'!B:B,A892)</f>
        <v>0</v>
      </c>
      <c r="C892" s="35"/>
    </row>
    <row r="893" spans="1:3">
      <c r="A893" t="str">
        <f>'Tabela Ref'!A676</f>
        <v>Tecnologia de transmissão de dados</v>
      </c>
      <c r="B893" s="35">
        <f>COUNTIF('Índice Geral'!B:B,A893)</f>
        <v>0</v>
      </c>
      <c r="C893" s="35"/>
    </row>
    <row r="894" spans="1:3">
      <c r="A894" t="str">
        <f>'Tabela Ref'!A862</f>
        <v>Tecnologia e engenharia de águas</v>
      </c>
      <c r="B894" s="35">
        <f>COUNTIF('Índice Geral'!B:B,A894)</f>
        <v>0</v>
      </c>
      <c r="C894" s="35"/>
    </row>
    <row r="895" spans="1:3">
      <c r="A895" t="str">
        <f>'Tabela Ref'!A647</f>
        <v>Tecnologia elétrica</v>
      </c>
      <c r="B895" s="35">
        <f>COUNTIF('Índice Geral'!B:B,A895)</f>
        <v>0</v>
      </c>
      <c r="C895" s="35"/>
    </row>
    <row r="896" spans="1:3">
      <c r="A896" t="str">
        <f>'Tabela Ref'!A680</f>
        <v>Tecnologia eletrônica</v>
      </c>
      <c r="B896" s="35">
        <f>COUNTIF('Índice Geral'!B:B,A896)</f>
        <v>0</v>
      </c>
      <c r="C896" s="35"/>
    </row>
    <row r="897" spans="1:3">
      <c r="A897" t="str">
        <f>'Tabela Ref'!A742</f>
        <v>Tecnologia em açúcar e álcool</v>
      </c>
      <c r="B897" s="35">
        <f>COUNTIF('Índice Geral'!B:B,A897)</f>
        <v>0</v>
      </c>
      <c r="C897" s="35"/>
    </row>
    <row r="898" spans="1:3">
      <c r="A898" t="str">
        <f>'Tabela Ref'!A892</f>
        <v>Tecnologia em agronegócio</v>
      </c>
      <c r="B898" s="35">
        <f>COUNTIF('Índice Geral'!B:B,A898)</f>
        <v>0</v>
      </c>
      <c r="C898" s="35"/>
    </row>
    <row r="899" spans="1:3">
      <c r="A899" t="str">
        <f>'Tabela Ref'!A893</f>
        <v>Tecnologia em cafeicultura</v>
      </c>
      <c r="B899" s="35">
        <f>COUNTIF('Índice Geral'!B:B,A899)</f>
        <v>0</v>
      </c>
      <c r="C899" s="35"/>
    </row>
    <row r="900" spans="1:3">
      <c r="A900" t="str">
        <f>'Tabela Ref'!A571</f>
        <v>Tecnologia em desenvolvimento de softwares</v>
      </c>
      <c r="B900" s="35">
        <f>COUNTIF('Índice Geral'!B:B,A900)</f>
        <v>0</v>
      </c>
      <c r="C900" s="35"/>
    </row>
    <row r="901" spans="1:3">
      <c r="A901" t="str">
        <f>'Tabela Ref'!A627</f>
        <v>Tecnologia em eletromecânica</v>
      </c>
      <c r="B901" s="35">
        <f>COUNTIF('Índice Geral'!B:B,A901)</f>
        <v>0</v>
      </c>
      <c r="C901" s="35"/>
    </row>
    <row r="902" spans="1:3">
      <c r="A902" t="str">
        <f>'Tabela Ref'!A648</f>
        <v>Tecnologia em eletrotécnica</v>
      </c>
      <c r="B902" s="35">
        <f>COUNTIF('Índice Geral'!B:B,A902)</f>
        <v>0</v>
      </c>
      <c r="C902" s="35"/>
    </row>
    <row r="903" spans="1:3">
      <c r="A903" t="str">
        <f>'Tabela Ref'!A863</f>
        <v>Tecnologia em estradas</v>
      </c>
      <c r="B903" s="35">
        <f>COUNTIF('Índice Geral'!B:B,A903)</f>
        <v>0</v>
      </c>
      <c r="C903" s="35"/>
    </row>
    <row r="904" spans="1:3">
      <c r="A904" t="str">
        <f>'Tabela Ref'!A607</f>
        <v>Tecnologia em gestão de telecomunicações</v>
      </c>
      <c r="B904" s="35">
        <f>COUNTIF('Índice Geral'!B:B,A904)</f>
        <v>0</v>
      </c>
      <c r="C904" s="35"/>
    </row>
    <row r="905" spans="1:3">
      <c r="A905" t="str">
        <f>'Tabela Ref'!A572</f>
        <v>Tecnologia em informática</v>
      </c>
      <c r="B905" s="35">
        <f>COUNTIF('Índice Geral'!B:B,A905)</f>
        <v>0</v>
      </c>
      <c r="C905" s="35"/>
    </row>
    <row r="906" spans="1:3">
      <c r="A906" t="str">
        <f>'Tabela Ref'!A649</f>
        <v>Tecnologia em manutenção elétrica</v>
      </c>
      <c r="B906" s="35">
        <f>COUNTIF('Índice Geral'!B:B,A906)</f>
        <v>0</v>
      </c>
      <c r="C906" s="35"/>
    </row>
    <row r="907" spans="1:3">
      <c r="A907" t="str">
        <f>'Tabela Ref'!A864</f>
        <v>Tecnologia em movimento de terra e pavimentação</v>
      </c>
      <c r="B907" s="35">
        <f>COUNTIF('Índice Geral'!B:B,A907)</f>
        <v>0</v>
      </c>
      <c r="C907" s="35"/>
    </row>
    <row r="908" spans="1:3">
      <c r="A908" t="str">
        <f>'Tabela Ref'!A865</f>
        <v>Tecnologia em obras do solo</v>
      </c>
      <c r="B908" s="35">
        <f>COUNTIF('Índice Geral'!B:B,A908)</f>
        <v>0</v>
      </c>
      <c r="C908" s="35"/>
    </row>
    <row r="909" spans="1:3">
      <c r="A909" t="str">
        <f>'Tabela Ref'!A866</f>
        <v>Tecnologia em obras hidráulicas</v>
      </c>
      <c r="B909" s="35">
        <f>COUNTIF('Índice Geral'!B:B,A909)</f>
        <v>0</v>
      </c>
      <c r="C909" s="35"/>
    </row>
    <row r="910" spans="1:3">
      <c r="A910" t="str">
        <f>'Tabela Ref'!A1004</f>
        <v>Tecnologia em ortóptica</v>
      </c>
      <c r="B910" s="35">
        <f>COUNTIF('Índice Geral'!B:B,A910)</f>
        <v>0</v>
      </c>
      <c r="C910" s="35"/>
    </row>
    <row r="911" spans="1:3">
      <c r="A911" t="str">
        <f>'Tabela Ref'!A1005</f>
        <v>Tecnologia em ótica</v>
      </c>
      <c r="B911" s="35">
        <f>COUNTIF('Índice Geral'!B:B,A911)</f>
        <v>0</v>
      </c>
      <c r="C911" s="35"/>
    </row>
    <row r="912" spans="1:3">
      <c r="A912" t="str">
        <f>'Tabela Ref'!A696</f>
        <v>Tecnologia em processos industriais</v>
      </c>
      <c r="B912" s="35">
        <f>COUNTIF('Índice Geral'!B:B,A912)</f>
        <v>0</v>
      </c>
      <c r="C912" s="35"/>
    </row>
    <row r="913" spans="1:3">
      <c r="A913" t="str">
        <f>'Tabela Ref'!A743</f>
        <v>Tecnologia em produção de cachaça</v>
      </c>
      <c r="B913" s="35">
        <f>COUNTIF('Índice Geral'!B:B,A913)</f>
        <v>0</v>
      </c>
      <c r="C913" s="35"/>
    </row>
    <row r="914" spans="1:3">
      <c r="A914" t="str">
        <f>'Tabela Ref'!A894</f>
        <v>Tecnologia em produção de grãos</v>
      </c>
      <c r="B914" s="35">
        <f>COUNTIF('Índice Geral'!B:B,A914)</f>
        <v>0</v>
      </c>
      <c r="C914" s="35"/>
    </row>
    <row r="915" spans="1:3">
      <c r="A915" t="str">
        <f>'Tabela Ref'!A987</f>
        <v>Tecnologia em prótese</v>
      </c>
      <c r="B915" s="35">
        <f>COUNTIF('Índice Geral'!B:B,A915)</f>
        <v>0</v>
      </c>
      <c r="C915" s="35"/>
    </row>
    <row r="916" spans="1:3">
      <c r="A916" t="str">
        <f>'Tabela Ref'!A803</f>
        <v>Tecnologia em rochas ornamentais</v>
      </c>
      <c r="B916" s="35">
        <f>COUNTIF('Índice Geral'!B:B,A916)</f>
        <v>0</v>
      </c>
      <c r="C916" s="35"/>
    </row>
    <row r="917" spans="1:3">
      <c r="A917" t="str">
        <f>'Tabela Ref'!A629</f>
        <v>Tecnologia mecânica</v>
      </c>
      <c r="B917" s="35">
        <f>COUNTIF('Índice Geral'!B:B,A917)</f>
        <v>0</v>
      </c>
      <c r="C917" s="35"/>
    </row>
    <row r="918" spans="1:3">
      <c r="A918" t="str">
        <f>'Tabela Ref'!A678</f>
        <v>Tecnologia mecatrônica</v>
      </c>
      <c r="B918" s="35">
        <f>COUNTIF('Índice Geral'!B:B,A918)</f>
        <v>0</v>
      </c>
      <c r="C918" s="35"/>
    </row>
    <row r="919" spans="1:3">
      <c r="A919" t="str">
        <f>'Tabela Ref'!A1006</f>
        <v>Tecnologia médica</v>
      </c>
      <c r="B919" s="35">
        <f>COUNTIF('Índice Geral'!B:B,A919)</f>
        <v>0</v>
      </c>
      <c r="C919" s="35"/>
    </row>
    <row r="920" spans="1:3">
      <c r="A920" t="str">
        <f>'Tabela Ref'!A628</f>
        <v>Tecnologia metalúrgica</v>
      </c>
      <c r="B920" s="35">
        <f>COUNTIF('Índice Geral'!B:B,A920)</f>
        <v>0</v>
      </c>
      <c r="C920" s="35"/>
    </row>
    <row r="921" spans="1:3">
      <c r="A921" t="str">
        <f>'Tabela Ref'!A802</f>
        <v>Tecnologia mineral</v>
      </c>
      <c r="B921" s="35">
        <f>COUNTIF('Índice Geral'!B:B,A921)</f>
        <v>0</v>
      </c>
      <c r="C921" s="35"/>
    </row>
    <row r="922" spans="1:3">
      <c r="A922" t="str">
        <f>'Tabela Ref'!A988</f>
        <v>Tecnologia odontológica</v>
      </c>
      <c r="B922" s="35">
        <f>COUNTIF('Índice Geral'!B:B,A922)</f>
        <v>0</v>
      </c>
      <c r="C922" s="35"/>
    </row>
    <row r="923" spans="1:3">
      <c r="A923" t="str">
        <f>'Tabela Ref'!A1008</f>
        <v>Tecnologia oftálmica</v>
      </c>
      <c r="B923" s="35">
        <f>COUNTIF('Índice Geral'!B:B,A923)</f>
        <v>0</v>
      </c>
      <c r="C923" s="35"/>
    </row>
    <row r="924" spans="1:3">
      <c r="A924" t="str">
        <f>'Tabela Ref'!A694</f>
        <v>Tecnologia química</v>
      </c>
      <c r="B924" s="35">
        <f>COUNTIF('Índice Geral'!B:B,A924)</f>
        <v>0</v>
      </c>
      <c r="C924" s="35"/>
    </row>
    <row r="925" spans="1:3">
      <c r="A925" t="str">
        <f>'Tabela Ref'!A695</f>
        <v>Tecnologias bioquímicas</v>
      </c>
      <c r="B925" s="35">
        <f>COUNTIF('Índice Geral'!B:B,A925)</f>
        <v>0</v>
      </c>
      <c r="C925" s="35"/>
    </row>
    <row r="926" spans="1:3">
      <c r="A926" t="str">
        <f>'Tabela Ref'!A1007</f>
        <v>Tecnologias de medicina nuclear</v>
      </c>
      <c r="B926" s="35">
        <f>COUNTIF('Índice Geral'!B:B,A926)</f>
        <v>0</v>
      </c>
      <c r="C926" s="35"/>
    </row>
    <row r="927" spans="1:3">
      <c r="A927" t="str">
        <f>'Tabela Ref'!A1009</f>
        <v>Tecnologias paramédicas de emergência</v>
      </c>
      <c r="B927" s="35">
        <f>COUNTIF('Índice Geral'!B:B,A927)</f>
        <v>0</v>
      </c>
      <c r="C927" s="35"/>
    </row>
    <row r="928" spans="1:3">
      <c r="A928" t="str">
        <f>'Tabela Ref'!A675</f>
        <v>Telecomunicações</v>
      </c>
      <c r="B928" s="35">
        <f>COUNTIF('Índice Geral'!B:B,A928)</f>
        <v>0</v>
      </c>
      <c r="C928" s="35"/>
    </row>
    <row r="929" spans="1:3">
      <c r="A929" t="str">
        <f>'Tabela Ref'!A679</f>
        <v>Telemática</v>
      </c>
      <c r="B929" s="35">
        <f>COUNTIF('Índice Geral'!B:B,A929)</f>
        <v>0</v>
      </c>
      <c r="C929" s="35"/>
    </row>
    <row r="930" spans="1:3">
      <c r="A930" t="str">
        <f>'Tabela Ref'!A230</f>
        <v>Teologia</v>
      </c>
      <c r="B930" s="35">
        <f>COUNTIF('Índice Geral'!B:B,A930)</f>
        <v>0</v>
      </c>
      <c r="C930" s="35"/>
    </row>
    <row r="931" spans="1:3">
      <c r="A931" t="str">
        <f>'Tabela Ref'!A134</f>
        <v>Teoria da arte</v>
      </c>
      <c r="B931" s="35">
        <f>COUNTIF('Índice Geral'!B:B,A931)</f>
        <v>0</v>
      </c>
      <c r="C931" s="35"/>
    </row>
    <row r="932" spans="1:3">
      <c r="A932" t="str">
        <f>'Tabela Ref'!A556</f>
        <v>Teoria das probabilidades</v>
      </c>
      <c r="B932" s="35">
        <f>COUNTIF('Índice Geral'!B:B,A932)</f>
        <v>0</v>
      </c>
      <c r="C932" s="35"/>
    </row>
    <row r="933" spans="1:3">
      <c r="A933" t="str">
        <f>'Tabela Ref'!A288</f>
        <v>Teoria do conflito social</v>
      </c>
      <c r="B933" s="35">
        <f>COUNTIF('Índice Geral'!B:B,A933)</f>
        <v>0</v>
      </c>
      <c r="C933" s="35"/>
    </row>
    <row r="934" spans="1:3">
      <c r="A934" t="str">
        <f>'Tabela Ref'!A421</f>
        <v>Teoria e comportamento organizacional</v>
      </c>
      <c r="B934" s="35">
        <f>COUNTIF('Índice Geral'!B:B,A934)</f>
        <v>0</v>
      </c>
      <c r="C934" s="35"/>
    </row>
    <row r="935" spans="1:3">
      <c r="A935" t="str">
        <f>'Tabela Ref'!A355</f>
        <v>Teoria financeira</v>
      </c>
      <c r="B935" s="35">
        <f>COUNTIF('Índice Geral'!B:B,A935)</f>
        <v>0</v>
      </c>
      <c r="C935" s="35"/>
    </row>
    <row r="936" spans="1:3">
      <c r="A936" t="str">
        <f>'Tabela Ref'!A1051</f>
        <v>Teoria social (aplicada)</v>
      </c>
      <c r="B936" s="35">
        <f>COUNTIF('Índice Geral'!B:B,A936)</f>
        <v>0</v>
      </c>
      <c r="C936" s="35"/>
    </row>
    <row r="937" spans="1:3">
      <c r="A937" t="str">
        <f>'Tabela Ref'!A1027</f>
        <v>Terapia ocupacional</v>
      </c>
      <c r="B937" s="35">
        <f>COUNTIF('Índice Geral'!B:B,A937)</f>
        <v>0</v>
      </c>
      <c r="C937" s="35"/>
    </row>
    <row r="938" spans="1:3">
      <c r="A938" t="str">
        <f>'Tabela Ref'!A763</f>
        <v>Têxteis, vestuário e calçados</v>
      </c>
      <c r="B938" s="35">
        <f>COUNTIF('Índice Geral'!B:B,A938)</f>
        <v>0</v>
      </c>
      <c r="C938" s="35"/>
    </row>
    <row r="939" spans="1:3">
      <c r="A939" t="str">
        <f>'Tabela Ref'!A538</f>
        <v>Topografia</v>
      </c>
      <c r="B939" s="35">
        <f>COUNTIF('Índice Geral'!B:B,A939)</f>
        <v>0</v>
      </c>
      <c r="C939" s="35"/>
    </row>
    <row r="940" spans="1:3">
      <c r="A940" t="str">
        <f>'Tabela Ref'!A490</f>
        <v>Toxicologia</v>
      </c>
      <c r="B940" s="35">
        <f>COUNTIF('Índice Geral'!B:B,A940)</f>
        <v>0</v>
      </c>
      <c r="C940" s="35"/>
    </row>
    <row r="941" spans="1:3">
      <c r="A941" t="str">
        <f>'Tabela Ref'!A630</f>
        <v>Trabalhos com metais laminados</v>
      </c>
      <c r="B941" s="35">
        <f>COUNTIF('Índice Geral'!B:B,A941)</f>
        <v>0</v>
      </c>
      <c r="C941" s="35"/>
    </row>
    <row r="942" spans="1:3">
      <c r="A942" t="str">
        <f>'Tabela Ref'!A789</f>
        <v>Trabalhos de cantaria</v>
      </c>
      <c r="B942" s="35">
        <f>COUNTIF('Índice Geral'!B:B,A942)</f>
        <v>0</v>
      </c>
      <c r="C942" s="35"/>
    </row>
    <row r="943" spans="1:3">
      <c r="A943" t="str">
        <f>'Tabela Ref'!A764</f>
        <v>Trabalhos em lã</v>
      </c>
      <c r="B943" s="35">
        <f>COUNTIF('Índice Geral'!B:B,A943)</f>
        <v>0</v>
      </c>
      <c r="C943" s="35"/>
    </row>
    <row r="944" spans="1:3">
      <c r="A944" t="str">
        <f>'Tabela Ref'!A237</f>
        <v>Tradutor</v>
      </c>
      <c r="B944" s="35">
        <f>COUNTIF('Índice Geral'!B:B,A944)</f>
        <v>0</v>
      </c>
      <c r="C944" s="35"/>
    </row>
    <row r="945" spans="1:3">
      <c r="A945" t="str">
        <f>'Tabela Ref'!A238</f>
        <v>Tradutor e intérprete</v>
      </c>
      <c r="B945" s="35">
        <f>COUNTIF('Índice Geral'!B:B,A945)</f>
        <v>0</v>
      </c>
      <c r="C945" s="35"/>
    </row>
    <row r="946" spans="1:3">
      <c r="A946" t="str">
        <f>'Tabela Ref'!A650</f>
        <v>Transmissão de energia elétrica</v>
      </c>
      <c r="B946" s="35">
        <f>COUNTIF('Índice Geral'!B:B,A946)</f>
        <v>0</v>
      </c>
      <c r="C946" s="35"/>
    </row>
    <row r="947" spans="1:3">
      <c r="A947" t="str">
        <f>'Tabela Ref'!A651</f>
        <v>Transmissão e distribuição de energia elétrica</v>
      </c>
      <c r="B947" s="35">
        <f>COUNTIF('Índice Geral'!B:B,A947)</f>
        <v>0</v>
      </c>
      <c r="C947" s="35"/>
    </row>
    <row r="948" spans="1:3">
      <c r="A948" t="str">
        <f>'Tabela Ref'!A765</f>
        <v>Tratamento de peles</v>
      </c>
      <c r="B948" s="35">
        <f>COUNTIF('Índice Geral'!B:B,A948)</f>
        <v>0</v>
      </c>
      <c r="C948" s="35"/>
    </row>
    <row r="949" spans="1:3">
      <c r="A949" t="str">
        <f>'Tabela Ref'!A422</f>
        <v>Treinamento empresarial</v>
      </c>
      <c r="B949" s="35">
        <f>COUNTIF('Índice Geral'!B:B,A949)</f>
        <v>0</v>
      </c>
      <c r="C949" s="35"/>
    </row>
    <row r="950" spans="1:3">
      <c r="A950" t="str">
        <f>'Tabela Ref'!A360</f>
        <v>Tributação</v>
      </c>
      <c r="B950" s="35">
        <f>COUNTIF('Índice Geral'!B:B,A950)</f>
        <v>0</v>
      </c>
      <c r="C950" s="35"/>
    </row>
    <row r="951" spans="1:3">
      <c r="A951" t="str">
        <f>'Tabela Ref'!A766</f>
        <v>Tricô (industrial)</v>
      </c>
      <c r="B951" s="35">
        <f>COUNTIF('Índice Geral'!B:B,A951)</f>
        <v>0</v>
      </c>
      <c r="C951" s="35"/>
    </row>
    <row r="952" spans="1:3">
      <c r="A952" t="str">
        <f>'Tabela Ref'!A824</f>
        <v>Urbanismo</v>
      </c>
      <c r="B952" s="35">
        <f>COUNTIF('Índice Geral'!B:B,A952)</f>
        <v>0</v>
      </c>
      <c r="C952" s="35"/>
    </row>
    <row r="953" spans="1:3">
      <c r="A953" t="str">
        <f>'Tabela Ref'!A790</f>
        <v>Usinagem e torneamento de madeira</v>
      </c>
      <c r="B953" s="35">
        <f>COUNTIF('Índice Geral'!B:B,A953)</f>
        <v>0</v>
      </c>
      <c r="C953" s="35"/>
    </row>
    <row r="954" spans="1:3">
      <c r="A954" t="str">
        <f>'Tabela Ref'!A580</f>
        <v>Uso da internet</v>
      </c>
      <c r="B954" s="35">
        <f>COUNTIF('Índice Geral'!B:B,A954)</f>
        <v>0</v>
      </c>
      <c r="C954" s="35"/>
    </row>
    <row r="955" spans="1:3">
      <c r="A955" t="str">
        <f>'Tabela Ref'!A581</f>
        <v>Utilização de softwares</v>
      </c>
      <c r="B955" s="35">
        <f>COUNTIF('Índice Geral'!B:B,A955)</f>
        <v>0</v>
      </c>
      <c r="C955" s="35"/>
    </row>
    <row r="956" spans="1:3">
      <c r="A956" t="str">
        <f>'Tabela Ref'!A334</f>
        <v>Vendas em atacado</v>
      </c>
      <c r="B956" s="35">
        <f>COUNTIF('Índice Geral'!B:B,A956)</f>
        <v>0</v>
      </c>
      <c r="C956" s="35"/>
    </row>
    <row r="957" spans="1:3">
      <c r="A957" t="str">
        <f>'Tabela Ref'!A335</f>
        <v>Vendas em varejo</v>
      </c>
      <c r="B957" s="35">
        <f>COUNTIF('Índice Geral'!B:B,A957)</f>
        <v>0</v>
      </c>
      <c r="C957" s="35"/>
    </row>
    <row r="958" spans="1:3">
      <c r="A958" t="str">
        <f>'Tabela Ref'!A336</f>
        <v>Vendas pela internet</v>
      </c>
      <c r="B958" s="35">
        <f>COUNTIF('Índice Geral'!B:B,A958)</f>
        <v>0</v>
      </c>
      <c r="C958" s="35"/>
    </row>
    <row r="959" spans="1:3">
      <c r="A959" t="str">
        <f>'Tabela Ref'!A337</f>
        <v>Vendas por telefone</v>
      </c>
      <c r="B959" s="35">
        <f>COUNTIF('Índice Geral'!B:B,A959)</f>
        <v>0</v>
      </c>
      <c r="C959" s="35"/>
    </row>
    <row r="960" spans="1:3">
      <c r="A960" t="str">
        <f>'Tabela Ref'!A867</f>
        <v>Ventilação (edificações)</v>
      </c>
      <c r="B960" s="35">
        <f>COUNTIF('Índice Geral'!B:B,A960)</f>
        <v>0</v>
      </c>
      <c r="C960" s="35"/>
    </row>
    <row r="961" spans="1:3">
      <c r="A961" t="str">
        <f>'Tabela Ref'!A441</f>
        <v>Vida profissional</v>
      </c>
      <c r="B961" s="35">
        <f>COUNTIF('Índice Geral'!B:B,A961)</f>
        <v>0</v>
      </c>
      <c r="C961" s="35"/>
    </row>
    <row r="962" spans="1:3">
      <c r="A962" t="str">
        <f>'Tabela Ref'!A491</f>
        <v>Virologia</v>
      </c>
      <c r="B962" s="35">
        <f>COUNTIF('Índice Geral'!B:B,A962)</f>
        <v>0</v>
      </c>
      <c r="C962" s="35"/>
    </row>
    <row r="963" spans="1:3">
      <c r="A963" t="str">
        <f>'Tabela Ref'!A895</f>
        <v>Viticultura</v>
      </c>
      <c r="B963" s="35">
        <f>COUNTIF('Índice Geral'!B:B,A963)</f>
        <v>0</v>
      </c>
      <c r="C963" s="35"/>
    </row>
    <row r="964" spans="1:3">
      <c r="A964" t="str">
        <f>'Tabela Ref'!A868</f>
        <v>Vitrificação</v>
      </c>
      <c r="B964" s="35">
        <f>COUNTIF('Índice Geral'!B:B,A964)</f>
        <v>0</v>
      </c>
      <c r="C964" s="35"/>
    </row>
    <row r="965" spans="1:3">
      <c r="A965" t="str">
        <f>'Tabela Ref'!A199</f>
        <v>Vitrines</v>
      </c>
      <c r="B965" s="35">
        <f>COUNTIF('Índice Geral'!B:B,A965)</f>
        <v>0</v>
      </c>
      <c r="C965" s="35"/>
    </row>
    <row r="966" spans="1:3">
      <c r="A966" t="str">
        <f>'Tabela Ref'!A539</f>
        <v>Vulcanologia</v>
      </c>
      <c r="B966" s="35">
        <f>COUNTIF('Índice Geral'!B:B,A966)</f>
        <v>0</v>
      </c>
      <c r="C966" s="35"/>
    </row>
    <row r="967" spans="1:3">
      <c r="A967" t="str">
        <f>'Tabela Ref'!A492</f>
        <v>Zoologia</v>
      </c>
      <c r="B967" s="35">
        <f>COUNTIF('Índice Geral'!B:B,A967)</f>
        <v>0</v>
      </c>
      <c r="C967" s="35"/>
    </row>
    <row r="968" spans="1:3">
      <c r="A968" t="str">
        <f>'Tabela Ref'!A896</f>
        <v>Zootecnia</v>
      </c>
      <c r="B968" s="35">
        <f>COUNTIF('Índice Geral'!B:B,A968)</f>
        <v>0</v>
      </c>
      <c r="C968" s="35"/>
    </row>
    <row r="969" spans="1:3">
      <c r="B969" s="35">
        <f>COUNTIF('Índice Geral'!B:B,A969)</f>
        <v>0</v>
      </c>
      <c r="C969" s="35"/>
    </row>
    <row r="970" spans="1:3">
      <c r="B970" s="35">
        <f>COUNTIF('Índice Geral'!B:B,A970)</f>
        <v>0</v>
      </c>
      <c r="C970" s="35"/>
    </row>
    <row r="971" spans="1:3">
      <c r="A971">
        <f>'Tabela Ref'!A6</f>
        <v>0</v>
      </c>
      <c r="B971" s="35">
        <f>COUNTIF('Índice Geral'!B:B,A971)</f>
        <v>0</v>
      </c>
      <c r="C971" s="35"/>
    </row>
    <row r="972" spans="1:3">
      <c r="A972">
        <f>'Tabela Ref'!A7</f>
        <v>0</v>
      </c>
      <c r="B972" s="35">
        <f>COUNTIF('Índice Geral'!B:B,A972)</f>
        <v>0</v>
      </c>
      <c r="C972" s="35"/>
    </row>
    <row r="973" spans="1:3">
      <c r="A973">
        <f>'Tabela Ref'!A8</f>
        <v>0</v>
      </c>
      <c r="B973" s="35">
        <f>COUNTIF('Índice Geral'!B:B,A973)</f>
        <v>0</v>
      </c>
      <c r="C973" s="35"/>
    </row>
    <row r="974" spans="1:3">
      <c r="A974">
        <f>'Tabela Ref'!A11</f>
        <v>0</v>
      </c>
      <c r="B974" s="35">
        <f>COUNTIF('Índice Geral'!B:B,A974)</f>
        <v>0</v>
      </c>
      <c r="C974" s="35"/>
    </row>
    <row r="975" spans="1:3">
      <c r="A975">
        <f>'Tabela Ref'!A12</f>
        <v>0</v>
      </c>
      <c r="B975" s="35">
        <f>COUNTIF('Índice Geral'!B:B,A975)</f>
        <v>0</v>
      </c>
      <c r="C975" s="35"/>
    </row>
    <row r="976" spans="1:3">
      <c r="A976">
        <f>'Tabela Ref'!A19</f>
        <v>0</v>
      </c>
      <c r="B976" s="35">
        <f>COUNTIF('Índice Geral'!B:B,A976)</f>
        <v>0</v>
      </c>
      <c r="C976" s="35"/>
    </row>
    <row r="977" spans="1:3">
      <c r="A977">
        <f>'Tabela Ref'!A21</f>
        <v>0</v>
      </c>
      <c r="B977" s="35">
        <f>COUNTIF('Índice Geral'!B:B,A977)</f>
        <v>0</v>
      </c>
      <c r="C977" s="35"/>
    </row>
    <row r="978" spans="1:3">
      <c r="A978">
        <f>'Tabela Ref'!A24</f>
        <v>0</v>
      </c>
      <c r="B978" s="35">
        <f>COUNTIF('Índice Geral'!B:B,A978)</f>
        <v>0</v>
      </c>
      <c r="C978" s="35"/>
    </row>
    <row r="979" spans="1:3">
      <c r="A979">
        <f>'Tabela Ref'!A27</f>
        <v>0</v>
      </c>
      <c r="B979" s="35">
        <f>COUNTIF('Índice Geral'!B:B,A979)</f>
        <v>0</v>
      </c>
      <c r="C979" s="35"/>
    </row>
    <row r="980" spans="1:3">
      <c r="A980">
        <f>'Tabela Ref'!A28</f>
        <v>0</v>
      </c>
      <c r="B980" s="35">
        <f>COUNTIF('Índice Geral'!B:B,A980)</f>
        <v>0</v>
      </c>
      <c r="C980" s="35"/>
    </row>
    <row r="981" spans="1:3">
      <c r="A981">
        <f>'Tabela Ref'!A29</f>
        <v>0</v>
      </c>
      <c r="B981" s="35">
        <f>COUNTIF('Índice Geral'!B:B,A981)</f>
        <v>0</v>
      </c>
      <c r="C981" s="35"/>
    </row>
    <row r="982" spans="1:3">
      <c r="A982">
        <f>'Tabela Ref'!A30</f>
        <v>0</v>
      </c>
      <c r="B982" s="35">
        <f>COUNTIF('Índice Geral'!B:B,A982)</f>
        <v>0</v>
      </c>
      <c r="C982" s="35"/>
    </row>
    <row r="983" spans="1:3">
      <c r="A983">
        <f>'Tabela Ref'!A33</f>
        <v>0</v>
      </c>
      <c r="B983" s="35">
        <f>COUNTIF('Índice Geral'!B:B,A983)</f>
        <v>0</v>
      </c>
      <c r="C983" s="35"/>
    </row>
    <row r="984" spans="1:3">
      <c r="A984">
        <f>'Tabela Ref'!A36</f>
        <v>0</v>
      </c>
      <c r="B984" s="35">
        <f>COUNTIF('Índice Geral'!B:B,A984)</f>
        <v>0</v>
      </c>
      <c r="C984" s="35"/>
    </row>
    <row r="985" spans="1:3">
      <c r="A985">
        <f>'Tabela Ref'!A39</f>
        <v>0</v>
      </c>
      <c r="B985" s="35">
        <f>COUNTIF('Índice Geral'!B:B,A985)</f>
        <v>0</v>
      </c>
      <c r="C985" s="35"/>
    </row>
    <row r="986" spans="1:3">
      <c r="A986">
        <f>'Tabela Ref'!A40</f>
        <v>0</v>
      </c>
      <c r="B986" s="35">
        <f>COUNTIF('Índice Geral'!B:B,A986)</f>
        <v>0</v>
      </c>
      <c r="C986" s="35"/>
    </row>
    <row r="987" spans="1:3">
      <c r="A987">
        <f>'Tabela Ref'!A44</f>
        <v>0</v>
      </c>
      <c r="B987" s="35">
        <f>COUNTIF('Índice Geral'!B:B,A987)</f>
        <v>0</v>
      </c>
      <c r="C987" s="35"/>
    </row>
    <row r="988" spans="1:3">
      <c r="A988">
        <f>'Tabela Ref'!A46</f>
        <v>0</v>
      </c>
      <c r="B988" s="35">
        <f>COUNTIF('Índice Geral'!B:B,A988)</f>
        <v>0</v>
      </c>
      <c r="C988" s="35"/>
    </row>
    <row r="989" spans="1:3">
      <c r="A989">
        <f>'Tabela Ref'!A53</f>
        <v>0</v>
      </c>
      <c r="B989" s="35">
        <f>COUNTIF('Índice Geral'!B:B,A989)</f>
        <v>0</v>
      </c>
      <c r="C989" s="35"/>
    </row>
    <row r="990" spans="1:3">
      <c r="A990">
        <f>'Tabela Ref'!A54</f>
        <v>0</v>
      </c>
      <c r="B990" s="35">
        <f>COUNTIF('Índice Geral'!B:B,A990)</f>
        <v>0</v>
      </c>
      <c r="C990" s="35"/>
    </row>
    <row r="991" spans="1:3">
      <c r="A991">
        <f>'Tabela Ref'!A55</f>
        <v>0</v>
      </c>
      <c r="B991" s="35">
        <f>COUNTIF('Índice Geral'!B:B,A991)</f>
        <v>0</v>
      </c>
      <c r="C991" s="35"/>
    </row>
    <row r="992" spans="1:3">
      <c r="A992">
        <f>'Tabela Ref'!A59</f>
        <v>0</v>
      </c>
      <c r="B992" s="35">
        <f>COUNTIF('Índice Geral'!B:B,A992)</f>
        <v>0</v>
      </c>
      <c r="C992" s="35"/>
    </row>
    <row r="993" spans="1:3">
      <c r="A993">
        <f>'Tabela Ref'!A60</f>
        <v>0</v>
      </c>
      <c r="B993" s="35">
        <f>COUNTIF('Índice Geral'!B:B,A993)</f>
        <v>0</v>
      </c>
      <c r="C993" s="35"/>
    </row>
    <row r="994" spans="1:3">
      <c r="A994">
        <f>'Tabela Ref'!A61</f>
        <v>0</v>
      </c>
      <c r="B994" s="35">
        <f>COUNTIF('Índice Geral'!B:B,A994)</f>
        <v>0</v>
      </c>
      <c r="C994" s="35"/>
    </row>
    <row r="995" spans="1:3">
      <c r="A995">
        <f>'Tabela Ref'!A63</f>
        <v>0</v>
      </c>
      <c r="B995" s="35">
        <f>COUNTIF('Índice Geral'!B:B,A995)</f>
        <v>0</v>
      </c>
      <c r="C995" s="35"/>
    </row>
    <row r="996" spans="1:3">
      <c r="A996">
        <f>'Tabela Ref'!A64</f>
        <v>0</v>
      </c>
      <c r="B996" s="35">
        <f>COUNTIF('Índice Geral'!B:B,A996)</f>
        <v>0</v>
      </c>
      <c r="C996" s="35"/>
    </row>
    <row r="997" spans="1:3">
      <c r="A997">
        <f>'Tabela Ref'!A65</f>
        <v>0</v>
      </c>
      <c r="B997" s="35">
        <f>COUNTIF('Índice Geral'!B:B,A997)</f>
        <v>0</v>
      </c>
      <c r="C997" s="35"/>
    </row>
    <row r="998" spans="1:3">
      <c r="A998">
        <f>'Tabela Ref'!A67</f>
        <v>0</v>
      </c>
      <c r="B998" s="35">
        <f>COUNTIF('Índice Geral'!B:B,A998)</f>
        <v>0</v>
      </c>
      <c r="C998" s="35"/>
    </row>
    <row r="999" spans="1:3">
      <c r="A999">
        <f>'Tabela Ref'!A68</f>
        <v>0</v>
      </c>
      <c r="B999" s="35">
        <f>COUNTIF('Índice Geral'!B:B,A999)</f>
        <v>0</v>
      </c>
      <c r="C999" s="35"/>
    </row>
    <row r="1000" spans="1:3">
      <c r="A1000">
        <f>'Tabela Ref'!A70</f>
        <v>0</v>
      </c>
      <c r="B1000" s="35">
        <f>COUNTIF('Índice Geral'!B:B,A1000)</f>
        <v>0</v>
      </c>
      <c r="C1000" s="35"/>
    </row>
    <row r="1001" spans="1:3">
      <c r="A1001">
        <f>'Tabela Ref'!A71</f>
        <v>0</v>
      </c>
      <c r="B1001" s="35">
        <f>COUNTIF('Índice Geral'!B:B,A1001)</f>
        <v>0</v>
      </c>
      <c r="C1001" s="35"/>
    </row>
    <row r="1002" spans="1:3">
      <c r="A1002">
        <f>'Tabela Ref'!A72</f>
        <v>0</v>
      </c>
      <c r="B1002" s="35">
        <f>COUNTIF('Índice Geral'!B:B,A1002)</f>
        <v>0</v>
      </c>
      <c r="C1002" s="35"/>
    </row>
    <row r="1003" spans="1:3">
      <c r="A1003">
        <f>'Tabela Ref'!A73</f>
        <v>0</v>
      </c>
      <c r="B1003" s="35">
        <f>COUNTIF('Índice Geral'!B:B,A1003)</f>
        <v>0</v>
      </c>
      <c r="C1003" s="35"/>
    </row>
    <row r="1004" spans="1:3">
      <c r="A1004">
        <f>'Tabela Ref'!A75</f>
        <v>0</v>
      </c>
      <c r="B1004" s="35">
        <f>COUNTIF('Índice Geral'!B:B,A1004)</f>
        <v>0</v>
      </c>
      <c r="C1004" s="35"/>
    </row>
    <row r="1005" spans="1:3">
      <c r="A1005">
        <f>'Tabela Ref'!A76</f>
        <v>0</v>
      </c>
      <c r="B1005" s="35">
        <f>COUNTIF('Índice Geral'!B:B,A1005)</f>
        <v>0</v>
      </c>
      <c r="C1005" s="35"/>
    </row>
    <row r="1006" spans="1:3">
      <c r="A1006">
        <f>'Tabela Ref'!A77</f>
        <v>0</v>
      </c>
      <c r="B1006" s="35">
        <f>COUNTIF('Índice Geral'!B:B,A1006)</f>
        <v>0</v>
      </c>
      <c r="C1006" s="35"/>
    </row>
    <row r="1007" spans="1:3">
      <c r="A1007">
        <f>'Tabela Ref'!A78</f>
        <v>0</v>
      </c>
      <c r="B1007" s="35">
        <f>COUNTIF('Índice Geral'!B:B,A1007)</f>
        <v>0</v>
      </c>
      <c r="C1007" s="35"/>
    </row>
    <row r="1008" spans="1:3">
      <c r="A1008">
        <f>'Tabela Ref'!A79</f>
        <v>0</v>
      </c>
      <c r="B1008" s="35">
        <f>COUNTIF('Índice Geral'!B:B,A1008)</f>
        <v>0</v>
      </c>
      <c r="C1008" s="35"/>
    </row>
    <row r="1009" spans="1:3">
      <c r="A1009">
        <f>'Tabela Ref'!A80</f>
        <v>0</v>
      </c>
      <c r="B1009" s="35">
        <f>COUNTIF('Índice Geral'!B:B,A1009)</f>
        <v>0</v>
      </c>
      <c r="C1009" s="35"/>
    </row>
    <row r="1010" spans="1:3">
      <c r="A1010">
        <f>'Tabela Ref'!A81</f>
        <v>0</v>
      </c>
      <c r="B1010" s="35">
        <f>COUNTIF('Índice Geral'!B:B,A1010)</f>
        <v>0</v>
      </c>
      <c r="C1010" s="35"/>
    </row>
    <row r="1011" spans="1:3">
      <c r="A1011">
        <f>'Tabela Ref'!A83</f>
        <v>0</v>
      </c>
      <c r="B1011" s="35">
        <f>COUNTIF('Índice Geral'!B:B,A1011)</f>
        <v>0</v>
      </c>
      <c r="C1011" s="35"/>
    </row>
    <row r="1012" spans="1:3">
      <c r="A1012">
        <f>'Tabela Ref'!A84</f>
        <v>0</v>
      </c>
      <c r="B1012" s="35">
        <f>COUNTIF('Índice Geral'!B:B,A1012)</f>
        <v>0</v>
      </c>
      <c r="C1012" s="35"/>
    </row>
    <row r="1013" spans="1:3">
      <c r="A1013">
        <f>'Tabela Ref'!A85</f>
        <v>0</v>
      </c>
      <c r="B1013" s="35">
        <f>COUNTIF('Índice Geral'!B:B,A1013)</f>
        <v>0</v>
      </c>
      <c r="C1013" s="35"/>
    </row>
    <row r="1014" spans="1:3">
      <c r="A1014">
        <f>'Tabela Ref'!A86</f>
        <v>0</v>
      </c>
      <c r="B1014" s="35">
        <f>COUNTIF('Índice Geral'!B:B,A1014)</f>
        <v>0</v>
      </c>
      <c r="C1014" s="35"/>
    </row>
    <row r="1015" spans="1:3">
      <c r="A1015">
        <f>'Tabela Ref'!A88</f>
        <v>0</v>
      </c>
      <c r="B1015" s="35">
        <f>COUNTIF('Índice Geral'!B:B,A1015)</f>
        <v>0</v>
      </c>
      <c r="C1015" s="35"/>
    </row>
    <row r="1016" spans="1:3">
      <c r="A1016">
        <f>'Tabela Ref'!A89</f>
        <v>0</v>
      </c>
      <c r="B1016" s="35">
        <f>COUNTIF('Índice Geral'!B:B,A1016)</f>
        <v>0</v>
      </c>
      <c r="C1016" s="35"/>
    </row>
    <row r="1017" spans="1:3">
      <c r="A1017">
        <f>'Tabela Ref'!A91</f>
        <v>0</v>
      </c>
      <c r="B1017" s="35">
        <f>COUNTIF('Índice Geral'!B:B,A1017)</f>
        <v>0</v>
      </c>
      <c r="C1017" s="35"/>
    </row>
    <row r="1018" spans="1:3">
      <c r="A1018">
        <f>'Tabela Ref'!A92</f>
        <v>0</v>
      </c>
      <c r="B1018" s="35">
        <f>COUNTIF('Índice Geral'!B:B,A1018)</f>
        <v>0</v>
      </c>
      <c r="C1018" s="35"/>
    </row>
    <row r="1019" spans="1:3">
      <c r="A1019">
        <f>'Tabela Ref'!A93</f>
        <v>0</v>
      </c>
      <c r="B1019" s="35">
        <f>COUNTIF('Índice Geral'!B:B,A1019)</f>
        <v>0</v>
      </c>
      <c r="C1019" s="35"/>
    </row>
    <row r="1020" spans="1:3">
      <c r="A1020">
        <f>'Tabela Ref'!A94</f>
        <v>0</v>
      </c>
      <c r="B1020" s="35">
        <f>COUNTIF('Índice Geral'!B:B,A1020)</f>
        <v>0</v>
      </c>
      <c r="C1020" s="35"/>
    </row>
    <row r="1021" spans="1:3">
      <c r="A1021">
        <f>'Tabela Ref'!A95</f>
        <v>0</v>
      </c>
      <c r="B1021" s="35">
        <f>COUNTIF('Índice Geral'!B:B,A1021)</f>
        <v>0</v>
      </c>
      <c r="C1021" s="35"/>
    </row>
    <row r="1022" spans="1:3">
      <c r="A1022">
        <f>'Tabela Ref'!A96</f>
        <v>0</v>
      </c>
      <c r="B1022" s="35">
        <f>COUNTIF('Índice Geral'!B:B,A1022)</f>
        <v>0</v>
      </c>
      <c r="C1022" s="35"/>
    </row>
    <row r="1023" spans="1:3">
      <c r="A1023">
        <f>'Tabela Ref'!A97</f>
        <v>0</v>
      </c>
      <c r="B1023" s="35">
        <f>COUNTIF('Índice Geral'!B:B,A1023)</f>
        <v>0</v>
      </c>
      <c r="C1023" s="35"/>
    </row>
    <row r="1024" spans="1:3">
      <c r="A1024">
        <f>'Tabela Ref'!A98</f>
        <v>0</v>
      </c>
      <c r="B1024" s="35">
        <f>COUNTIF('Índice Geral'!B:B,A1024)</f>
        <v>0</v>
      </c>
      <c r="C1024" s="35"/>
    </row>
    <row r="1025" spans="1:3">
      <c r="A1025">
        <f>'Tabela Ref'!A99</f>
        <v>0</v>
      </c>
      <c r="B1025" s="35">
        <f>COUNTIF('Índice Geral'!B:B,A1025)</f>
        <v>0</v>
      </c>
      <c r="C1025" s="35"/>
    </row>
    <row r="1026" spans="1:3">
      <c r="A1026">
        <f>'Tabela Ref'!A100</f>
        <v>0</v>
      </c>
      <c r="B1026" s="35">
        <f>COUNTIF('Índice Geral'!B:B,A1026)</f>
        <v>0</v>
      </c>
      <c r="C1026" s="35"/>
    </row>
    <row r="1027" spans="1:3">
      <c r="A1027">
        <f>'Tabela Ref'!A101</f>
        <v>0</v>
      </c>
      <c r="B1027" s="35">
        <f>COUNTIF('Índice Geral'!B:B,A1027)</f>
        <v>0</v>
      </c>
      <c r="C1027" s="35"/>
    </row>
    <row r="1028" spans="1:3">
      <c r="A1028">
        <f>'Tabela Ref'!A102</f>
        <v>0</v>
      </c>
      <c r="B1028" s="35">
        <f>COUNTIF('Índice Geral'!B:B,A1028)</f>
        <v>0</v>
      </c>
      <c r="C1028" s="35"/>
    </row>
    <row r="1029" spans="1:3">
      <c r="A1029">
        <f>'Tabela Ref'!A103</f>
        <v>0</v>
      </c>
      <c r="B1029" s="35">
        <f>COUNTIF('Índice Geral'!B:B,A1029)</f>
        <v>0</v>
      </c>
      <c r="C1029" s="35"/>
    </row>
    <row r="1030" spans="1:3">
      <c r="A1030">
        <f>'Tabela Ref'!A104</f>
        <v>0</v>
      </c>
      <c r="B1030" s="35">
        <f>COUNTIF('Índice Geral'!B:B,A1030)</f>
        <v>0</v>
      </c>
      <c r="C1030" s="35"/>
    </row>
    <row r="1031" spans="1:3">
      <c r="A1031">
        <f>'Tabela Ref'!A105</f>
        <v>0</v>
      </c>
      <c r="B1031" s="35">
        <f>COUNTIF('Índice Geral'!B:B,A1031)</f>
        <v>0</v>
      </c>
      <c r="C1031" s="35"/>
    </row>
    <row r="1032" spans="1:3">
      <c r="A1032">
        <f>'Tabela Ref'!A106</f>
        <v>0</v>
      </c>
      <c r="B1032" s="35">
        <f>COUNTIF('Índice Geral'!B:B,A1032)</f>
        <v>0</v>
      </c>
      <c r="C1032" s="35"/>
    </row>
    <row r="1033" spans="1:3">
      <c r="A1033">
        <f>'Tabela Ref'!A107</f>
        <v>0</v>
      </c>
      <c r="B1033" s="35">
        <f>COUNTIF('Índice Geral'!B:B,A1033)</f>
        <v>0</v>
      </c>
      <c r="C1033" s="35"/>
    </row>
    <row r="1034" spans="1:3">
      <c r="A1034">
        <f>'Tabela Ref'!A108</f>
        <v>0</v>
      </c>
      <c r="B1034" s="35">
        <f>COUNTIF('Índice Geral'!B:B,A1034)</f>
        <v>0</v>
      </c>
      <c r="C1034" s="35"/>
    </row>
    <row r="1035" spans="1:3">
      <c r="A1035">
        <f>'Tabela Ref'!A109</f>
        <v>0</v>
      </c>
      <c r="B1035" s="35">
        <f>COUNTIF('Índice Geral'!B:B,A1035)</f>
        <v>0</v>
      </c>
      <c r="C1035" s="35"/>
    </row>
    <row r="1036" spans="1:3">
      <c r="A1036">
        <f>'Tabela Ref'!A110</f>
        <v>0</v>
      </c>
      <c r="B1036" s="35">
        <f>COUNTIF('Índice Geral'!B:B,A1036)</f>
        <v>0</v>
      </c>
      <c r="C1036" s="35"/>
    </row>
    <row r="1037" spans="1:3">
      <c r="A1037">
        <f>'Tabela Ref'!A112</f>
        <v>0</v>
      </c>
      <c r="B1037" s="35">
        <f>COUNTIF('Índice Geral'!B:B,A1037)</f>
        <v>0</v>
      </c>
      <c r="C1037" s="35"/>
    </row>
    <row r="1038" spans="1:3">
      <c r="A1038">
        <f>'Tabela Ref'!A113</f>
        <v>0</v>
      </c>
      <c r="B1038" s="35">
        <f>COUNTIF('Índice Geral'!B:B,A1038)</f>
        <v>0</v>
      </c>
      <c r="C1038" s="35"/>
    </row>
    <row r="1039" spans="1:3">
      <c r="A1039">
        <f>'Tabela Ref'!A114</f>
        <v>0</v>
      </c>
      <c r="B1039" s="35">
        <f>COUNTIF('Índice Geral'!B:B,A1039)</f>
        <v>0</v>
      </c>
      <c r="C1039" s="35"/>
    </row>
    <row r="1040" spans="1:3">
      <c r="A1040">
        <f>'Tabela Ref'!A115</f>
        <v>0</v>
      </c>
      <c r="B1040" s="35">
        <f>COUNTIF('Índice Geral'!B:B,A1040)</f>
        <v>0</v>
      </c>
      <c r="C1040" s="35"/>
    </row>
    <row r="1041" spans="1:3">
      <c r="A1041">
        <f>'Tabela Ref'!A122</f>
        <v>0</v>
      </c>
      <c r="B1041" s="35">
        <f>COUNTIF('Índice Geral'!B:B,A1041)</f>
        <v>0</v>
      </c>
      <c r="C1041" s="35"/>
    </row>
    <row r="1042" spans="1:3">
      <c r="A1042">
        <f>'Tabela Ref'!A123</f>
        <v>0</v>
      </c>
      <c r="B1042" s="35">
        <f>COUNTIF('Índice Geral'!B:B,A1042)</f>
        <v>0</v>
      </c>
      <c r="C1042" s="35"/>
    </row>
    <row r="1043" spans="1:3">
      <c r="A1043">
        <f>'Tabela Ref'!A126</f>
        <v>0</v>
      </c>
      <c r="B1043" s="35">
        <f>COUNTIF('Índice Geral'!B:B,A1043)</f>
        <v>0</v>
      </c>
      <c r="C1043" s="35"/>
    </row>
    <row r="1044" spans="1:3">
      <c r="A1044">
        <f>'Tabela Ref'!A127</f>
        <v>0</v>
      </c>
      <c r="B1044" s="35">
        <f>COUNTIF('Índice Geral'!B:B,A1044)</f>
        <v>0</v>
      </c>
      <c r="C1044" s="35"/>
    </row>
    <row r="1045" spans="1:3">
      <c r="A1045">
        <f>'Tabela Ref'!A128</f>
        <v>0</v>
      </c>
      <c r="B1045" s="35">
        <f>COUNTIF('Índice Geral'!B:B,A1045)</f>
        <v>0</v>
      </c>
      <c r="C1045" s="35"/>
    </row>
    <row r="1046" spans="1:3">
      <c r="A1046">
        <f>'Tabela Ref'!A131</f>
        <v>0</v>
      </c>
      <c r="B1046" s="35">
        <f>COUNTIF('Índice Geral'!B:B,A1046)</f>
        <v>0</v>
      </c>
      <c r="C1046" s="35"/>
    </row>
    <row r="1047" spans="1:3">
      <c r="A1047">
        <f>'Tabela Ref'!A136</f>
        <v>0</v>
      </c>
      <c r="B1047" s="35">
        <f>COUNTIF('Índice Geral'!B:B,A1047)</f>
        <v>0</v>
      </c>
      <c r="C1047" s="35"/>
    </row>
    <row r="1048" spans="1:3">
      <c r="A1048">
        <f>'Tabela Ref'!A141</f>
        <v>0</v>
      </c>
      <c r="B1048" s="35">
        <f>COUNTIF('Índice Geral'!B:B,A1048)</f>
        <v>0</v>
      </c>
      <c r="C1048" s="35"/>
    </row>
    <row r="1049" spans="1:3">
      <c r="A1049">
        <f>'Tabela Ref'!A173</f>
        <v>0</v>
      </c>
      <c r="B1049" s="35">
        <f>COUNTIF('Índice Geral'!B:B,A1049)</f>
        <v>0</v>
      </c>
      <c r="C1049" s="35"/>
    </row>
    <row r="1050" spans="1:3">
      <c r="A1050">
        <f>'Tabela Ref'!A200</f>
        <v>0</v>
      </c>
      <c r="B1050" s="35">
        <f>COUNTIF('Índice Geral'!B:B,A1050)</f>
        <v>0</v>
      </c>
      <c r="C1050" s="35"/>
    </row>
    <row r="1051" spans="1:3">
      <c r="A1051">
        <f>'Tabela Ref'!A201</f>
        <v>0</v>
      </c>
      <c r="B1051" s="35">
        <f>COUNTIF('Índice Geral'!B:B,A1051)</f>
        <v>0</v>
      </c>
      <c r="C1051" s="35"/>
    </row>
    <row r="1052" spans="1:3">
      <c r="A1052">
        <f>'Tabela Ref'!A202</f>
        <v>0</v>
      </c>
      <c r="B1052" s="35">
        <f>COUNTIF('Índice Geral'!B:B,A1052)</f>
        <v>0</v>
      </c>
      <c r="C1052" s="35"/>
    </row>
    <row r="1053" spans="1:3">
      <c r="A1053">
        <f>'Tabela Ref'!A203</f>
        <v>0</v>
      </c>
      <c r="B1053" s="35">
        <f>COUNTIF('Índice Geral'!B:B,A1053)</f>
        <v>0</v>
      </c>
      <c r="C1053" s="35"/>
    </row>
    <row r="1054" spans="1:3">
      <c r="A1054">
        <f>'Tabela Ref'!A205</f>
        <v>0</v>
      </c>
      <c r="B1054" s="35">
        <f>COUNTIF('Índice Geral'!B:B,A1054)</f>
        <v>0</v>
      </c>
      <c r="C1054" s="35"/>
    </row>
    <row r="1055" spans="1:3">
      <c r="A1055">
        <f>'Tabela Ref'!A206</f>
        <v>0</v>
      </c>
      <c r="B1055" s="35">
        <f>COUNTIF('Índice Geral'!B:B,A1055)</f>
        <v>0</v>
      </c>
      <c r="C1055" s="35"/>
    </row>
    <row r="1056" spans="1:3">
      <c r="A1056">
        <f>'Tabela Ref'!A207</f>
        <v>0</v>
      </c>
      <c r="B1056" s="35">
        <f>COUNTIF('Índice Geral'!B:B,A1056)</f>
        <v>0</v>
      </c>
      <c r="C1056" s="35"/>
    </row>
    <row r="1146" spans="1:1">
      <c r="A1146" s="42"/>
    </row>
    <row r="1147" spans="1:1">
      <c r="A1147" s="42"/>
    </row>
    <row r="1148" spans="1:1">
      <c r="A1148" s="42"/>
    </row>
    <row r="1149" spans="1:1">
      <c r="A1149" s="42"/>
    </row>
    <row r="1150" spans="1:1">
      <c r="A1150" s="42"/>
    </row>
    <row r="1151" spans="1:1">
      <c r="A1151" s="42"/>
    </row>
    <row r="1152" spans="1:1">
      <c r="A1152" s="42"/>
    </row>
    <row r="1153" spans="1:1">
      <c r="A1153" s="42"/>
    </row>
    <row r="1154" spans="1:1">
      <c r="A1154" s="42"/>
    </row>
    <row r="1155" spans="1:1">
      <c r="A1155" s="42"/>
    </row>
    <row r="1156" spans="1:1">
      <c r="A1156" s="42"/>
    </row>
    <row r="1157" spans="1:1">
      <c r="A1157" s="42"/>
    </row>
    <row r="1158" spans="1:1">
      <c r="A1158" s="42"/>
    </row>
    <row r="1159" spans="1:1">
      <c r="A1159" s="42"/>
    </row>
    <row r="1160" spans="1:1">
      <c r="A1160" s="42"/>
    </row>
    <row r="1161" spans="1:1">
      <c r="A1161" s="42"/>
    </row>
    <row r="1162" spans="1:1">
      <c r="A1162" s="42"/>
    </row>
    <row r="1163" spans="1:1">
      <c r="A1163" s="42"/>
    </row>
    <row r="1164" spans="1:1">
      <c r="A1164" s="42"/>
    </row>
    <row r="1165" spans="1:1">
      <c r="A1165" s="42"/>
    </row>
    <row r="1166" spans="1:1">
      <c r="A1166" s="42"/>
    </row>
    <row r="1167" spans="1:1">
      <c r="A1167" s="42"/>
    </row>
    <row r="1168" spans="1:1">
      <c r="A1168" s="42"/>
    </row>
    <row r="1169" spans="1:1">
      <c r="A1169" s="42"/>
    </row>
    <row r="1170" spans="1:1">
      <c r="A1170" s="42"/>
    </row>
    <row r="1171" spans="1:1">
      <c r="A1171" s="42"/>
    </row>
    <row r="1172" spans="1:1">
      <c r="A1172" s="42"/>
    </row>
    <row r="1173" spans="1:1">
      <c r="A1173" s="42"/>
    </row>
    <row r="1174" spans="1:1">
      <c r="A1174" s="42"/>
    </row>
    <row r="1175" spans="1:1">
      <c r="A1175" s="42"/>
    </row>
    <row r="1176" spans="1:1">
      <c r="A1176" s="42"/>
    </row>
    <row r="1177" spans="1:1">
      <c r="A1177" s="42"/>
    </row>
    <row r="1178" spans="1:1">
      <c r="A1178" s="42"/>
    </row>
    <row r="1179" spans="1:1">
      <c r="A1179" s="42"/>
    </row>
    <row r="1180" spans="1:1">
      <c r="A1180" s="42"/>
    </row>
    <row r="1181" spans="1:1">
      <c r="A1181" s="42"/>
    </row>
    <row r="1182" spans="1:1">
      <c r="A1182" s="42"/>
    </row>
    <row r="1183" spans="1:1">
      <c r="A1183" s="42"/>
    </row>
    <row r="1184" spans="1:1">
      <c r="A1184" s="42"/>
    </row>
    <row r="1185" spans="1:1">
      <c r="A1185" s="42"/>
    </row>
    <row r="1186" spans="1:1">
      <c r="A1186" s="42"/>
    </row>
    <row r="1187" spans="1:1">
      <c r="A1187" s="42"/>
    </row>
    <row r="1188" spans="1:1">
      <c r="A1188" s="42"/>
    </row>
    <row r="1189" spans="1:1">
      <c r="A1189" s="42"/>
    </row>
    <row r="1190" spans="1:1">
      <c r="A1190" s="42"/>
    </row>
    <row r="1191" spans="1:1">
      <c r="A1191" s="42"/>
    </row>
    <row r="1192" spans="1:1">
      <c r="A1192" s="42"/>
    </row>
    <row r="1193" spans="1:1">
      <c r="A1193" s="42"/>
    </row>
    <row r="1194" spans="1:1">
      <c r="A1194" s="42"/>
    </row>
    <row r="1195" spans="1:1">
      <c r="A1195" s="42"/>
    </row>
    <row r="1196" spans="1:1">
      <c r="A1196" s="42"/>
    </row>
    <row r="1197" spans="1:1">
      <c r="A1197" s="42"/>
    </row>
    <row r="1198" spans="1:1">
      <c r="A1198" s="42"/>
    </row>
    <row r="1199" spans="1:1">
      <c r="A1199" s="42"/>
    </row>
    <row r="1200" spans="1:1">
      <c r="A1200" s="42"/>
    </row>
    <row r="1201" spans="1:1">
      <c r="A1201" s="42"/>
    </row>
    <row r="1202" spans="1:1">
      <c r="A1202" s="42"/>
    </row>
    <row r="1203" spans="1:1">
      <c r="A1203" s="42"/>
    </row>
    <row r="1204" spans="1:1">
      <c r="A1204" s="42"/>
    </row>
    <row r="1205" spans="1:1">
      <c r="A1205" s="42"/>
    </row>
    <row r="1206" spans="1:1">
      <c r="A1206" s="42"/>
    </row>
    <row r="1207" spans="1:1">
      <c r="A1207" s="42"/>
    </row>
    <row r="1208" spans="1:1">
      <c r="A1208" s="42"/>
    </row>
    <row r="1209" spans="1:1">
      <c r="A1209" s="42"/>
    </row>
    <row r="1210" spans="1:1">
      <c r="A1210" s="42"/>
    </row>
    <row r="1211" spans="1:1">
      <c r="A1211" s="42"/>
    </row>
    <row r="1212" spans="1:1">
      <c r="A1212" s="42"/>
    </row>
    <row r="1213" spans="1:1">
      <c r="A1213" s="42"/>
    </row>
    <row r="1214" spans="1:1">
      <c r="A1214" s="42"/>
    </row>
    <row r="1215" spans="1:1">
      <c r="A1215" s="42"/>
    </row>
    <row r="1216" spans="1:1">
      <c r="A1216" s="42"/>
    </row>
    <row r="1217" spans="1:1">
      <c r="A1217" s="42"/>
    </row>
    <row r="1218" spans="1:1">
      <c r="A1218" s="42"/>
    </row>
    <row r="1219" spans="1:1">
      <c r="A1219" s="42"/>
    </row>
    <row r="1220" spans="1:1">
      <c r="A1220" s="42"/>
    </row>
    <row r="1221" spans="1:1">
      <c r="A1221" s="42"/>
    </row>
    <row r="1222" spans="1:1">
      <c r="A1222" s="42"/>
    </row>
    <row r="1223" spans="1:1">
      <c r="A1223" s="42"/>
    </row>
    <row r="1224" spans="1:1">
      <c r="A1224" s="42"/>
    </row>
    <row r="1225" spans="1:1">
      <c r="A1225" s="42"/>
    </row>
    <row r="1226" spans="1:1">
      <c r="A1226" s="42"/>
    </row>
    <row r="1227" spans="1:1">
      <c r="A1227" s="42"/>
    </row>
    <row r="1228" spans="1:1">
      <c r="A1228" s="42"/>
    </row>
    <row r="1229" spans="1:1">
      <c r="A1229" s="42"/>
    </row>
    <row r="1230" spans="1:1">
      <c r="A1230" s="42"/>
    </row>
    <row r="1231" spans="1:1">
      <c r="A1231" s="42"/>
    </row>
    <row r="1232" spans="1:1">
      <c r="A1232" s="42"/>
    </row>
    <row r="1233" spans="1:1">
      <c r="A1233" s="42"/>
    </row>
    <row r="1234" spans="1:1">
      <c r="A1234" s="42"/>
    </row>
    <row r="1235" spans="1:1">
      <c r="A1235" s="42"/>
    </row>
    <row r="1236" spans="1:1">
      <c r="A1236" s="42"/>
    </row>
    <row r="1237" spans="1:1">
      <c r="A1237" s="42"/>
    </row>
    <row r="1238" spans="1:1">
      <c r="A1238" s="42"/>
    </row>
    <row r="1239" spans="1:1">
      <c r="A1239" s="42"/>
    </row>
    <row r="1240" spans="1:1">
      <c r="A1240" s="42"/>
    </row>
    <row r="1241" spans="1:1">
      <c r="A1241" s="42"/>
    </row>
    <row r="1242" spans="1:1">
      <c r="A1242" s="42"/>
    </row>
    <row r="1243" spans="1:1">
      <c r="A1243" s="42"/>
    </row>
    <row r="1244" spans="1:1">
      <c r="A1244" s="42"/>
    </row>
    <row r="1245" spans="1:1">
      <c r="A1245" s="42"/>
    </row>
    <row r="1246" spans="1:1">
      <c r="A1246" s="42"/>
    </row>
    <row r="1247" spans="1:1">
      <c r="A1247" s="42"/>
    </row>
    <row r="1248" spans="1:1">
      <c r="A1248" s="42"/>
    </row>
    <row r="1249" spans="1:1">
      <c r="A1249" s="42"/>
    </row>
    <row r="1250" spans="1:1">
      <c r="A1250" s="42"/>
    </row>
    <row r="1251" spans="1:1">
      <c r="A1251" s="42"/>
    </row>
    <row r="1252" spans="1:1">
      <c r="A1252" s="42"/>
    </row>
    <row r="1253" spans="1:1">
      <c r="A1253" s="42"/>
    </row>
    <row r="1254" spans="1:1">
      <c r="A1254" s="42"/>
    </row>
    <row r="1255" spans="1:1">
      <c r="A1255" s="42"/>
    </row>
    <row r="1256" spans="1:1">
      <c r="A1256" s="42"/>
    </row>
    <row r="1257" spans="1:1">
      <c r="A1257" s="42"/>
    </row>
    <row r="1258" spans="1:1">
      <c r="A1258" s="42"/>
    </row>
    <row r="1259" spans="1:1">
      <c r="A1259" s="42"/>
    </row>
    <row r="1260" spans="1:1">
      <c r="A1260" s="42"/>
    </row>
    <row r="1261" spans="1:1">
      <c r="A1261" s="42"/>
    </row>
    <row r="1262" spans="1:1">
      <c r="A1262" s="42"/>
    </row>
    <row r="1263" spans="1:1">
      <c r="A1263" s="42"/>
    </row>
    <row r="1264" spans="1:1">
      <c r="A1264" s="42"/>
    </row>
    <row r="1265" spans="1:1">
      <c r="A1265" s="42"/>
    </row>
    <row r="1266" spans="1:1">
      <c r="A1266" s="42"/>
    </row>
    <row r="1267" spans="1:1">
      <c r="A1267" s="42"/>
    </row>
    <row r="1268" spans="1:1">
      <c r="A1268" s="42"/>
    </row>
    <row r="1269" spans="1:1">
      <c r="A1269" s="42"/>
    </row>
    <row r="1270" spans="1:1">
      <c r="A1270" s="42"/>
    </row>
    <row r="1271" spans="1:1">
      <c r="A1271" s="42"/>
    </row>
    <row r="1272" spans="1:1">
      <c r="A1272" s="42"/>
    </row>
    <row r="1273" spans="1:1">
      <c r="A1273" s="42"/>
    </row>
    <row r="1274" spans="1:1">
      <c r="A1274" s="42"/>
    </row>
    <row r="1275" spans="1:1">
      <c r="A1275" s="42"/>
    </row>
    <row r="1276" spans="1:1">
      <c r="A1276" s="42"/>
    </row>
    <row r="1277" spans="1:1">
      <c r="A1277" s="42"/>
    </row>
    <row r="1278" spans="1:1">
      <c r="A1278" s="42"/>
    </row>
    <row r="1279" spans="1:1">
      <c r="A1279" s="42"/>
    </row>
    <row r="1280" spans="1:1">
      <c r="A1280" s="42"/>
    </row>
    <row r="1281" spans="1:1">
      <c r="A1281" s="42"/>
    </row>
    <row r="1282" spans="1:1">
      <c r="A1282" s="42"/>
    </row>
    <row r="1283" spans="1:1">
      <c r="A1283" s="42"/>
    </row>
    <row r="1284" spans="1:1">
      <c r="A1284" s="42"/>
    </row>
    <row r="1285" spans="1:1">
      <c r="A1285" s="42"/>
    </row>
    <row r="1286" spans="1:1">
      <c r="A1286" s="42"/>
    </row>
    <row r="1287" spans="1:1">
      <c r="A1287" s="42"/>
    </row>
    <row r="1288" spans="1:1">
      <c r="A1288" s="42"/>
    </row>
    <row r="1289" spans="1:1">
      <c r="A1289" s="42"/>
    </row>
    <row r="1290" spans="1:1">
      <c r="A1290" s="42"/>
    </row>
    <row r="1291" spans="1:1">
      <c r="A1291" s="42"/>
    </row>
    <row r="1292" spans="1:1">
      <c r="A1292" s="42"/>
    </row>
    <row r="1293" spans="1:1">
      <c r="A1293" s="42"/>
    </row>
    <row r="1294" spans="1:1">
      <c r="A1294" s="42"/>
    </row>
    <row r="1295" spans="1:1">
      <c r="A1295" s="42"/>
    </row>
    <row r="1296" spans="1:1">
      <c r="A1296" s="42"/>
    </row>
    <row r="1297" spans="1:1">
      <c r="A1297" s="42"/>
    </row>
    <row r="1298" spans="1:1">
      <c r="A1298" s="42"/>
    </row>
    <row r="1299" spans="1:1">
      <c r="A1299" s="42"/>
    </row>
    <row r="1300" spans="1:1">
      <c r="A1300" s="42"/>
    </row>
    <row r="1301" spans="1:1">
      <c r="A1301" s="42"/>
    </row>
    <row r="1302" spans="1:1">
      <c r="A1302" s="42"/>
    </row>
    <row r="1303" spans="1:1">
      <c r="A1303" s="42"/>
    </row>
    <row r="1304" spans="1:1">
      <c r="A1304" s="42"/>
    </row>
    <row r="1305" spans="1:1">
      <c r="A1305" s="42"/>
    </row>
    <row r="1306" spans="1:1">
      <c r="A1306" s="42"/>
    </row>
    <row r="1307" spans="1:1">
      <c r="A1307" s="42"/>
    </row>
    <row r="1308" spans="1:1">
      <c r="A1308" s="42"/>
    </row>
    <row r="1309" spans="1:1">
      <c r="A1309" s="42"/>
    </row>
    <row r="1310" spans="1:1">
      <c r="A1310" s="42"/>
    </row>
    <row r="1311" spans="1:1">
      <c r="A1311" s="42"/>
    </row>
    <row r="1312" spans="1:1">
      <c r="A1312" s="42"/>
    </row>
    <row r="1313" spans="1:1">
      <c r="A1313" s="42"/>
    </row>
    <row r="1314" spans="1:1">
      <c r="A1314" s="42"/>
    </row>
    <row r="1315" spans="1:1">
      <c r="A1315" s="42"/>
    </row>
    <row r="1316" spans="1:1">
      <c r="A1316" s="42"/>
    </row>
    <row r="1317" spans="1:1">
      <c r="A1317" s="42"/>
    </row>
    <row r="1318" spans="1:1">
      <c r="A1318" s="42"/>
    </row>
    <row r="1319" spans="1:1">
      <c r="A1319" s="42"/>
    </row>
    <row r="1320" spans="1:1">
      <c r="A1320" s="42"/>
    </row>
    <row r="1321" spans="1:1">
      <c r="A1321" s="42"/>
    </row>
    <row r="1322" spans="1:1">
      <c r="A1322" s="42"/>
    </row>
    <row r="1323" spans="1:1">
      <c r="A1323" s="42"/>
    </row>
    <row r="1324" spans="1:1">
      <c r="A1324" s="42"/>
    </row>
    <row r="1325" spans="1:1">
      <c r="A1325" s="42"/>
    </row>
    <row r="1326" spans="1:1">
      <c r="A1326" s="42"/>
    </row>
    <row r="1327" spans="1:1">
      <c r="A1327" s="42"/>
    </row>
    <row r="1328" spans="1:1">
      <c r="A1328" s="42"/>
    </row>
    <row r="1329" spans="1:1">
      <c r="A1329" s="42"/>
    </row>
    <row r="1330" spans="1:1">
      <c r="A1330" s="42"/>
    </row>
    <row r="1331" spans="1:1">
      <c r="A1331" s="42"/>
    </row>
    <row r="1332" spans="1:1">
      <c r="A1332" s="42"/>
    </row>
    <row r="1333" spans="1:1">
      <c r="A1333" s="42"/>
    </row>
    <row r="1334" spans="1:1">
      <c r="A1334" s="42"/>
    </row>
    <row r="1335" spans="1:1">
      <c r="A1335" s="42"/>
    </row>
    <row r="1336" spans="1:1">
      <c r="A1336" s="42"/>
    </row>
    <row r="1337" spans="1:1">
      <c r="A1337" s="42"/>
    </row>
    <row r="1338" spans="1:1">
      <c r="A1338" s="42"/>
    </row>
    <row r="1339" spans="1:1">
      <c r="A1339" s="42"/>
    </row>
    <row r="1340" spans="1:1">
      <c r="A1340" s="42"/>
    </row>
    <row r="1341" spans="1:1">
      <c r="A1341" s="42"/>
    </row>
    <row r="1342" spans="1:1">
      <c r="A1342" s="42"/>
    </row>
  </sheetData>
  <autoFilter ref="A1:B1056" xr:uid="{00000000-0009-0000-0000-000002000000}"/>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35"/>
  <sheetViews>
    <sheetView workbookViewId="0"/>
  </sheetViews>
  <sheetFormatPr defaultColWidth="11.25" defaultRowHeight="15" customHeight="1"/>
  <cols>
    <col min="1" max="1" width="38" customWidth="1"/>
  </cols>
  <sheetData>
    <row r="1" spans="1:1">
      <c r="A1" t="s">
        <v>70</v>
      </c>
    </row>
    <row r="2" spans="1:1">
      <c r="A2" t="s">
        <v>349</v>
      </c>
    </row>
    <row r="3" spans="1:1">
      <c r="A3" t="s">
        <v>336</v>
      </c>
    </row>
    <row r="4" spans="1:1">
      <c r="A4" t="s">
        <v>199</v>
      </c>
    </row>
    <row r="5" spans="1:1">
      <c r="A5" t="s">
        <v>1580</v>
      </c>
    </row>
    <row r="6" spans="1:1">
      <c r="A6" t="s">
        <v>303</v>
      </c>
    </row>
    <row r="7" spans="1:1">
      <c r="A7" t="s">
        <v>942</v>
      </c>
    </row>
    <row r="8" spans="1:1">
      <c r="A8" t="s">
        <v>596</v>
      </c>
    </row>
    <row r="9" spans="1:1">
      <c r="A9" t="s">
        <v>434</v>
      </c>
    </row>
    <row r="10" spans="1:1">
      <c r="A10" t="s">
        <v>529</v>
      </c>
    </row>
    <row r="11" spans="1:1">
      <c r="A11" t="s">
        <v>699</v>
      </c>
    </row>
    <row r="12" spans="1:1">
      <c r="A12" t="s">
        <v>133</v>
      </c>
    </row>
    <row r="13" spans="1:1">
      <c r="A13" t="s">
        <v>618</v>
      </c>
    </row>
    <row r="14" spans="1:1">
      <c r="A14" t="s">
        <v>414</v>
      </c>
    </row>
    <row r="15" spans="1:1">
      <c r="A15" t="s">
        <v>759</v>
      </c>
    </row>
    <row r="16" spans="1:1">
      <c r="A16" t="s">
        <v>507</v>
      </c>
    </row>
    <row r="17" spans="1:1">
      <c r="A17" t="s">
        <v>331</v>
      </c>
    </row>
    <row r="18" spans="1:1">
      <c r="A18" t="s">
        <v>695</v>
      </c>
    </row>
    <row r="19" spans="1:1">
      <c r="A19" t="s">
        <v>243</v>
      </c>
    </row>
    <row r="20" spans="1:1">
      <c r="A20" t="s">
        <v>1047</v>
      </c>
    </row>
    <row r="21" spans="1:1">
      <c r="A21" t="s">
        <v>370</v>
      </c>
    </row>
    <row r="22" spans="1:1">
      <c r="A22" t="s">
        <v>271</v>
      </c>
    </row>
    <row r="23" spans="1:1">
      <c r="A23" t="s">
        <v>496</v>
      </c>
    </row>
    <row r="24" spans="1:1">
      <c r="A24" t="s">
        <v>509</v>
      </c>
    </row>
    <row r="25" spans="1:1">
      <c r="A25" t="s">
        <v>1936</v>
      </c>
    </row>
    <row r="26" spans="1:1">
      <c r="A26" t="s">
        <v>253</v>
      </c>
    </row>
    <row r="27" spans="1:1">
      <c r="A27" t="s">
        <v>444</v>
      </c>
    </row>
    <row r="28" spans="1:1">
      <c r="A28" t="s">
        <v>155</v>
      </c>
    </row>
    <row r="29" spans="1:1">
      <c r="A29" t="s">
        <v>437</v>
      </c>
    </row>
    <row r="30" spans="1:1">
      <c r="A30" t="s">
        <v>284</v>
      </c>
    </row>
    <row r="31" spans="1:1">
      <c r="A31" t="s">
        <v>29</v>
      </c>
    </row>
    <row r="32" spans="1:1">
      <c r="A32" s="12" t="s">
        <v>326</v>
      </c>
    </row>
    <row r="33" spans="1:1">
      <c r="A33" t="s">
        <v>724</v>
      </c>
    </row>
    <row r="34" spans="1:1">
      <c r="A34" t="s">
        <v>762</v>
      </c>
    </row>
    <row r="35" spans="1:1">
      <c r="A35" s="12" t="s">
        <v>2893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W993"/>
  <sheetViews>
    <sheetView workbookViewId="0"/>
  </sheetViews>
  <sheetFormatPr defaultColWidth="11.25" defaultRowHeight="15" customHeight="1"/>
  <cols>
    <col min="1" max="1" width="35.625" customWidth="1"/>
    <col min="2" max="2" width="15.25" customWidth="1"/>
    <col min="3" max="3" width="13.625" customWidth="1"/>
    <col min="4" max="4" width="18.125" customWidth="1"/>
    <col min="5" max="5" width="11.375" customWidth="1"/>
    <col min="6" max="6" width="16.75" customWidth="1"/>
    <col min="7" max="7" width="15.875" customWidth="1"/>
    <col min="8" max="8" width="22.375" customWidth="1"/>
    <col min="9" max="9" width="13.875" customWidth="1"/>
    <col min="10" max="10" width="14.75" customWidth="1"/>
    <col min="11" max="12" width="15.375" customWidth="1"/>
    <col min="13" max="23" width="11.125" customWidth="1"/>
  </cols>
  <sheetData>
    <row r="1" spans="1:23" ht="15.75">
      <c r="A1" s="58" t="s">
        <v>2935</v>
      </c>
      <c r="B1" s="59" t="s">
        <v>928</v>
      </c>
      <c r="C1" s="60" t="s">
        <v>919</v>
      </c>
      <c r="D1" s="58" t="s">
        <v>2938</v>
      </c>
      <c r="E1" s="58" t="s">
        <v>2939</v>
      </c>
      <c r="F1" s="58" t="s">
        <v>2940</v>
      </c>
      <c r="G1" s="58" t="s">
        <v>2941</v>
      </c>
      <c r="H1" s="61" t="s">
        <v>2942</v>
      </c>
      <c r="I1" s="62" t="s">
        <v>2944</v>
      </c>
      <c r="J1" s="61" t="s">
        <v>2946</v>
      </c>
      <c r="K1" s="61" t="s">
        <v>2947</v>
      </c>
      <c r="L1" s="61" t="s">
        <v>2948</v>
      </c>
      <c r="M1" s="14"/>
      <c r="N1" s="14"/>
      <c r="O1" s="14"/>
      <c r="P1" s="14"/>
      <c r="Q1" s="14"/>
      <c r="R1" s="14"/>
      <c r="S1" s="14"/>
      <c r="T1" s="6"/>
      <c r="U1" s="6"/>
      <c r="V1" s="6"/>
      <c r="W1" s="6"/>
    </row>
    <row r="2" spans="1:23" ht="15.75">
      <c r="A2" s="63" t="str">
        <f>'Contagem de Áreas '!A2</f>
        <v>Marketing e propaganda</v>
      </c>
      <c r="B2" s="64"/>
      <c r="C2" s="65"/>
      <c r="D2" s="64"/>
      <c r="E2" s="64"/>
      <c r="F2" s="64"/>
      <c r="G2" s="64"/>
      <c r="H2" s="66">
        <f t="shared" ref="H2:H39" si="0">SUM(B2:G2)</f>
        <v>0</v>
      </c>
      <c r="I2" s="66">
        <f t="shared" ref="I2:I39" si="1">COUNTIF(B2:G2,"&gt;0")</f>
        <v>0</v>
      </c>
      <c r="J2" s="67">
        <f t="shared" ref="J2:J20" si="2">C2/40</f>
        <v>0</v>
      </c>
      <c r="K2" s="67">
        <f t="shared" ref="K2:K39" si="3">J2/4</f>
        <v>0</v>
      </c>
      <c r="L2" s="68" t="e">
        <f t="shared" ref="L2:L39" si="4">K2/$K$40</f>
        <v>#DIV/0!</v>
      </c>
      <c r="O2" s="14"/>
      <c r="P2" s="14"/>
      <c r="Q2" s="14"/>
      <c r="R2" s="14"/>
      <c r="S2" s="14"/>
      <c r="T2" s="6"/>
      <c r="U2" s="6"/>
      <c r="V2" s="6"/>
      <c r="W2" s="6"/>
    </row>
    <row r="3" spans="1:23" ht="15.75">
      <c r="A3" s="63" t="str">
        <f>'Contagem de Áreas '!A3</f>
        <v>Gestão de negócios internacionais</v>
      </c>
      <c r="B3" s="64"/>
      <c r="C3" s="65"/>
      <c r="D3" s="64"/>
      <c r="E3" s="64"/>
      <c r="F3" s="64"/>
      <c r="G3" s="64"/>
      <c r="H3" s="66">
        <f t="shared" si="0"/>
        <v>0</v>
      </c>
      <c r="I3" s="66">
        <f t="shared" si="1"/>
        <v>0</v>
      </c>
      <c r="J3" s="67">
        <f t="shared" si="2"/>
        <v>0</v>
      </c>
      <c r="K3" s="67">
        <f t="shared" si="3"/>
        <v>0</v>
      </c>
      <c r="L3" s="68" t="e">
        <f t="shared" si="4"/>
        <v>#DIV/0!</v>
      </c>
      <c r="O3" s="14"/>
      <c r="P3" s="14"/>
      <c r="Q3" s="14"/>
      <c r="R3" s="14"/>
      <c r="S3" s="14"/>
      <c r="T3" s="6"/>
      <c r="U3" s="6"/>
      <c r="V3" s="6"/>
      <c r="W3" s="6"/>
    </row>
    <row r="4" spans="1:23" ht="15.75">
      <c r="A4" s="63" t="str">
        <f>'Contagem de Áreas '!A4</f>
        <v>Metodologia e Pesquisa Científica</v>
      </c>
      <c r="B4" s="64"/>
      <c r="C4" s="65"/>
      <c r="D4" s="64"/>
      <c r="E4" s="64"/>
      <c r="F4" s="64"/>
      <c r="G4" s="64"/>
      <c r="H4" s="66">
        <f t="shared" si="0"/>
        <v>0</v>
      </c>
      <c r="I4" s="66">
        <f t="shared" si="1"/>
        <v>0</v>
      </c>
      <c r="J4" s="67">
        <f t="shared" si="2"/>
        <v>0</v>
      </c>
      <c r="K4" s="67">
        <f t="shared" si="3"/>
        <v>0</v>
      </c>
      <c r="L4" s="68" t="e">
        <f t="shared" si="4"/>
        <v>#DIV/0!</v>
      </c>
      <c r="O4" s="14"/>
      <c r="P4" s="14"/>
      <c r="Q4" s="14"/>
      <c r="R4" s="14"/>
      <c r="S4" s="14"/>
      <c r="T4" s="6"/>
      <c r="U4" s="6"/>
      <c r="V4" s="6"/>
      <c r="W4" s="6"/>
    </row>
    <row r="5" spans="1:23" ht="15.75">
      <c r="A5" s="63" t="str">
        <f>'Contagem de Áreas '!A5</f>
        <v>Tecnologia da informação</v>
      </c>
      <c r="B5" s="64"/>
      <c r="C5" s="65"/>
      <c r="D5" s="64"/>
      <c r="E5" s="64"/>
      <c r="F5" s="64"/>
      <c r="G5" s="64"/>
      <c r="H5" s="66">
        <f t="shared" si="0"/>
        <v>0</v>
      </c>
      <c r="I5" s="66">
        <f t="shared" si="1"/>
        <v>0</v>
      </c>
      <c r="J5" s="67">
        <f t="shared" si="2"/>
        <v>0</v>
      </c>
      <c r="K5" s="67">
        <f t="shared" si="3"/>
        <v>0</v>
      </c>
      <c r="L5" s="68" t="e">
        <f t="shared" si="4"/>
        <v>#DIV/0!</v>
      </c>
      <c r="O5" s="14"/>
      <c r="P5" s="14"/>
      <c r="Q5" s="14"/>
      <c r="R5" s="14"/>
      <c r="S5" s="14"/>
      <c r="T5" s="6"/>
      <c r="U5" s="6"/>
      <c r="V5" s="6"/>
      <c r="W5" s="6"/>
    </row>
    <row r="6" spans="1:23" ht="15.75">
      <c r="A6" s="63" t="str">
        <f>'Contagem de Áreas '!A6</f>
        <v>História, Filosofia e Estudos de arte</v>
      </c>
      <c r="B6" s="64"/>
      <c r="C6" s="65"/>
      <c r="D6" s="64"/>
      <c r="E6" s="64"/>
      <c r="F6" s="64"/>
      <c r="G6" s="64"/>
      <c r="H6" s="66">
        <f t="shared" si="0"/>
        <v>0</v>
      </c>
      <c r="I6" s="66">
        <f t="shared" si="1"/>
        <v>0</v>
      </c>
      <c r="J6" s="67">
        <f t="shared" si="2"/>
        <v>0</v>
      </c>
      <c r="K6" s="67">
        <f t="shared" si="3"/>
        <v>0</v>
      </c>
      <c r="L6" s="68" t="e">
        <f t="shared" si="4"/>
        <v>#DIV/0!</v>
      </c>
      <c r="O6" s="14"/>
      <c r="P6" s="14"/>
      <c r="Q6" s="14"/>
      <c r="R6" s="14"/>
      <c r="S6" s="14"/>
      <c r="T6" s="6"/>
      <c r="U6" s="6"/>
      <c r="V6" s="6"/>
      <c r="W6" s="6"/>
    </row>
    <row r="7" spans="1:23" ht="15.75">
      <c r="A7" s="63" t="str">
        <f>'Contagem de Áreas '!A7</f>
        <v>Criação gráfica</v>
      </c>
      <c r="B7" s="64"/>
      <c r="C7" s="65"/>
      <c r="D7" s="64"/>
      <c r="E7" s="64"/>
      <c r="F7" s="64"/>
      <c r="G7" s="64"/>
      <c r="H7" s="66">
        <f t="shared" si="0"/>
        <v>0</v>
      </c>
      <c r="I7" s="66">
        <f t="shared" si="1"/>
        <v>0</v>
      </c>
      <c r="J7" s="67">
        <f t="shared" si="2"/>
        <v>0</v>
      </c>
      <c r="K7" s="67">
        <f t="shared" si="3"/>
        <v>0</v>
      </c>
      <c r="L7" s="68" t="e">
        <f t="shared" si="4"/>
        <v>#DIV/0!</v>
      </c>
      <c r="O7" s="14"/>
      <c r="P7" s="14"/>
      <c r="Q7" s="14"/>
      <c r="R7" s="14"/>
      <c r="S7" s="14"/>
      <c r="T7" s="6"/>
      <c r="U7" s="6"/>
      <c r="V7" s="6"/>
      <c r="W7" s="6"/>
    </row>
    <row r="8" spans="1:23" ht="15.75">
      <c r="A8" s="63" t="str">
        <f>'Contagem de Áreas '!A8</f>
        <v>Comunicação social (redação e conteúdo)</v>
      </c>
      <c r="B8" s="64"/>
      <c r="C8" s="65"/>
      <c r="D8" s="64"/>
      <c r="E8" s="64"/>
      <c r="F8" s="64"/>
      <c r="G8" s="64"/>
      <c r="H8" s="66">
        <f t="shared" si="0"/>
        <v>0</v>
      </c>
      <c r="I8" s="66">
        <f t="shared" si="1"/>
        <v>0</v>
      </c>
      <c r="J8" s="67">
        <f t="shared" si="2"/>
        <v>0</v>
      </c>
      <c r="K8" s="67">
        <f t="shared" si="3"/>
        <v>0</v>
      </c>
      <c r="L8" s="68" t="e">
        <f t="shared" si="4"/>
        <v>#DIV/0!</v>
      </c>
      <c r="O8" s="14"/>
      <c r="P8" s="14"/>
      <c r="Q8" s="14"/>
      <c r="R8" s="14"/>
      <c r="S8" s="14"/>
      <c r="T8" s="6"/>
      <c r="U8" s="6"/>
      <c r="V8" s="6"/>
      <c r="W8" s="6"/>
    </row>
    <row r="9" spans="1:23" ht="15.75">
      <c r="A9" s="63" t="str">
        <f>'Contagem de Áreas '!A9</f>
        <v>Economia, Economia Empresarial e Política</v>
      </c>
      <c r="B9" s="64"/>
      <c r="C9" s="65"/>
      <c r="D9" s="64"/>
      <c r="E9" s="64"/>
      <c r="F9" s="64"/>
      <c r="G9" s="64"/>
      <c r="H9" s="66">
        <f t="shared" si="0"/>
        <v>0</v>
      </c>
      <c r="I9" s="66">
        <f t="shared" si="1"/>
        <v>0</v>
      </c>
      <c r="J9" s="67">
        <f t="shared" si="2"/>
        <v>0</v>
      </c>
      <c r="K9" s="67">
        <f t="shared" si="3"/>
        <v>0</v>
      </c>
      <c r="L9" s="68" t="e">
        <f t="shared" si="4"/>
        <v>#DIV/0!</v>
      </c>
      <c r="O9" s="14"/>
      <c r="P9" s="14"/>
      <c r="Q9" s="14"/>
      <c r="R9" s="14"/>
      <c r="S9" s="14"/>
      <c r="T9" s="6"/>
      <c r="U9" s="6"/>
      <c r="V9" s="6"/>
      <c r="W9" s="6"/>
    </row>
    <row r="10" spans="1:23" ht="15.75">
      <c r="A10" s="63" t="str">
        <f>'Contagem de Áreas '!A10</f>
        <v>Gestão de inovação</v>
      </c>
      <c r="B10" s="64"/>
      <c r="C10" s="65"/>
      <c r="D10" s="64"/>
      <c r="E10" s="64"/>
      <c r="F10" s="64"/>
      <c r="G10" s="64"/>
      <c r="H10" s="66">
        <f t="shared" si="0"/>
        <v>0</v>
      </c>
      <c r="I10" s="66">
        <f t="shared" si="1"/>
        <v>0</v>
      </c>
      <c r="J10" s="67">
        <f t="shared" si="2"/>
        <v>0</v>
      </c>
      <c r="K10" s="67">
        <f t="shared" si="3"/>
        <v>0</v>
      </c>
      <c r="L10" s="68" t="e">
        <f t="shared" si="4"/>
        <v>#DIV/0!</v>
      </c>
      <c r="O10" s="14"/>
      <c r="P10" s="14"/>
      <c r="Q10" s="14"/>
      <c r="R10" s="14"/>
      <c r="S10" s="14"/>
      <c r="T10" s="6"/>
      <c r="U10" s="6"/>
      <c r="V10" s="6"/>
      <c r="W10" s="6"/>
    </row>
    <row r="11" spans="1:23" ht="15.75">
      <c r="A11" s="63" t="str">
        <f>'Contagem de Áreas '!A11</f>
        <v>Design</v>
      </c>
      <c r="B11" s="64"/>
      <c r="C11" s="65"/>
      <c r="D11" s="64"/>
      <c r="E11" s="64"/>
      <c r="F11" s="64"/>
      <c r="G11" s="64"/>
      <c r="H11" s="66">
        <f t="shared" si="0"/>
        <v>0</v>
      </c>
      <c r="I11" s="66">
        <f t="shared" si="1"/>
        <v>0</v>
      </c>
      <c r="J11" s="67">
        <f t="shared" si="2"/>
        <v>0</v>
      </c>
      <c r="K11" s="67">
        <f t="shared" si="3"/>
        <v>0</v>
      </c>
      <c r="L11" s="68" t="e">
        <f t="shared" si="4"/>
        <v>#DIV/0!</v>
      </c>
      <c r="O11" s="14"/>
      <c r="P11" s="14"/>
      <c r="Q11" s="14"/>
      <c r="R11" s="14"/>
      <c r="S11" s="14"/>
      <c r="T11" s="6"/>
      <c r="U11" s="6"/>
      <c r="V11" s="6"/>
      <c r="W11" s="6"/>
    </row>
    <row r="12" spans="1:23" ht="15.75">
      <c r="A12" s="63" t="str">
        <f>'Contagem de Áreas '!A12</f>
        <v>Produção de multimídia</v>
      </c>
      <c r="B12" s="64"/>
      <c r="C12" s="65"/>
      <c r="D12" s="64"/>
      <c r="E12" s="64"/>
      <c r="F12" s="64"/>
      <c r="G12" s="64"/>
      <c r="H12" s="66">
        <f t="shared" si="0"/>
        <v>0</v>
      </c>
      <c r="I12" s="66">
        <f t="shared" si="1"/>
        <v>0</v>
      </c>
      <c r="J12" s="67">
        <f t="shared" si="2"/>
        <v>0</v>
      </c>
      <c r="K12" s="67">
        <f t="shared" si="3"/>
        <v>0</v>
      </c>
      <c r="L12" s="68" t="e">
        <f t="shared" si="4"/>
        <v>#DIV/0!</v>
      </c>
      <c r="O12" s="14"/>
      <c r="P12" s="14"/>
      <c r="Q12" s="14"/>
      <c r="R12" s="14"/>
      <c r="S12" s="14"/>
      <c r="T12" s="6"/>
      <c r="U12" s="6"/>
      <c r="V12" s="6"/>
      <c r="W12" s="6"/>
    </row>
    <row r="13" spans="1:23" ht="15.75">
      <c r="A13" s="63" t="str">
        <f>'Contagem de Áreas '!A13</f>
        <v>Cenografia</v>
      </c>
      <c r="B13" s="64"/>
      <c r="C13" s="65"/>
      <c r="D13" s="64"/>
      <c r="E13" s="64"/>
      <c r="F13" s="64"/>
      <c r="G13" s="64"/>
      <c r="H13" s="66">
        <f t="shared" si="0"/>
        <v>0</v>
      </c>
      <c r="I13" s="66">
        <f t="shared" si="1"/>
        <v>0</v>
      </c>
      <c r="J13" s="67">
        <f t="shared" si="2"/>
        <v>0</v>
      </c>
      <c r="K13" s="67">
        <f t="shared" si="3"/>
        <v>0</v>
      </c>
      <c r="L13" s="68" t="e">
        <f t="shared" si="4"/>
        <v>#DIV/0!</v>
      </c>
      <c r="O13" s="14"/>
      <c r="P13" s="14"/>
      <c r="Q13" s="14"/>
      <c r="R13" s="14"/>
      <c r="S13" s="14"/>
      <c r="T13" s="6"/>
      <c r="U13" s="6"/>
      <c r="V13" s="6"/>
      <c r="W13" s="6"/>
    </row>
    <row r="14" spans="1:23" ht="15.75" customHeight="1">
      <c r="A14" s="63" t="str">
        <f>'Contagem de Áreas '!A14</f>
        <v>Audiovisuais</v>
      </c>
      <c r="B14" s="64"/>
      <c r="C14" s="65"/>
      <c r="D14" s="64"/>
      <c r="E14" s="64"/>
      <c r="F14" s="64"/>
      <c r="G14" s="64"/>
      <c r="H14" s="66">
        <f t="shared" si="0"/>
        <v>0</v>
      </c>
      <c r="I14" s="66">
        <f t="shared" si="1"/>
        <v>0</v>
      </c>
      <c r="J14" s="67">
        <f t="shared" si="2"/>
        <v>0</v>
      </c>
      <c r="K14" s="67">
        <f t="shared" si="3"/>
        <v>0</v>
      </c>
      <c r="L14" s="68" t="e">
        <f t="shared" si="4"/>
        <v>#DIV/0!</v>
      </c>
      <c r="O14" s="14"/>
      <c r="P14" s="14"/>
      <c r="Q14" s="14"/>
      <c r="R14" s="14"/>
      <c r="S14" s="14"/>
      <c r="T14" s="6"/>
      <c r="U14" s="6"/>
      <c r="V14" s="6"/>
      <c r="W14" s="6"/>
    </row>
    <row r="15" spans="1:23" ht="15.75" customHeight="1">
      <c r="A15" s="63" t="str">
        <f>'Contagem de Áreas '!A15</f>
        <v>Noticiário e reportagem</v>
      </c>
      <c r="B15" s="64"/>
      <c r="C15" s="65"/>
      <c r="D15" s="64"/>
      <c r="E15" s="64"/>
      <c r="F15" s="64"/>
      <c r="G15" s="64"/>
      <c r="H15" s="66">
        <f t="shared" si="0"/>
        <v>0</v>
      </c>
      <c r="I15" s="66">
        <f t="shared" si="1"/>
        <v>0</v>
      </c>
      <c r="J15" s="67">
        <f t="shared" si="2"/>
        <v>0</v>
      </c>
      <c r="K15" s="67">
        <f t="shared" si="3"/>
        <v>0</v>
      </c>
      <c r="L15" s="68" t="e">
        <f t="shared" si="4"/>
        <v>#DIV/0!</v>
      </c>
      <c r="O15" s="14"/>
      <c r="P15" s="14"/>
      <c r="Q15" s="14"/>
      <c r="R15" s="14"/>
      <c r="S15" s="14"/>
      <c r="T15" s="6"/>
      <c r="U15" s="6"/>
      <c r="V15" s="6"/>
      <c r="W15" s="6"/>
    </row>
    <row r="16" spans="1:23" ht="15.75" customHeight="1">
      <c r="A16" s="63" t="str">
        <f>'Contagem de Áreas '!A16</f>
        <v>Linguagens de programação (visual basic, c++ etc)</v>
      </c>
      <c r="B16" s="64"/>
      <c r="C16" s="65"/>
      <c r="D16" s="64"/>
      <c r="E16" s="64"/>
      <c r="F16" s="64"/>
      <c r="G16" s="64"/>
      <c r="H16" s="66">
        <f t="shared" si="0"/>
        <v>0</v>
      </c>
      <c r="I16" s="66">
        <f t="shared" si="1"/>
        <v>0</v>
      </c>
      <c r="J16" s="67">
        <f t="shared" si="2"/>
        <v>0</v>
      </c>
      <c r="K16" s="67">
        <f t="shared" si="3"/>
        <v>0</v>
      </c>
      <c r="L16" s="68" t="e">
        <f t="shared" si="4"/>
        <v>#DIV/0!</v>
      </c>
      <c r="O16" s="14"/>
      <c r="P16" s="14"/>
      <c r="Q16" s="14"/>
      <c r="R16" s="14"/>
      <c r="S16" s="14"/>
      <c r="T16" s="6"/>
      <c r="U16" s="6"/>
      <c r="V16" s="6"/>
      <c r="W16" s="6"/>
    </row>
    <row r="17" spans="1:23" ht="15.75" customHeight="1">
      <c r="A17" s="63" t="str">
        <f>'Contagem de Áreas '!A17</f>
        <v>Antropologia social</v>
      </c>
      <c r="B17" s="64"/>
      <c r="C17" s="65"/>
      <c r="D17" s="64"/>
      <c r="E17" s="64"/>
      <c r="F17" s="64"/>
      <c r="G17" s="64"/>
      <c r="H17" s="66">
        <f t="shared" si="0"/>
        <v>0</v>
      </c>
      <c r="I17" s="66">
        <f t="shared" si="1"/>
        <v>0</v>
      </c>
      <c r="J17" s="67">
        <f t="shared" si="2"/>
        <v>0</v>
      </c>
      <c r="K17" s="67">
        <f t="shared" si="3"/>
        <v>0</v>
      </c>
      <c r="L17" s="68" t="e">
        <f t="shared" si="4"/>
        <v>#DIV/0!</v>
      </c>
      <c r="O17" s="14"/>
      <c r="P17" s="14"/>
      <c r="Q17" s="14"/>
      <c r="R17" s="14"/>
      <c r="S17" s="14"/>
      <c r="T17" s="6"/>
      <c r="U17" s="6"/>
      <c r="V17" s="6"/>
      <c r="W17" s="6"/>
    </row>
    <row r="18" spans="1:23" ht="15.75" customHeight="1">
      <c r="A18" s="63" t="str">
        <f>'Contagem de Áreas '!A18</f>
        <v>Gestão estratégica de empresas</v>
      </c>
      <c r="B18" s="64"/>
      <c r="C18" s="65"/>
      <c r="D18" s="64"/>
      <c r="E18" s="64"/>
      <c r="F18" s="64"/>
      <c r="G18" s="64"/>
      <c r="H18" s="66">
        <f t="shared" si="0"/>
        <v>0</v>
      </c>
      <c r="I18" s="66">
        <f t="shared" si="1"/>
        <v>0</v>
      </c>
      <c r="J18" s="67">
        <f t="shared" si="2"/>
        <v>0</v>
      </c>
      <c r="K18" s="67">
        <f t="shared" si="3"/>
        <v>0</v>
      </c>
      <c r="L18" s="68" t="e">
        <f t="shared" si="4"/>
        <v>#DIV/0!</v>
      </c>
      <c r="O18" s="14"/>
      <c r="P18" s="14"/>
      <c r="Q18" s="14"/>
      <c r="R18" s="14"/>
      <c r="S18" s="14"/>
      <c r="T18" s="6"/>
      <c r="U18" s="6"/>
      <c r="V18" s="6"/>
      <c r="W18" s="6"/>
    </row>
    <row r="19" spans="1:23" ht="15.75" customHeight="1">
      <c r="A19" s="63" t="str">
        <f>'Contagem de Áreas '!A19</f>
        <v>Gestão financeira</v>
      </c>
      <c r="B19" s="64"/>
      <c r="C19" s="65"/>
      <c r="D19" s="64"/>
      <c r="E19" s="64"/>
      <c r="F19" s="64"/>
      <c r="G19" s="64"/>
      <c r="H19" s="66">
        <f t="shared" si="0"/>
        <v>0</v>
      </c>
      <c r="I19" s="66">
        <f t="shared" si="1"/>
        <v>0</v>
      </c>
      <c r="J19" s="67">
        <f t="shared" si="2"/>
        <v>0</v>
      </c>
      <c r="K19" s="67">
        <f t="shared" si="3"/>
        <v>0</v>
      </c>
      <c r="L19" s="68" t="e">
        <f t="shared" si="4"/>
        <v>#DIV/0!</v>
      </c>
      <c r="M19" s="14"/>
      <c r="N19" s="14"/>
      <c r="O19" s="14"/>
      <c r="P19" s="14"/>
      <c r="Q19" s="14"/>
      <c r="R19" s="14"/>
      <c r="S19" s="14"/>
      <c r="T19" s="6"/>
      <c r="U19" s="6"/>
      <c r="V19" s="6"/>
      <c r="W19" s="6"/>
    </row>
    <row r="20" spans="1:23" ht="15.75" customHeight="1">
      <c r="A20" s="63" t="str">
        <f>'Contagem de Áreas '!A20</f>
        <v>Lingüística (línguas)</v>
      </c>
      <c r="B20" s="64"/>
      <c r="C20" s="65"/>
      <c r="D20" s="64"/>
      <c r="E20" s="64"/>
      <c r="F20" s="64"/>
      <c r="G20" s="64"/>
      <c r="H20" s="66">
        <f t="shared" si="0"/>
        <v>0</v>
      </c>
      <c r="I20" s="66">
        <f t="shared" si="1"/>
        <v>0</v>
      </c>
      <c r="J20" s="67">
        <f t="shared" si="2"/>
        <v>0</v>
      </c>
      <c r="K20" s="67">
        <f t="shared" si="3"/>
        <v>0</v>
      </c>
      <c r="L20" s="68" t="e">
        <f t="shared" si="4"/>
        <v>#DIV/0!</v>
      </c>
      <c r="M20" s="14"/>
      <c r="N20" s="14"/>
      <c r="O20" s="14"/>
      <c r="P20" s="14"/>
      <c r="Q20" s="14"/>
      <c r="R20" s="14"/>
      <c r="S20" s="14"/>
      <c r="T20" s="6"/>
      <c r="U20" s="6"/>
      <c r="V20" s="6"/>
      <c r="W20" s="6"/>
    </row>
    <row r="21" spans="1:23" ht="15.75" customHeight="1">
      <c r="A21" s="63" t="str">
        <f>'Contagem de Áreas '!A21</f>
        <v>Direito empresarial</v>
      </c>
      <c r="B21" s="64"/>
      <c r="C21" s="65"/>
      <c r="D21" s="64"/>
      <c r="E21" s="64"/>
      <c r="F21" s="64"/>
      <c r="G21" s="64"/>
      <c r="H21" s="66">
        <f t="shared" si="0"/>
        <v>0</v>
      </c>
      <c r="I21" s="66">
        <f t="shared" si="1"/>
        <v>0</v>
      </c>
      <c r="J21" s="67">
        <f t="shared" ref="J21:J23" si="5">B21/40</f>
        <v>0</v>
      </c>
      <c r="K21" s="67">
        <f t="shared" si="3"/>
        <v>0</v>
      </c>
      <c r="L21" s="68" t="e">
        <f t="shared" si="4"/>
        <v>#DIV/0!</v>
      </c>
      <c r="M21" s="14"/>
      <c r="N21" s="14"/>
      <c r="O21" s="14"/>
      <c r="P21" s="14"/>
      <c r="Q21" s="14"/>
      <c r="R21" s="14"/>
      <c r="S21" s="14"/>
      <c r="T21" s="6"/>
      <c r="U21" s="6"/>
      <c r="V21" s="6"/>
      <c r="W21" s="6"/>
    </row>
    <row r="22" spans="1:23" ht="15.75" customHeight="1">
      <c r="A22" s="63" t="str">
        <f>'Contagem de Áreas '!A22</f>
        <v>Ética</v>
      </c>
      <c r="B22" s="64"/>
      <c r="C22" s="65"/>
      <c r="D22" s="64"/>
      <c r="E22" s="64"/>
      <c r="F22" s="64"/>
      <c r="G22" s="64"/>
      <c r="H22" s="66">
        <f t="shared" si="0"/>
        <v>0</v>
      </c>
      <c r="I22" s="66">
        <f t="shared" si="1"/>
        <v>0</v>
      </c>
      <c r="J22" s="67">
        <f t="shared" si="5"/>
        <v>0</v>
      </c>
      <c r="K22" s="67">
        <f t="shared" si="3"/>
        <v>0</v>
      </c>
      <c r="L22" s="68" t="e">
        <f t="shared" si="4"/>
        <v>#DIV/0!</v>
      </c>
      <c r="M22" s="14"/>
      <c r="N22" s="14"/>
      <c r="O22" s="14"/>
      <c r="P22" s="14"/>
      <c r="Q22" s="14"/>
      <c r="R22" s="14"/>
      <c r="S22" s="14"/>
      <c r="T22" s="6"/>
      <c r="U22" s="6"/>
      <c r="V22" s="6"/>
      <c r="W22" s="6"/>
    </row>
    <row r="23" spans="1:23" ht="15.75" customHeight="1">
      <c r="A23" s="63" t="str">
        <f>'Contagem de Áreas '!A23</f>
        <v>Animação</v>
      </c>
      <c r="B23" s="64"/>
      <c r="C23" s="65"/>
      <c r="D23" s="64"/>
      <c r="E23" s="64"/>
      <c r="F23" s="64"/>
      <c r="G23" s="64"/>
      <c r="H23" s="66">
        <f t="shared" si="0"/>
        <v>0</v>
      </c>
      <c r="I23" s="66">
        <f t="shared" si="1"/>
        <v>0</v>
      </c>
      <c r="J23" s="67">
        <f t="shared" si="5"/>
        <v>0</v>
      </c>
      <c r="K23" s="67">
        <f t="shared" si="3"/>
        <v>0</v>
      </c>
      <c r="L23" s="68" t="e">
        <f t="shared" si="4"/>
        <v>#DIV/0!</v>
      </c>
      <c r="M23" s="14"/>
      <c r="N23" s="14"/>
      <c r="O23" s="14"/>
      <c r="P23" s="14"/>
      <c r="Q23" s="14"/>
      <c r="R23" s="14"/>
      <c r="S23" s="14"/>
      <c r="T23" s="6"/>
      <c r="U23" s="6"/>
      <c r="V23" s="6"/>
      <c r="W23" s="6"/>
    </row>
    <row r="24" spans="1:23" ht="15.75" customHeight="1">
      <c r="A24" s="63" t="str">
        <f>'Contagem de Áreas '!A24</f>
        <v>Modelagem</v>
      </c>
      <c r="B24" s="64"/>
      <c r="C24" s="65"/>
      <c r="D24" s="64"/>
      <c r="E24" s="64"/>
      <c r="F24" s="64"/>
      <c r="G24" s="64"/>
      <c r="H24" s="66">
        <f t="shared" si="0"/>
        <v>0</v>
      </c>
      <c r="I24" s="66">
        <f t="shared" si="1"/>
        <v>0</v>
      </c>
      <c r="J24" s="67">
        <f>C24/40</f>
        <v>0</v>
      </c>
      <c r="K24" s="67">
        <f t="shared" si="3"/>
        <v>0</v>
      </c>
      <c r="L24" s="68" t="e">
        <f t="shared" si="4"/>
        <v>#DIV/0!</v>
      </c>
      <c r="M24" s="14"/>
      <c r="N24" s="14"/>
      <c r="O24" s="14"/>
      <c r="P24" s="14"/>
      <c r="Q24" s="14"/>
      <c r="R24" s="14"/>
      <c r="S24" s="14"/>
      <c r="T24" s="6"/>
      <c r="U24" s="6"/>
      <c r="V24" s="6"/>
      <c r="W24" s="6"/>
    </row>
    <row r="25" spans="1:23" ht="15.75" customHeight="1">
      <c r="A25" s="63" t="str">
        <f>'Contagem de Áreas '!A25</f>
        <v>Moda</v>
      </c>
      <c r="B25" s="64"/>
      <c r="C25" s="65"/>
      <c r="D25" s="64"/>
      <c r="E25" s="64"/>
      <c r="F25" s="64"/>
      <c r="G25" s="64"/>
      <c r="H25" s="66">
        <f t="shared" si="0"/>
        <v>0</v>
      </c>
      <c r="I25" s="66">
        <f t="shared" si="1"/>
        <v>0</v>
      </c>
      <c r="J25" s="67">
        <f t="shared" ref="J25:J26" si="6">B25/40</f>
        <v>0</v>
      </c>
      <c r="K25" s="67">
        <f t="shared" si="3"/>
        <v>0</v>
      </c>
      <c r="L25" s="68" t="e">
        <f t="shared" si="4"/>
        <v>#DIV/0!</v>
      </c>
      <c r="M25" s="14"/>
      <c r="N25" s="14"/>
      <c r="O25" s="14"/>
      <c r="P25" s="14"/>
      <c r="Q25" s="14"/>
      <c r="R25" s="14"/>
      <c r="S25" s="14"/>
      <c r="T25" s="6"/>
      <c r="U25" s="6"/>
      <c r="V25" s="6"/>
      <c r="W25" s="6"/>
    </row>
    <row r="26" spans="1:23" ht="15.75" customHeight="1">
      <c r="A26" s="63" t="str">
        <f>'Contagem de Áreas '!A26</f>
        <v>Gestão de organizações</v>
      </c>
      <c r="B26" s="64"/>
      <c r="C26" s="65"/>
      <c r="D26" s="64"/>
      <c r="E26" s="64"/>
      <c r="F26" s="64"/>
      <c r="G26" s="64"/>
      <c r="H26" s="66">
        <f t="shared" si="0"/>
        <v>0</v>
      </c>
      <c r="I26" s="66">
        <f t="shared" si="1"/>
        <v>0</v>
      </c>
      <c r="J26" s="67">
        <f t="shared" si="6"/>
        <v>0</v>
      </c>
      <c r="K26" s="67">
        <f t="shared" si="3"/>
        <v>0</v>
      </c>
      <c r="L26" s="68" t="e">
        <f t="shared" si="4"/>
        <v>#DIV/0!</v>
      </c>
      <c r="M26" s="14"/>
      <c r="N26" s="14"/>
      <c r="O26" s="14"/>
      <c r="P26" s="14"/>
      <c r="Q26" s="14"/>
      <c r="R26" s="14"/>
      <c r="S26" s="14"/>
      <c r="T26" s="6"/>
      <c r="U26" s="6"/>
      <c r="V26" s="6"/>
      <c r="W26" s="6"/>
    </row>
    <row r="27" spans="1:23" ht="15.75" customHeight="1">
      <c r="A27" s="63" t="str">
        <f>'Contagem de Áreas '!A27</f>
        <v>Processamento de dados</v>
      </c>
      <c r="B27" s="64"/>
      <c r="C27" s="65"/>
      <c r="D27" s="64"/>
      <c r="E27" s="64"/>
      <c r="F27" s="64"/>
      <c r="G27" s="64"/>
      <c r="H27" s="66">
        <f t="shared" si="0"/>
        <v>0</v>
      </c>
      <c r="I27" s="66">
        <f t="shared" si="1"/>
        <v>0</v>
      </c>
      <c r="J27" s="67">
        <f>F27/40</f>
        <v>0</v>
      </c>
      <c r="K27" s="67">
        <f t="shared" si="3"/>
        <v>0</v>
      </c>
      <c r="L27" s="68" t="e">
        <f t="shared" si="4"/>
        <v>#DIV/0!</v>
      </c>
      <c r="M27" s="14"/>
      <c r="N27" s="14"/>
      <c r="O27" s="14"/>
      <c r="P27" s="14"/>
      <c r="Q27" s="14"/>
      <c r="R27" s="14"/>
      <c r="S27" s="14"/>
      <c r="T27" s="6"/>
      <c r="U27" s="6"/>
      <c r="V27" s="6"/>
      <c r="W27" s="6"/>
    </row>
    <row r="28" spans="1:23" ht="15.75" customHeight="1">
      <c r="A28" s="63" t="str">
        <f>'Contagem de Áreas '!A28</f>
        <v>Matemática aplicada</v>
      </c>
      <c r="B28" s="64"/>
      <c r="C28" s="65"/>
      <c r="D28" s="64"/>
      <c r="E28" s="64"/>
      <c r="F28" s="64"/>
      <c r="G28" s="64"/>
      <c r="H28" s="66">
        <f t="shared" si="0"/>
        <v>0</v>
      </c>
      <c r="I28" s="66">
        <f t="shared" si="1"/>
        <v>0</v>
      </c>
      <c r="J28" s="67">
        <f t="shared" ref="J28:J29" si="7">B28/40</f>
        <v>0</v>
      </c>
      <c r="K28" s="67">
        <f t="shared" si="3"/>
        <v>0</v>
      </c>
      <c r="L28" s="68" t="e">
        <f t="shared" si="4"/>
        <v>#DIV/0!</v>
      </c>
      <c r="M28" s="14"/>
      <c r="N28" s="14"/>
      <c r="O28" s="14"/>
      <c r="P28" s="14"/>
      <c r="Q28" s="14"/>
      <c r="R28" s="14"/>
      <c r="S28" s="14"/>
      <c r="T28" s="6"/>
      <c r="U28" s="6"/>
      <c r="V28" s="6"/>
      <c r="W28" s="6"/>
    </row>
    <row r="29" spans="1:23" ht="15.75" customHeight="1">
      <c r="A29" s="63" t="str">
        <f>'Contagem de Áreas '!A29</f>
        <v>Psicologia</v>
      </c>
      <c r="B29" s="64"/>
      <c r="C29" s="65"/>
      <c r="D29" s="64"/>
      <c r="E29" s="64"/>
      <c r="F29" s="64"/>
      <c r="G29" s="64"/>
      <c r="H29" s="66">
        <f t="shared" si="0"/>
        <v>0</v>
      </c>
      <c r="I29" s="66">
        <f t="shared" si="1"/>
        <v>0</v>
      </c>
      <c r="J29" s="67">
        <f t="shared" si="7"/>
        <v>0</v>
      </c>
      <c r="K29" s="67">
        <f t="shared" si="3"/>
        <v>0</v>
      </c>
      <c r="L29" s="68" t="e">
        <f t="shared" si="4"/>
        <v>#DIV/0!</v>
      </c>
      <c r="M29" s="14"/>
      <c r="N29" s="14"/>
      <c r="O29" s="14"/>
      <c r="P29" s="14"/>
      <c r="Q29" s="14"/>
      <c r="R29" s="14"/>
      <c r="S29" s="14"/>
      <c r="T29" s="6"/>
      <c r="U29" s="6"/>
      <c r="V29" s="6"/>
      <c r="W29" s="6"/>
    </row>
    <row r="30" spans="1:23" ht="15.75" customHeight="1">
      <c r="A30" s="63" t="str">
        <f>'Contagem de Áreas '!A30</f>
        <v>Desenho (artístico)</v>
      </c>
      <c r="B30" s="64"/>
      <c r="C30" s="65"/>
      <c r="D30" s="64"/>
      <c r="E30" s="64"/>
      <c r="F30" s="64"/>
      <c r="G30" s="64"/>
      <c r="H30" s="66">
        <f t="shared" si="0"/>
        <v>0</v>
      </c>
      <c r="I30" s="66">
        <f t="shared" si="1"/>
        <v>0</v>
      </c>
      <c r="J30" s="67">
        <f>E30/40</f>
        <v>0</v>
      </c>
      <c r="K30" s="67">
        <f t="shared" si="3"/>
        <v>0</v>
      </c>
      <c r="L30" s="68" t="e">
        <f t="shared" si="4"/>
        <v>#DIV/0!</v>
      </c>
      <c r="M30" s="14"/>
      <c r="N30" s="14"/>
      <c r="O30" s="14"/>
      <c r="P30" s="14"/>
      <c r="Q30" s="14"/>
      <c r="R30" s="14"/>
      <c r="S30" s="14"/>
      <c r="T30" s="6"/>
      <c r="U30" s="6"/>
      <c r="V30" s="6"/>
      <c r="W30" s="6"/>
    </row>
    <row r="31" spans="1:23" ht="15.75" customHeight="1">
      <c r="A31" s="63" t="str">
        <f>'Contagem de Áreas '!A31</f>
        <v>Ciência política</v>
      </c>
      <c r="B31" s="64"/>
      <c r="C31" s="65"/>
      <c r="D31" s="64"/>
      <c r="E31" s="64"/>
      <c r="F31" s="64"/>
      <c r="G31" s="64"/>
      <c r="H31" s="66">
        <f t="shared" si="0"/>
        <v>0</v>
      </c>
      <c r="I31" s="66">
        <f t="shared" si="1"/>
        <v>0</v>
      </c>
      <c r="J31" s="67">
        <f t="shared" ref="J31:J32" si="8">B31/40</f>
        <v>0</v>
      </c>
      <c r="K31" s="67">
        <f t="shared" si="3"/>
        <v>0</v>
      </c>
      <c r="L31" s="68" t="e">
        <f t="shared" si="4"/>
        <v>#DIV/0!</v>
      </c>
      <c r="M31" s="14"/>
      <c r="N31" s="14"/>
      <c r="O31" s="14"/>
      <c r="P31" s="14"/>
      <c r="Q31" s="14"/>
      <c r="R31" s="14"/>
      <c r="S31" s="14"/>
      <c r="T31" s="6"/>
      <c r="U31" s="6"/>
      <c r="V31" s="6"/>
      <c r="W31" s="6"/>
    </row>
    <row r="32" spans="1:23" ht="15.75" customHeight="1">
      <c r="A32" s="63" t="str">
        <f>'Contagem de Áreas '!A32</f>
        <v>Estatística aplicada</v>
      </c>
      <c r="B32" s="64"/>
      <c r="C32" s="65"/>
      <c r="D32" s="64"/>
      <c r="E32" s="64"/>
      <c r="F32" s="64"/>
      <c r="G32" s="64"/>
      <c r="H32" s="66">
        <f t="shared" si="0"/>
        <v>0</v>
      </c>
      <c r="I32" s="66">
        <f t="shared" si="1"/>
        <v>0</v>
      </c>
      <c r="J32" s="67">
        <f t="shared" si="8"/>
        <v>0</v>
      </c>
      <c r="K32" s="67">
        <f t="shared" si="3"/>
        <v>0</v>
      </c>
      <c r="L32" s="68" t="e">
        <f t="shared" si="4"/>
        <v>#DIV/0!</v>
      </c>
      <c r="M32" s="14"/>
      <c r="N32" s="14"/>
      <c r="O32" s="14"/>
      <c r="P32" s="14"/>
      <c r="Q32" s="14"/>
      <c r="R32" s="14"/>
      <c r="S32" s="14"/>
      <c r="T32" s="6"/>
      <c r="U32" s="6"/>
      <c r="V32" s="6"/>
      <c r="W32" s="6"/>
    </row>
    <row r="33" spans="1:23" ht="15.75" customHeight="1">
      <c r="A33" s="63" t="str">
        <f>'Contagem de Áreas '!A33</f>
        <v>Fotografia</v>
      </c>
      <c r="B33" s="64"/>
      <c r="C33" s="65"/>
      <c r="D33" s="64"/>
      <c r="E33" s="64"/>
      <c r="F33" s="64"/>
      <c r="G33" s="64"/>
      <c r="H33" s="66">
        <f t="shared" si="0"/>
        <v>0</v>
      </c>
      <c r="I33" s="66">
        <f t="shared" si="1"/>
        <v>0</v>
      </c>
      <c r="J33" s="67">
        <f>C33/40</f>
        <v>0</v>
      </c>
      <c r="K33" s="67">
        <f t="shared" si="3"/>
        <v>0</v>
      </c>
      <c r="L33" s="68" t="e">
        <f t="shared" si="4"/>
        <v>#DIV/0!</v>
      </c>
      <c r="M33" s="14"/>
      <c r="N33" s="14"/>
      <c r="O33" s="14"/>
      <c r="P33" s="14"/>
      <c r="Q33" s="14"/>
      <c r="R33" s="14"/>
      <c r="S33" s="14"/>
      <c r="T33" s="6"/>
      <c r="U33" s="6"/>
      <c r="V33" s="6"/>
      <c r="W33" s="6"/>
    </row>
    <row r="34" spans="1:23" ht="15.75" customHeight="1">
      <c r="A34" s="63" t="str">
        <f>'Contagem de Áreas '!A34</f>
        <v>Aconselhamento e orientação profissional</v>
      </c>
      <c r="B34" s="64"/>
      <c r="C34" s="65"/>
      <c r="D34" s="64"/>
      <c r="E34" s="64"/>
      <c r="F34" s="64"/>
      <c r="G34" s="64"/>
      <c r="H34" s="66">
        <f t="shared" si="0"/>
        <v>0</v>
      </c>
      <c r="I34" s="66">
        <f t="shared" si="1"/>
        <v>0</v>
      </c>
      <c r="J34" s="67">
        <f>B34/40</f>
        <v>0</v>
      </c>
      <c r="K34" s="67">
        <f t="shared" si="3"/>
        <v>0</v>
      </c>
      <c r="L34" s="68" t="e">
        <f t="shared" si="4"/>
        <v>#DIV/0!</v>
      </c>
      <c r="M34" s="14"/>
      <c r="N34" s="14"/>
      <c r="O34" s="14"/>
      <c r="P34" s="14"/>
      <c r="Q34" s="14"/>
      <c r="R34" s="14"/>
      <c r="S34" s="14"/>
      <c r="T34" s="6"/>
      <c r="U34" s="6"/>
      <c r="V34" s="6"/>
      <c r="W34" s="6"/>
    </row>
    <row r="35" spans="1:23" ht="15.75" customHeight="1">
      <c r="A35" s="63" t="str">
        <f>'Contagem de Áreas '!A35</f>
        <v>Gestão da produção</v>
      </c>
      <c r="B35" s="64"/>
      <c r="C35" s="65"/>
      <c r="D35" s="64"/>
      <c r="E35" s="64"/>
      <c r="F35" s="64"/>
      <c r="G35" s="64"/>
      <c r="H35" s="66">
        <f t="shared" si="0"/>
        <v>0</v>
      </c>
      <c r="I35" s="66">
        <f t="shared" si="1"/>
        <v>0</v>
      </c>
      <c r="J35" s="67">
        <f>F35/40</f>
        <v>0</v>
      </c>
      <c r="K35" s="67">
        <f t="shared" si="3"/>
        <v>0</v>
      </c>
      <c r="L35" s="68" t="e">
        <f t="shared" si="4"/>
        <v>#DIV/0!</v>
      </c>
      <c r="M35" s="14"/>
      <c r="N35" s="14"/>
      <c r="O35" s="14"/>
      <c r="P35" s="14"/>
      <c r="Q35" s="14"/>
      <c r="R35" s="14"/>
      <c r="S35" s="14"/>
      <c r="T35" s="6"/>
      <c r="U35" s="6"/>
      <c r="V35" s="6"/>
      <c r="W35" s="6"/>
    </row>
    <row r="36" spans="1:23" ht="15.75" customHeight="1">
      <c r="A36" s="63" t="str">
        <f>'Contagem de Áreas '!A36</f>
        <v>Tecnologia digital</v>
      </c>
      <c r="B36" s="64"/>
      <c r="C36" s="65"/>
      <c r="D36" s="64"/>
      <c r="E36" s="64"/>
      <c r="F36" s="64"/>
      <c r="G36" s="64"/>
      <c r="H36" s="66">
        <f t="shared" si="0"/>
        <v>0</v>
      </c>
      <c r="I36" s="66">
        <f t="shared" si="1"/>
        <v>0</v>
      </c>
      <c r="J36" s="67">
        <f t="shared" ref="J36:J39" si="9">B36/40</f>
        <v>0</v>
      </c>
      <c r="K36" s="67">
        <f t="shared" si="3"/>
        <v>0</v>
      </c>
      <c r="L36" s="68" t="e">
        <f t="shared" si="4"/>
        <v>#DIV/0!</v>
      </c>
      <c r="M36" s="14"/>
      <c r="N36" s="14"/>
      <c r="O36" s="14"/>
      <c r="P36" s="14"/>
      <c r="Q36" s="14"/>
      <c r="R36" s="14"/>
      <c r="S36" s="14"/>
      <c r="T36" s="6"/>
      <c r="U36" s="6"/>
      <c r="V36" s="6"/>
      <c r="W36" s="6"/>
    </row>
    <row r="37" spans="1:23" ht="15.75" customHeight="1">
      <c r="A37" s="63" t="str">
        <f>'Contagem de Áreas '!A37</f>
        <v>Desenho de projetos</v>
      </c>
      <c r="B37" s="64"/>
      <c r="C37" s="65"/>
      <c r="D37" s="64"/>
      <c r="E37" s="64"/>
      <c r="F37" s="64"/>
      <c r="G37" s="64"/>
      <c r="H37" s="66">
        <f t="shared" si="0"/>
        <v>0</v>
      </c>
      <c r="I37" s="66">
        <f t="shared" si="1"/>
        <v>0</v>
      </c>
      <c r="J37" s="67">
        <f t="shared" si="9"/>
        <v>0</v>
      </c>
      <c r="K37" s="67">
        <f t="shared" si="3"/>
        <v>0</v>
      </c>
      <c r="L37" s="68" t="e">
        <f t="shared" si="4"/>
        <v>#DIV/0!</v>
      </c>
      <c r="M37" s="14"/>
      <c r="N37" s="14"/>
      <c r="O37" s="14"/>
      <c r="P37" s="14"/>
      <c r="Q37" s="14"/>
      <c r="R37" s="14"/>
      <c r="S37" s="14"/>
      <c r="T37" s="6"/>
      <c r="U37" s="6"/>
      <c r="V37" s="6"/>
      <c r="W37" s="6"/>
    </row>
    <row r="38" spans="1:23" ht="15.75" customHeight="1">
      <c r="A38" s="63" t="str">
        <f>'Contagem de Áreas '!A38</f>
        <v>Política</v>
      </c>
      <c r="B38" s="64"/>
      <c r="C38" s="65"/>
      <c r="D38" s="64"/>
      <c r="E38" s="64"/>
      <c r="F38" s="64"/>
      <c r="G38" s="64"/>
      <c r="H38" s="66">
        <f t="shared" si="0"/>
        <v>0</v>
      </c>
      <c r="I38" s="66">
        <f t="shared" si="1"/>
        <v>0</v>
      </c>
      <c r="J38" s="67">
        <f t="shared" si="9"/>
        <v>0</v>
      </c>
      <c r="K38" s="67">
        <f t="shared" si="3"/>
        <v>0</v>
      </c>
      <c r="L38" s="68" t="e">
        <f t="shared" si="4"/>
        <v>#DIV/0!</v>
      </c>
      <c r="M38" s="14"/>
      <c r="N38" s="14"/>
      <c r="O38" s="14"/>
      <c r="P38" s="14"/>
      <c r="Q38" s="14"/>
      <c r="R38" s="14"/>
      <c r="S38" s="14"/>
      <c r="T38" s="6"/>
      <c r="U38" s="6"/>
      <c r="V38" s="6"/>
      <c r="W38" s="6"/>
    </row>
    <row r="39" spans="1:23" ht="15.75" customHeight="1">
      <c r="A39" s="73"/>
      <c r="B39" s="64"/>
      <c r="C39" s="65"/>
      <c r="D39" s="64"/>
      <c r="E39" s="64"/>
      <c r="F39" s="64"/>
      <c r="G39" s="64"/>
      <c r="H39" s="66">
        <f t="shared" si="0"/>
        <v>0</v>
      </c>
      <c r="I39" s="66">
        <f t="shared" si="1"/>
        <v>0</v>
      </c>
      <c r="J39" s="67">
        <f t="shared" si="9"/>
        <v>0</v>
      </c>
      <c r="K39" s="67">
        <f t="shared" si="3"/>
        <v>0</v>
      </c>
      <c r="L39" s="68" t="e">
        <f t="shared" si="4"/>
        <v>#DIV/0!</v>
      </c>
      <c r="M39" s="14"/>
      <c r="N39" s="14"/>
      <c r="O39" s="14"/>
      <c r="P39" s="14"/>
      <c r="Q39" s="14"/>
      <c r="R39" s="14"/>
      <c r="S39" s="14"/>
      <c r="T39" s="6"/>
      <c r="U39" s="6"/>
      <c r="V39" s="6"/>
      <c r="W39" s="6"/>
    </row>
    <row r="40" spans="1:23" ht="15.75" customHeight="1">
      <c r="A40" s="74" t="s">
        <v>2979</v>
      </c>
      <c r="B40" s="75">
        <f>SUM(B19:B39)</f>
        <v>0</v>
      </c>
      <c r="C40" s="75">
        <f>SUM(C1:C39)</f>
        <v>0</v>
      </c>
      <c r="D40" s="75">
        <f t="shared" ref="D40:H40" si="10">SUM(D19:D39)</f>
        <v>0</v>
      </c>
      <c r="E40" s="75">
        <f t="shared" si="10"/>
        <v>0</v>
      </c>
      <c r="F40" s="75">
        <f t="shared" si="10"/>
        <v>0</v>
      </c>
      <c r="G40" s="75">
        <f t="shared" si="10"/>
        <v>0</v>
      </c>
      <c r="H40" s="75">
        <f t="shared" si="10"/>
        <v>0</v>
      </c>
      <c r="I40" s="76"/>
      <c r="J40" s="77">
        <f t="shared" ref="J40:L40" si="11">SUM(J19:J39)</f>
        <v>0</v>
      </c>
      <c r="K40" s="77">
        <f t="shared" si="11"/>
        <v>0</v>
      </c>
      <c r="L40" s="78" t="e">
        <f t="shared" si="11"/>
        <v>#DIV/0!</v>
      </c>
      <c r="M40" s="14"/>
      <c r="N40" s="14"/>
      <c r="O40" s="14"/>
      <c r="P40" s="14"/>
      <c r="Q40" s="14"/>
      <c r="R40" s="14"/>
      <c r="S40" s="14"/>
      <c r="T40" s="6"/>
      <c r="U40" s="6"/>
      <c r="V40" s="6"/>
      <c r="W40" s="6"/>
    </row>
    <row r="41" spans="1:23" ht="15.75" customHeight="1">
      <c r="A41" s="79"/>
      <c r="B41" s="79"/>
      <c r="C41" s="79"/>
      <c r="D41" s="79"/>
      <c r="E41" s="79"/>
      <c r="F41" s="80">
        <f>156/12</f>
        <v>13</v>
      </c>
      <c r="G41" s="81" t="s">
        <v>2980</v>
      </c>
      <c r="H41" s="82">
        <f>J40*40</f>
        <v>0</v>
      </c>
      <c r="I41" s="57">
        <f>H41/12</f>
        <v>0</v>
      </c>
      <c r="J41" s="14"/>
      <c r="K41" s="14"/>
      <c r="L41" s="14"/>
      <c r="M41" s="14"/>
      <c r="N41" s="14"/>
      <c r="O41" s="14"/>
      <c r="P41" s="14"/>
      <c r="Q41" s="14"/>
      <c r="R41" s="14"/>
      <c r="S41" s="14"/>
      <c r="T41" s="6"/>
      <c r="U41" s="6"/>
      <c r="V41" s="6"/>
      <c r="W41" s="6"/>
    </row>
    <row r="42" spans="1:23" ht="15.75" customHeight="1">
      <c r="A42" s="14"/>
      <c r="B42" s="14"/>
      <c r="C42" s="83"/>
      <c r="D42" s="14"/>
      <c r="E42" s="14">
        <f>E19/12</f>
        <v>0</v>
      </c>
      <c r="F42" s="84"/>
      <c r="G42" s="81" t="s">
        <v>2981</v>
      </c>
      <c r="H42" s="85" t="e">
        <f>(H40-H41)/H40</f>
        <v>#DIV/0!</v>
      </c>
      <c r="I42" s="57"/>
      <c r="J42" s="14"/>
      <c r="K42" s="14"/>
      <c r="L42" s="14"/>
      <c r="M42" s="14"/>
      <c r="N42" s="14"/>
      <c r="O42" s="14"/>
      <c r="P42" s="14"/>
      <c r="Q42" s="14"/>
      <c r="R42" s="14"/>
      <c r="S42" s="14"/>
      <c r="T42" s="6"/>
      <c r="U42" s="6"/>
      <c r="V42" s="6"/>
      <c r="W42" s="6"/>
    </row>
    <row r="43" spans="1:23" ht="15.75" customHeight="1">
      <c r="A43" s="14"/>
      <c r="B43" s="14"/>
      <c r="C43" s="14"/>
      <c r="D43" s="14"/>
      <c r="E43" s="14"/>
      <c r="F43" s="14"/>
      <c r="G43" s="79"/>
      <c r="H43" s="79"/>
      <c r="I43" s="14"/>
      <c r="J43" s="14"/>
      <c r="K43" s="14"/>
      <c r="L43" s="14"/>
      <c r="M43" s="14"/>
      <c r="N43" s="14"/>
      <c r="O43" s="14"/>
      <c r="P43" s="14"/>
      <c r="Q43" s="14"/>
      <c r="R43" s="14"/>
      <c r="S43" s="14"/>
      <c r="T43" s="6"/>
      <c r="U43" s="6"/>
      <c r="V43" s="6"/>
      <c r="W43" s="6"/>
    </row>
    <row r="44" spans="1:23" ht="15.75" customHeight="1">
      <c r="A44" s="14"/>
      <c r="B44" s="14"/>
      <c r="C44" s="14"/>
      <c r="D44" s="14"/>
      <c r="E44" s="14"/>
      <c r="F44" s="14"/>
      <c r="G44" s="14"/>
      <c r="H44" s="14"/>
      <c r="I44" s="14"/>
      <c r="J44" s="14"/>
      <c r="K44" s="14"/>
      <c r="L44" s="14"/>
      <c r="M44" s="14"/>
      <c r="N44" s="14"/>
      <c r="O44" s="14"/>
      <c r="P44" s="14"/>
      <c r="Q44" s="14"/>
      <c r="R44" s="14"/>
      <c r="S44" s="14"/>
      <c r="T44" s="6"/>
      <c r="U44" s="6"/>
      <c r="V44" s="6"/>
      <c r="W44" s="6"/>
    </row>
    <row r="45" spans="1:23" ht="15.75" customHeight="1">
      <c r="A45" s="14"/>
      <c r="B45" s="14"/>
      <c r="C45" s="14"/>
      <c r="D45" s="14"/>
      <c r="E45" s="14"/>
      <c r="F45" s="14"/>
      <c r="G45" s="14"/>
      <c r="H45" s="14"/>
      <c r="I45" s="14"/>
      <c r="J45" s="14"/>
      <c r="K45" s="14"/>
      <c r="L45" s="14"/>
      <c r="M45" s="14"/>
      <c r="N45" s="14"/>
      <c r="O45" s="14"/>
      <c r="P45" s="14"/>
      <c r="Q45" s="14"/>
      <c r="R45" s="14"/>
      <c r="S45" s="14"/>
      <c r="T45" s="6"/>
      <c r="U45" s="6"/>
      <c r="V45" s="6"/>
      <c r="W45" s="6"/>
    </row>
    <row r="46" spans="1:23" ht="15.75" customHeight="1">
      <c r="A46" s="14"/>
      <c r="B46" s="14"/>
      <c r="C46" s="14"/>
      <c r="D46" s="14"/>
      <c r="E46" s="14"/>
      <c r="F46" s="14"/>
      <c r="G46" s="14"/>
      <c r="H46" s="14"/>
      <c r="I46" s="14"/>
      <c r="J46" s="14"/>
      <c r="K46" s="14"/>
      <c r="L46" s="14"/>
      <c r="M46" s="14"/>
      <c r="N46" s="14"/>
      <c r="O46" s="14"/>
      <c r="P46" s="14"/>
      <c r="Q46" s="14"/>
      <c r="R46" s="14"/>
      <c r="S46" s="14"/>
      <c r="T46" s="6"/>
      <c r="U46" s="6"/>
      <c r="V46" s="6"/>
      <c r="W46" s="6"/>
    </row>
    <row r="47" spans="1:23" ht="15.75" customHeight="1">
      <c r="A47" s="14"/>
      <c r="B47" s="14"/>
      <c r="C47" s="14"/>
      <c r="D47" s="14"/>
      <c r="E47" s="14"/>
      <c r="F47" s="14"/>
      <c r="G47" s="14"/>
      <c r="H47" s="14"/>
      <c r="I47" s="14"/>
      <c r="J47" s="14"/>
      <c r="K47" s="14"/>
      <c r="L47" s="14"/>
      <c r="M47" s="14"/>
      <c r="N47" s="14"/>
      <c r="O47" s="14"/>
      <c r="P47" s="14"/>
      <c r="Q47" s="14"/>
      <c r="R47" s="14"/>
      <c r="S47" s="14"/>
      <c r="T47" s="6"/>
      <c r="U47" s="6"/>
      <c r="V47" s="6"/>
      <c r="W47" s="6"/>
    </row>
    <row r="48" spans="1:23" ht="15.75" customHeight="1">
      <c r="A48" s="14"/>
      <c r="B48" s="14"/>
      <c r="C48" s="14"/>
      <c r="D48" s="14"/>
      <c r="E48" s="14"/>
      <c r="F48" s="14"/>
      <c r="G48" s="14"/>
      <c r="H48" s="14"/>
      <c r="I48" s="14"/>
      <c r="J48" s="14"/>
      <c r="K48" s="14"/>
      <c r="L48" s="14"/>
      <c r="M48" s="14"/>
      <c r="N48" s="14"/>
      <c r="O48" s="14"/>
      <c r="P48" s="14"/>
      <c r="Q48" s="14"/>
      <c r="R48" s="14"/>
      <c r="S48" s="14"/>
      <c r="T48" s="6"/>
      <c r="U48" s="6"/>
      <c r="V48" s="6"/>
      <c r="W48" s="6"/>
    </row>
    <row r="49" spans="1:23" ht="15.75" customHeight="1">
      <c r="A49" s="14"/>
      <c r="B49" s="14"/>
      <c r="C49" s="14"/>
      <c r="D49" s="14"/>
      <c r="E49" s="14"/>
      <c r="F49" s="14"/>
      <c r="G49" s="14"/>
      <c r="H49" s="14"/>
      <c r="I49" s="14"/>
      <c r="J49" s="14"/>
      <c r="K49" s="14"/>
      <c r="L49" s="14"/>
      <c r="M49" s="14"/>
      <c r="N49" s="14"/>
      <c r="O49" s="14"/>
      <c r="P49" s="14"/>
      <c r="Q49" s="14"/>
      <c r="R49" s="14"/>
      <c r="S49" s="14"/>
      <c r="T49" s="6"/>
      <c r="U49" s="6"/>
      <c r="V49" s="6"/>
      <c r="W49" s="6"/>
    </row>
    <row r="50" spans="1:23" ht="15.75" customHeight="1">
      <c r="A50" s="14"/>
      <c r="B50" s="14"/>
      <c r="C50" s="14"/>
      <c r="D50" s="14"/>
      <c r="E50" s="14"/>
      <c r="F50" s="14"/>
      <c r="G50" s="14"/>
      <c r="H50" s="14"/>
      <c r="I50" s="14"/>
      <c r="J50" s="14"/>
      <c r="K50" s="14"/>
      <c r="L50" s="14"/>
      <c r="M50" s="14"/>
      <c r="N50" s="14"/>
      <c r="O50" s="14"/>
      <c r="P50" s="14"/>
      <c r="Q50" s="14"/>
      <c r="R50" s="14"/>
      <c r="S50" s="14"/>
      <c r="T50" s="6"/>
      <c r="U50" s="6"/>
      <c r="V50" s="6"/>
      <c r="W50" s="6"/>
    </row>
    <row r="51" spans="1:23" ht="15.75" customHeight="1">
      <c r="A51" s="14"/>
      <c r="B51" s="14"/>
      <c r="C51" s="14"/>
      <c r="D51" s="14"/>
      <c r="E51" s="14"/>
      <c r="F51" s="14"/>
      <c r="G51" s="14"/>
      <c r="H51" s="14"/>
      <c r="I51" s="14"/>
      <c r="J51" s="14"/>
      <c r="K51" s="14"/>
      <c r="L51" s="14"/>
      <c r="M51" s="14"/>
      <c r="N51" s="14"/>
      <c r="O51" s="14"/>
      <c r="P51" s="14"/>
      <c r="Q51" s="14"/>
      <c r="R51" s="14"/>
      <c r="S51" s="14"/>
      <c r="T51" s="6"/>
      <c r="U51" s="6"/>
      <c r="V51" s="6"/>
      <c r="W51" s="6"/>
    </row>
    <row r="52" spans="1:23" ht="15.75" customHeight="1">
      <c r="A52" s="14"/>
      <c r="B52" s="14"/>
      <c r="C52" s="14"/>
      <c r="D52" s="14"/>
      <c r="E52" s="14"/>
      <c r="F52" s="14"/>
      <c r="G52" s="14"/>
      <c r="H52" s="14"/>
      <c r="I52" s="14"/>
      <c r="J52" s="14"/>
      <c r="K52" s="14"/>
      <c r="L52" s="14"/>
      <c r="M52" s="14"/>
      <c r="N52" s="14"/>
      <c r="O52" s="14"/>
      <c r="P52" s="14"/>
      <c r="Q52" s="14"/>
      <c r="R52" s="14"/>
      <c r="S52" s="14"/>
      <c r="T52" s="6"/>
      <c r="U52" s="6"/>
      <c r="V52" s="6"/>
      <c r="W52" s="6"/>
    </row>
    <row r="53" spans="1:23" ht="15.75" customHeight="1">
      <c r="A53" s="14"/>
      <c r="B53" s="14"/>
      <c r="C53" s="14"/>
      <c r="D53" s="14"/>
      <c r="E53" s="14"/>
      <c r="F53" s="14"/>
      <c r="G53" s="14"/>
      <c r="H53" s="14"/>
      <c r="I53" s="14"/>
      <c r="J53" s="14"/>
      <c r="K53" s="14"/>
      <c r="L53" s="14"/>
      <c r="M53" s="14"/>
      <c r="N53" s="14"/>
      <c r="O53" s="14"/>
      <c r="P53" s="14"/>
      <c r="Q53" s="14"/>
      <c r="R53" s="14"/>
      <c r="S53" s="14"/>
      <c r="T53" s="6"/>
      <c r="U53" s="6"/>
      <c r="V53" s="6"/>
      <c r="W53" s="6"/>
    </row>
    <row r="54" spans="1:23" ht="15.75" customHeight="1">
      <c r="A54" s="14"/>
      <c r="B54" s="14"/>
      <c r="C54" s="14"/>
      <c r="D54" s="14"/>
      <c r="E54" s="14"/>
      <c r="F54" s="14"/>
      <c r="G54" s="14"/>
      <c r="H54" s="14"/>
      <c r="I54" s="14"/>
      <c r="J54" s="14"/>
      <c r="K54" s="14"/>
      <c r="L54" s="14"/>
      <c r="M54" s="14"/>
      <c r="N54" s="14"/>
      <c r="O54" s="14"/>
      <c r="P54" s="14"/>
      <c r="Q54" s="14"/>
      <c r="R54" s="14"/>
      <c r="S54" s="14"/>
      <c r="T54" s="6"/>
      <c r="U54" s="6"/>
      <c r="V54" s="6"/>
      <c r="W54" s="6"/>
    </row>
    <row r="55" spans="1:23" ht="15.75" customHeight="1">
      <c r="A55" s="14"/>
      <c r="B55" s="14"/>
      <c r="C55" s="14"/>
      <c r="D55" s="14"/>
      <c r="E55" s="14"/>
      <c r="F55" s="14"/>
      <c r="G55" s="14"/>
      <c r="H55" s="14"/>
      <c r="I55" s="14"/>
      <c r="J55" s="14"/>
      <c r="K55" s="14"/>
      <c r="L55" s="14"/>
      <c r="M55" s="14"/>
      <c r="N55" s="14"/>
      <c r="O55" s="14"/>
      <c r="P55" s="14"/>
      <c r="Q55" s="14"/>
      <c r="R55" s="14"/>
      <c r="S55" s="14"/>
      <c r="T55" s="6"/>
      <c r="U55" s="6"/>
      <c r="V55" s="6"/>
      <c r="W55" s="6"/>
    </row>
    <row r="56" spans="1:23" ht="15.75" customHeight="1">
      <c r="A56" s="14"/>
      <c r="B56" s="14"/>
      <c r="C56" s="14"/>
      <c r="D56" s="14"/>
      <c r="E56" s="14"/>
      <c r="F56" s="14"/>
      <c r="G56" s="14"/>
      <c r="H56" s="14"/>
      <c r="I56" s="14"/>
      <c r="J56" s="14"/>
      <c r="K56" s="14"/>
      <c r="L56" s="14"/>
      <c r="M56" s="14"/>
      <c r="N56" s="14"/>
      <c r="O56" s="14"/>
      <c r="P56" s="14"/>
      <c r="Q56" s="14"/>
      <c r="R56" s="14"/>
      <c r="S56" s="14"/>
      <c r="T56" s="6"/>
      <c r="U56" s="6"/>
      <c r="V56" s="6"/>
      <c r="W56" s="6"/>
    </row>
    <row r="57" spans="1:23" ht="15.75" customHeight="1">
      <c r="A57" s="14"/>
      <c r="B57" s="14"/>
      <c r="C57" s="14"/>
      <c r="D57" s="14"/>
      <c r="E57" s="14"/>
      <c r="F57" s="14"/>
      <c r="G57" s="14"/>
      <c r="H57" s="14"/>
      <c r="I57" s="14"/>
      <c r="J57" s="14"/>
      <c r="K57" s="14"/>
      <c r="L57" s="14"/>
      <c r="M57" s="14"/>
      <c r="N57" s="14"/>
      <c r="O57" s="14"/>
      <c r="P57" s="14"/>
      <c r="Q57" s="14"/>
      <c r="R57" s="14"/>
      <c r="S57" s="14"/>
      <c r="T57" s="6"/>
      <c r="U57" s="6"/>
      <c r="V57" s="6"/>
      <c r="W57" s="6"/>
    </row>
    <row r="58" spans="1:23" ht="15.75" customHeight="1">
      <c r="A58" s="14"/>
      <c r="B58" s="14"/>
      <c r="C58" s="14"/>
      <c r="D58" s="14"/>
      <c r="E58" s="14"/>
      <c r="F58" s="14"/>
      <c r="G58" s="14"/>
      <c r="H58" s="14"/>
      <c r="I58" s="14"/>
      <c r="J58" s="14"/>
      <c r="K58" s="14"/>
      <c r="L58" s="14"/>
      <c r="M58" s="14"/>
      <c r="N58" s="14"/>
      <c r="O58" s="14"/>
      <c r="P58" s="14"/>
      <c r="Q58" s="14"/>
      <c r="R58" s="14"/>
      <c r="S58" s="14"/>
      <c r="T58" s="6"/>
      <c r="U58" s="6"/>
      <c r="V58" s="6"/>
      <c r="W58" s="6"/>
    </row>
    <row r="59" spans="1:23" ht="15.75" customHeight="1">
      <c r="A59" s="14"/>
      <c r="B59" s="14"/>
      <c r="C59" s="14"/>
      <c r="D59" s="14"/>
      <c r="E59" s="14"/>
      <c r="F59" s="14"/>
      <c r="G59" s="14"/>
      <c r="H59" s="14"/>
      <c r="I59" s="14"/>
      <c r="J59" s="14"/>
      <c r="K59" s="14"/>
      <c r="L59" s="14"/>
      <c r="M59" s="14"/>
      <c r="N59" s="14"/>
      <c r="O59" s="14"/>
      <c r="P59" s="14"/>
      <c r="Q59" s="14"/>
      <c r="R59" s="14"/>
      <c r="S59" s="14"/>
      <c r="T59" s="6"/>
      <c r="U59" s="6"/>
      <c r="V59" s="6"/>
      <c r="W59" s="6"/>
    </row>
    <row r="60" spans="1:23" ht="15.75" customHeight="1">
      <c r="A60" s="14"/>
      <c r="B60" s="14"/>
      <c r="C60" s="14"/>
      <c r="D60" s="14"/>
      <c r="E60" s="14"/>
      <c r="F60" s="14"/>
      <c r="G60" s="14"/>
      <c r="H60" s="14"/>
      <c r="I60" s="14"/>
      <c r="J60" s="14"/>
      <c r="K60" s="14"/>
      <c r="L60" s="14"/>
      <c r="M60" s="14"/>
      <c r="N60" s="14"/>
      <c r="O60" s="14"/>
      <c r="P60" s="14"/>
      <c r="Q60" s="14"/>
      <c r="R60" s="14"/>
      <c r="S60" s="14"/>
      <c r="T60" s="6"/>
      <c r="U60" s="6"/>
      <c r="V60" s="6"/>
      <c r="W60" s="6"/>
    </row>
    <row r="61" spans="1:23" ht="15.75" customHeight="1">
      <c r="A61" s="14"/>
      <c r="B61" s="14"/>
      <c r="C61" s="14"/>
      <c r="D61" s="14"/>
      <c r="E61" s="14"/>
      <c r="F61" s="14"/>
      <c r="G61" s="14"/>
      <c r="H61" s="14"/>
      <c r="I61" s="14"/>
      <c r="J61" s="14"/>
      <c r="K61" s="14"/>
      <c r="L61" s="14"/>
      <c r="M61" s="14"/>
      <c r="N61" s="14"/>
      <c r="O61" s="14"/>
      <c r="P61" s="14"/>
      <c r="Q61" s="14"/>
      <c r="R61" s="14"/>
      <c r="S61" s="14"/>
      <c r="T61" s="6"/>
      <c r="U61" s="6"/>
      <c r="V61" s="6"/>
      <c r="W61" s="6"/>
    </row>
    <row r="62" spans="1:23" ht="15.75" customHeight="1">
      <c r="A62" s="14"/>
      <c r="B62" s="14"/>
      <c r="C62" s="14"/>
      <c r="D62" s="14"/>
      <c r="E62" s="14"/>
      <c r="F62" s="14"/>
      <c r="G62" s="14"/>
      <c r="H62" s="14"/>
      <c r="I62" s="14"/>
      <c r="J62" s="14"/>
      <c r="K62" s="14"/>
      <c r="L62" s="14"/>
      <c r="M62" s="14"/>
      <c r="N62" s="14"/>
      <c r="O62" s="14"/>
      <c r="P62" s="14"/>
      <c r="Q62" s="14"/>
      <c r="R62" s="14"/>
      <c r="S62" s="14"/>
      <c r="T62" s="6"/>
      <c r="U62" s="6"/>
      <c r="V62" s="6"/>
      <c r="W62" s="6"/>
    </row>
    <row r="63" spans="1:23" ht="15.75" customHeight="1">
      <c r="A63" s="14"/>
      <c r="B63" s="14"/>
      <c r="C63" s="14"/>
      <c r="D63" s="14"/>
      <c r="E63" s="14"/>
      <c r="F63" s="14"/>
      <c r="G63" s="14"/>
      <c r="H63" s="14"/>
      <c r="I63" s="14"/>
      <c r="J63" s="14"/>
      <c r="K63" s="14"/>
      <c r="L63" s="14"/>
      <c r="M63" s="14"/>
      <c r="N63" s="14"/>
      <c r="O63" s="14"/>
      <c r="P63" s="14"/>
      <c r="Q63" s="14"/>
      <c r="R63" s="14"/>
      <c r="S63" s="14"/>
      <c r="T63" s="6"/>
      <c r="U63" s="6"/>
      <c r="V63" s="6"/>
      <c r="W63" s="6"/>
    </row>
    <row r="64" spans="1:23" ht="15.75" customHeight="1">
      <c r="A64" s="14"/>
      <c r="B64" s="14"/>
      <c r="C64" s="14"/>
      <c r="D64" s="14"/>
      <c r="E64" s="14"/>
      <c r="F64" s="14"/>
      <c r="G64" s="14"/>
      <c r="H64" s="14"/>
      <c r="I64" s="14"/>
      <c r="J64" s="14"/>
      <c r="K64" s="14"/>
      <c r="L64" s="14"/>
      <c r="M64" s="14"/>
      <c r="N64" s="14"/>
      <c r="O64" s="14"/>
      <c r="P64" s="14"/>
      <c r="Q64" s="14"/>
      <c r="R64" s="14"/>
      <c r="S64" s="14"/>
      <c r="T64" s="6"/>
      <c r="U64" s="6"/>
      <c r="V64" s="6"/>
      <c r="W64" s="6"/>
    </row>
    <row r="65" spans="1:23" ht="15.75" customHeight="1">
      <c r="A65" s="14"/>
      <c r="B65" s="14"/>
      <c r="C65" s="14"/>
      <c r="D65" s="14"/>
      <c r="E65" s="14"/>
      <c r="F65" s="14"/>
      <c r="G65" s="14"/>
      <c r="H65" s="14"/>
      <c r="I65" s="14"/>
      <c r="J65" s="14"/>
      <c r="K65" s="14"/>
      <c r="L65" s="14"/>
      <c r="M65" s="14"/>
      <c r="N65" s="14"/>
      <c r="O65" s="14"/>
      <c r="P65" s="14"/>
      <c r="Q65" s="14"/>
      <c r="R65" s="14"/>
      <c r="S65" s="14"/>
      <c r="T65" s="6"/>
      <c r="U65" s="6"/>
      <c r="V65" s="6"/>
      <c r="W65" s="6"/>
    </row>
    <row r="66" spans="1:23" ht="15.75" customHeight="1">
      <c r="A66" s="14"/>
      <c r="B66" s="14"/>
      <c r="C66" s="14"/>
      <c r="D66" s="14"/>
      <c r="E66" s="14"/>
      <c r="F66" s="14"/>
      <c r="G66" s="14"/>
      <c r="H66" s="14"/>
      <c r="I66" s="14"/>
      <c r="J66" s="14"/>
      <c r="K66" s="14"/>
      <c r="L66" s="14"/>
      <c r="M66" s="14"/>
      <c r="N66" s="14"/>
      <c r="O66" s="14"/>
      <c r="P66" s="14"/>
      <c r="Q66" s="14"/>
      <c r="R66" s="14"/>
      <c r="S66" s="14"/>
      <c r="T66" s="6"/>
      <c r="U66" s="6"/>
      <c r="V66" s="6"/>
      <c r="W66" s="6"/>
    </row>
    <row r="67" spans="1:23" ht="15.75" customHeight="1">
      <c r="A67" s="14"/>
      <c r="B67" s="14"/>
      <c r="C67" s="14"/>
      <c r="D67" s="14"/>
      <c r="E67" s="14"/>
      <c r="F67" s="14"/>
      <c r="G67" s="14"/>
      <c r="H67" s="14"/>
      <c r="I67" s="14"/>
      <c r="J67" s="14"/>
      <c r="K67" s="14"/>
      <c r="L67" s="14"/>
      <c r="M67" s="14"/>
      <c r="N67" s="14"/>
      <c r="O67" s="14"/>
      <c r="P67" s="14"/>
      <c r="Q67" s="14"/>
      <c r="R67" s="14"/>
      <c r="S67" s="14"/>
      <c r="T67" s="6"/>
      <c r="U67" s="6"/>
      <c r="V67" s="6"/>
      <c r="W67" s="6"/>
    </row>
    <row r="68" spans="1:23" ht="15.75" customHeight="1">
      <c r="A68" s="14"/>
      <c r="B68" s="14"/>
      <c r="C68" s="14"/>
      <c r="D68" s="14"/>
      <c r="E68" s="14"/>
      <c r="F68" s="14"/>
      <c r="G68" s="14"/>
      <c r="H68" s="14"/>
      <c r="I68" s="14"/>
      <c r="J68" s="14"/>
      <c r="K68" s="14"/>
      <c r="L68" s="14"/>
      <c r="M68" s="14"/>
      <c r="N68" s="14"/>
      <c r="O68" s="14"/>
      <c r="P68" s="14"/>
      <c r="Q68" s="14"/>
      <c r="R68" s="14"/>
      <c r="S68" s="14"/>
      <c r="T68" s="6"/>
      <c r="U68" s="6"/>
      <c r="V68" s="6"/>
      <c r="W68" s="6"/>
    </row>
    <row r="69" spans="1:23" ht="15.75" customHeight="1">
      <c r="A69" s="14"/>
      <c r="B69" s="14"/>
      <c r="C69" s="14"/>
      <c r="D69" s="14"/>
      <c r="E69" s="14"/>
      <c r="F69" s="14"/>
      <c r="G69" s="14"/>
      <c r="H69" s="14"/>
      <c r="I69" s="14"/>
      <c r="J69" s="14"/>
      <c r="K69" s="14"/>
      <c r="L69" s="14"/>
      <c r="M69" s="14"/>
      <c r="N69" s="14"/>
      <c r="O69" s="14"/>
      <c r="P69" s="14"/>
      <c r="Q69" s="14"/>
      <c r="R69" s="14"/>
      <c r="S69" s="14"/>
      <c r="T69" s="6"/>
      <c r="U69" s="6"/>
      <c r="V69" s="6"/>
      <c r="W69" s="6"/>
    </row>
    <row r="70" spans="1:23" ht="15.75" customHeight="1">
      <c r="A70" s="14"/>
      <c r="B70" s="14"/>
      <c r="C70" s="14"/>
      <c r="D70" s="14"/>
      <c r="E70" s="14"/>
      <c r="F70" s="14"/>
      <c r="G70" s="14"/>
      <c r="H70" s="14"/>
      <c r="I70" s="14"/>
      <c r="J70" s="14"/>
      <c r="K70" s="14"/>
      <c r="L70" s="14"/>
      <c r="M70" s="14"/>
      <c r="N70" s="14"/>
      <c r="O70" s="14"/>
      <c r="P70" s="14"/>
      <c r="Q70" s="14"/>
      <c r="R70" s="14"/>
      <c r="S70" s="14"/>
      <c r="T70" s="6"/>
      <c r="U70" s="6"/>
      <c r="V70" s="6"/>
      <c r="W70" s="6"/>
    </row>
    <row r="71" spans="1:23" ht="15.75" customHeight="1">
      <c r="A71" s="14"/>
      <c r="B71" s="14"/>
      <c r="C71" s="14"/>
      <c r="D71" s="14"/>
      <c r="E71" s="14"/>
      <c r="F71" s="14"/>
      <c r="G71" s="14"/>
      <c r="H71" s="14"/>
      <c r="I71" s="14"/>
      <c r="J71" s="14"/>
      <c r="K71" s="14"/>
      <c r="L71" s="14"/>
      <c r="M71" s="14"/>
      <c r="N71" s="14"/>
      <c r="O71" s="14"/>
      <c r="P71" s="14"/>
      <c r="Q71" s="14"/>
      <c r="R71" s="14"/>
      <c r="S71" s="14"/>
      <c r="T71" s="6"/>
      <c r="U71" s="6"/>
      <c r="V71" s="6"/>
      <c r="W71" s="6"/>
    </row>
    <row r="72" spans="1:23" ht="15.75" customHeight="1">
      <c r="A72" s="14"/>
      <c r="B72" s="14"/>
      <c r="C72" s="14"/>
      <c r="D72" s="14"/>
      <c r="E72" s="14"/>
      <c r="F72" s="14"/>
      <c r="G72" s="14"/>
      <c r="H72" s="14"/>
      <c r="I72" s="14"/>
      <c r="J72" s="14"/>
      <c r="K72" s="14"/>
      <c r="L72" s="14"/>
      <c r="M72" s="14"/>
      <c r="N72" s="14"/>
      <c r="O72" s="14"/>
      <c r="P72" s="14"/>
      <c r="Q72" s="14"/>
      <c r="R72" s="14"/>
      <c r="S72" s="14"/>
      <c r="T72" s="6"/>
      <c r="U72" s="6"/>
      <c r="V72" s="6"/>
      <c r="W72" s="6"/>
    </row>
    <row r="73" spans="1:23" ht="15.75" customHeight="1">
      <c r="A73" s="14"/>
      <c r="B73" s="14"/>
      <c r="C73" s="14"/>
      <c r="D73" s="14"/>
      <c r="E73" s="14"/>
      <c r="F73" s="14"/>
      <c r="G73" s="14"/>
      <c r="H73" s="14"/>
      <c r="I73" s="14"/>
      <c r="J73" s="14"/>
      <c r="K73" s="14"/>
      <c r="L73" s="14"/>
      <c r="M73" s="14"/>
      <c r="N73" s="14"/>
      <c r="O73" s="14"/>
      <c r="P73" s="14"/>
      <c r="Q73" s="14"/>
      <c r="R73" s="14"/>
      <c r="S73" s="14"/>
      <c r="T73" s="6"/>
      <c r="U73" s="6"/>
      <c r="V73" s="6"/>
      <c r="W73" s="6"/>
    </row>
    <row r="74" spans="1:23" ht="15.75" customHeight="1">
      <c r="A74" s="14"/>
      <c r="B74" s="14"/>
      <c r="C74" s="14"/>
      <c r="D74" s="14"/>
      <c r="E74" s="14"/>
      <c r="F74" s="14"/>
      <c r="G74" s="14"/>
      <c r="H74" s="14"/>
      <c r="I74" s="14"/>
      <c r="J74" s="14"/>
      <c r="K74" s="14"/>
      <c r="L74" s="14"/>
      <c r="M74" s="14"/>
      <c r="N74" s="14"/>
      <c r="O74" s="14"/>
      <c r="P74" s="14"/>
      <c r="Q74" s="14"/>
      <c r="R74" s="14"/>
      <c r="S74" s="14"/>
      <c r="T74" s="6"/>
      <c r="U74" s="6"/>
      <c r="V74" s="6"/>
      <c r="W74" s="6"/>
    </row>
    <row r="75" spans="1:23" ht="15.75" customHeight="1">
      <c r="A75" s="14"/>
      <c r="B75" s="14"/>
      <c r="C75" s="14"/>
      <c r="D75" s="14"/>
      <c r="E75" s="14"/>
      <c r="F75" s="14"/>
      <c r="G75" s="14"/>
      <c r="H75" s="14"/>
      <c r="I75" s="14"/>
      <c r="J75" s="14"/>
      <c r="K75" s="14"/>
      <c r="L75" s="14"/>
      <c r="M75" s="14"/>
      <c r="N75" s="14"/>
      <c r="O75" s="14"/>
      <c r="P75" s="14"/>
      <c r="Q75" s="14"/>
      <c r="R75" s="14"/>
      <c r="S75" s="14"/>
      <c r="T75" s="6"/>
      <c r="U75" s="6"/>
      <c r="V75" s="6"/>
      <c r="W75" s="6"/>
    </row>
    <row r="76" spans="1:23" ht="15.75" customHeight="1">
      <c r="A76" s="14"/>
      <c r="B76" s="14"/>
      <c r="C76" s="14"/>
      <c r="D76" s="86" t="s">
        <v>2982</v>
      </c>
      <c r="E76" s="86" t="s">
        <v>2983</v>
      </c>
      <c r="F76" s="14"/>
      <c r="G76" s="14"/>
      <c r="H76" s="14"/>
      <c r="I76" s="14"/>
      <c r="J76" s="14"/>
      <c r="K76" s="14"/>
      <c r="L76" s="14"/>
      <c r="M76" s="14"/>
      <c r="N76" s="14"/>
      <c r="O76" s="14"/>
      <c r="P76" s="14"/>
      <c r="Q76" s="14"/>
      <c r="R76" s="14"/>
      <c r="S76" s="14"/>
      <c r="T76" s="6"/>
      <c r="U76" s="6"/>
      <c r="V76" s="6"/>
      <c r="W76" s="6"/>
    </row>
    <row r="77" spans="1:23" ht="15.75" customHeight="1">
      <c r="A77" s="14"/>
      <c r="B77" s="14"/>
      <c r="C77" s="14"/>
      <c r="D77" s="86" t="s">
        <v>2984</v>
      </c>
      <c r="E77" s="86">
        <v>9840</v>
      </c>
      <c r="F77" s="14"/>
      <c r="G77" s="14"/>
      <c r="H77" s="14"/>
      <c r="I77" s="14"/>
      <c r="J77" s="14"/>
      <c r="K77" s="14"/>
      <c r="L77" s="14"/>
      <c r="M77" s="14"/>
      <c r="N77" s="14"/>
      <c r="O77" s="14"/>
      <c r="P77" s="14"/>
      <c r="Q77" s="14"/>
      <c r="R77" s="14"/>
      <c r="S77" s="14"/>
      <c r="T77" s="6"/>
      <c r="U77" s="6"/>
      <c r="V77" s="6"/>
      <c r="W77" s="6"/>
    </row>
    <row r="78" spans="1:23" ht="15.75" customHeight="1">
      <c r="A78" s="14"/>
      <c r="B78" s="14"/>
      <c r="C78" s="14"/>
      <c r="D78" s="86" t="s">
        <v>2985</v>
      </c>
      <c r="E78" s="86">
        <v>3540</v>
      </c>
      <c r="F78" s="14"/>
      <c r="G78" s="14"/>
      <c r="H78" s="14"/>
      <c r="I78" s="14"/>
      <c r="J78" s="14"/>
      <c r="K78" s="14"/>
      <c r="L78" s="14"/>
      <c r="M78" s="14"/>
      <c r="N78" s="14"/>
      <c r="O78" s="14"/>
      <c r="P78" s="14"/>
      <c r="Q78" s="14"/>
      <c r="R78" s="14"/>
      <c r="S78" s="14"/>
      <c r="T78" s="6"/>
      <c r="U78" s="6"/>
      <c r="V78" s="6"/>
      <c r="W78" s="6"/>
    </row>
    <row r="79" spans="1:23" ht="15.75" customHeight="1">
      <c r="A79" s="14"/>
      <c r="B79" s="14"/>
      <c r="C79" s="14"/>
      <c r="D79" s="14"/>
      <c r="E79" s="14"/>
      <c r="F79" s="14"/>
      <c r="G79" s="14"/>
      <c r="H79" s="14"/>
      <c r="I79" s="14"/>
      <c r="J79" s="14"/>
      <c r="K79" s="14"/>
      <c r="L79" s="14"/>
      <c r="M79" s="14"/>
      <c r="N79" s="14"/>
      <c r="O79" s="14"/>
      <c r="P79" s="14"/>
      <c r="Q79" s="14"/>
      <c r="R79" s="14"/>
      <c r="S79" s="14"/>
      <c r="T79" s="6"/>
      <c r="U79" s="6"/>
      <c r="V79" s="6"/>
      <c r="W79" s="6"/>
    </row>
    <row r="80" spans="1:23" ht="15.75" customHeight="1">
      <c r="A80" s="14"/>
      <c r="B80" s="14"/>
      <c r="C80" s="14"/>
      <c r="D80" s="14"/>
      <c r="E80" s="14"/>
      <c r="F80" s="14"/>
      <c r="G80" s="14"/>
      <c r="H80" s="14"/>
      <c r="I80" s="14"/>
      <c r="J80" s="14"/>
      <c r="K80" s="14"/>
      <c r="L80" s="14"/>
      <c r="M80" s="14"/>
      <c r="N80" s="14"/>
      <c r="O80" s="14"/>
      <c r="P80" s="14"/>
      <c r="Q80" s="14"/>
      <c r="R80" s="14"/>
      <c r="S80" s="14"/>
      <c r="T80" s="6"/>
      <c r="U80" s="6"/>
      <c r="V80" s="6"/>
      <c r="W80" s="6"/>
    </row>
    <row r="81" spans="1:23" ht="15.75" customHeight="1">
      <c r="A81" s="14"/>
      <c r="B81" s="14"/>
      <c r="C81" s="14"/>
      <c r="D81" s="14"/>
      <c r="E81" s="14"/>
      <c r="F81" s="14"/>
      <c r="G81" s="14"/>
      <c r="H81" s="14"/>
      <c r="I81" s="87"/>
      <c r="J81" s="14"/>
      <c r="K81" s="14"/>
      <c r="L81" s="14"/>
      <c r="M81" s="14"/>
      <c r="N81" s="14"/>
      <c r="O81" s="14"/>
      <c r="P81" s="14"/>
      <c r="Q81" s="14"/>
      <c r="R81" s="14"/>
      <c r="S81" s="14"/>
      <c r="T81" s="6"/>
      <c r="U81" s="6"/>
      <c r="V81" s="6"/>
      <c r="W81" s="6"/>
    </row>
    <row r="82" spans="1:23" ht="15.75" customHeight="1">
      <c r="A82" s="14"/>
      <c r="B82" s="14"/>
      <c r="C82" s="14"/>
      <c r="D82" s="14"/>
      <c r="E82" s="14"/>
      <c r="F82" s="14"/>
      <c r="G82" s="14"/>
      <c r="H82" s="14"/>
      <c r="I82" s="14"/>
      <c r="J82" s="14"/>
      <c r="K82" s="14"/>
      <c r="L82" s="14"/>
      <c r="M82" s="14"/>
      <c r="N82" s="14"/>
      <c r="O82" s="14"/>
      <c r="P82" s="14"/>
      <c r="Q82" s="14"/>
      <c r="R82" s="14"/>
      <c r="S82" s="14"/>
      <c r="T82" s="6"/>
      <c r="U82" s="6"/>
      <c r="V82" s="6"/>
      <c r="W82" s="6"/>
    </row>
    <row r="83" spans="1:23" ht="15.75" customHeight="1">
      <c r="A83" s="14"/>
      <c r="B83" s="14"/>
      <c r="C83" s="14"/>
      <c r="D83" s="14"/>
      <c r="E83" s="14"/>
      <c r="F83" s="14"/>
      <c r="G83" s="14"/>
      <c r="H83" s="14"/>
      <c r="I83" s="14"/>
      <c r="J83" s="14"/>
      <c r="K83" s="14"/>
      <c r="L83" s="14"/>
      <c r="M83" s="14"/>
      <c r="N83" s="14"/>
      <c r="O83" s="14"/>
      <c r="P83" s="14"/>
      <c r="Q83" s="14"/>
      <c r="R83" s="14"/>
      <c r="S83" s="14"/>
      <c r="T83" s="6"/>
      <c r="U83" s="6"/>
      <c r="V83" s="6"/>
      <c r="W83" s="6"/>
    </row>
    <row r="84" spans="1:23" ht="15.75" customHeight="1">
      <c r="A84" s="14"/>
      <c r="B84" s="14"/>
      <c r="C84" s="14"/>
      <c r="D84" s="14"/>
      <c r="E84" s="14"/>
      <c r="F84" s="14"/>
      <c r="G84" s="14"/>
      <c r="H84" s="14"/>
      <c r="I84" s="14"/>
      <c r="J84" s="14"/>
      <c r="K84" s="14"/>
      <c r="L84" s="14"/>
      <c r="M84" s="14"/>
      <c r="N84" s="14"/>
      <c r="O84" s="14"/>
      <c r="P84" s="14"/>
      <c r="Q84" s="14"/>
      <c r="R84" s="14"/>
      <c r="S84" s="14"/>
      <c r="T84" s="6"/>
      <c r="U84" s="6"/>
      <c r="V84" s="6"/>
      <c r="W84" s="6"/>
    </row>
    <row r="85" spans="1:23" ht="15.75" customHeight="1">
      <c r="A85" s="14"/>
      <c r="B85" s="14"/>
      <c r="C85" s="14"/>
      <c r="D85" s="14"/>
      <c r="E85" s="14"/>
      <c r="F85" s="14"/>
      <c r="G85" s="14"/>
      <c r="H85" s="14"/>
      <c r="I85" s="14"/>
      <c r="J85" s="14"/>
      <c r="K85" s="14"/>
      <c r="L85" s="14"/>
      <c r="M85" s="14"/>
      <c r="N85" s="14"/>
      <c r="O85" s="14"/>
      <c r="P85" s="14"/>
      <c r="Q85" s="14"/>
      <c r="R85" s="14"/>
      <c r="S85" s="14"/>
      <c r="T85" s="6"/>
      <c r="U85" s="6"/>
      <c r="V85" s="6"/>
      <c r="W85" s="6"/>
    </row>
    <row r="86" spans="1:23" ht="15.75" customHeight="1">
      <c r="A86" s="14"/>
      <c r="B86" s="14"/>
      <c r="C86" s="14"/>
      <c r="D86" s="14"/>
      <c r="E86" s="14"/>
      <c r="F86" s="14"/>
      <c r="G86" s="14"/>
      <c r="H86" s="14"/>
      <c r="I86" s="14"/>
      <c r="J86" s="14"/>
      <c r="K86" s="14"/>
      <c r="L86" s="14"/>
      <c r="M86" s="14"/>
      <c r="N86" s="14"/>
      <c r="O86" s="14"/>
      <c r="P86" s="14"/>
      <c r="Q86" s="14"/>
      <c r="R86" s="14"/>
      <c r="S86" s="14"/>
      <c r="T86" s="6"/>
      <c r="U86" s="6"/>
      <c r="V86" s="6"/>
      <c r="W86" s="6"/>
    </row>
    <row r="87" spans="1:23" ht="15.75" customHeight="1">
      <c r="A87" s="14"/>
      <c r="B87" s="14"/>
      <c r="C87" s="14"/>
      <c r="D87" s="14"/>
      <c r="E87" s="14"/>
      <c r="F87" s="14"/>
      <c r="G87" s="14"/>
      <c r="H87" s="14"/>
      <c r="I87" s="14"/>
      <c r="J87" s="14"/>
      <c r="K87" s="14"/>
      <c r="L87" s="14"/>
      <c r="M87" s="14"/>
      <c r="N87" s="14"/>
      <c r="O87" s="14"/>
      <c r="P87" s="14"/>
      <c r="Q87" s="14"/>
      <c r="R87" s="14"/>
      <c r="S87" s="14"/>
      <c r="T87" s="6"/>
      <c r="U87" s="6"/>
      <c r="V87" s="6"/>
      <c r="W87" s="6"/>
    </row>
    <row r="88" spans="1:23" ht="15.75" customHeight="1">
      <c r="A88" s="14"/>
      <c r="B88" s="14"/>
      <c r="C88" s="14"/>
      <c r="D88" s="14"/>
      <c r="E88" s="14"/>
      <c r="F88" s="14"/>
      <c r="G88" s="14"/>
      <c r="H88" s="14"/>
      <c r="I88" s="14"/>
      <c r="J88" s="14"/>
      <c r="K88" s="14"/>
      <c r="L88" s="14"/>
      <c r="M88" s="14"/>
      <c r="N88" s="14"/>
      <c r="O88" s="14"/>
      <c r="P88" s="14"/>
      <c r="Q88" s="14"/>
      <c r="R88" s="14"/>
      <c r="S88" s="14"/>
      <c r="T88" s="6"/>
      <c r="U88" s="6"/>
      <c r="V88" s="6"/>
      <c r="W88" s="6"/>
    </row>
    <row r="89" spans="1:23" ht="15.75" customHeight="1">
      <c r="A89" s="14"/>
      <c r="B89" s="14"/>
      <c r="C89" s="14"/>
      <c r="D89" s="14"/>
      <c r="E89" s="14"/>
      <c r="F89" s="14"/>
      <c r="G89" s="14"/>
      <c r="H89" s="14"/>
      <c r="I89" s="14"/>
      <c r="J89" s="14"/>
      <c r="K89" s="14"/>
      <c r="L89" s="14"/>
      <c r="M89" s="14"/>
      <c r="N89" s="14"/>
      <c r="O89" s="14"/>
      <c r="P89" s="14"/>
      <c r="Q89" s="14"/>
      <c r="R89" s="14"/>
      <c r="S89" s="14"/>
      <c r="T89" s="6"/>
      <c r="U89" s="6"/>
      <c r="V89" s="6"/>
      <c r="W89" s="6"/>
    </row>
    <row r="90" spans="1:23" ht="15.75" customHeight="1">
      <c r="A90" s="14"/>
      <c r="B90" s="14"/>
      <c r="C90" s="14"/>
      <c r="D90" s="14"/>
      <c r="E90" s="14"/>
      <c r="F90" s="14"/>
      <c r="G90" s="14"/>
      <c r="H90" s="14"/>
      <c r="I90" s="14"/>
      <c r="J90" s="14"/>
      <c r="K90" s="14"/>
      <c r="L90" s="14"/>
      <c r="M90" s="14"/>
      <c r="N90" s="14"/>
      <c r="O90" s="14"/>
      <c r="P90" s="14"/>
      <c r="Q90" s="14"/>
      <c r="R90" s="14"/>
      <c r="S90" s="14"/>
      <c r="T90" s="6"/>
      <c r="U90" s="6"/>
      <c r="V90" s="6"/>
      <c r="W90" s="6"/>
    </row>
    <row r="91" spans="1:23" ht="15.75" customHeight="1">
      <c r="A91" s="14"/>
      <c r="B91" s="14"/>
      <c r="C91" s="14"/>
      <c r="D91" s="14"/>
      <c r="E91" s="14"/>
      <c r="F91" s="14"/>
      <c r="G91" s="14"/>
      <c r="H91" s="14"/>
      <c r="I91" s="14"/>
      <c r="J91" s="14"/>
      <c r="K91" s="14"/>
      <c r="L91" s="14"/>
      <c r="M91" s="14"/>
      <c r="N91" s="14"/>
      <c r="O91" s="14"/>
      <c r="P91" s="14"/>
      <c r="Q91" s="14"/>
      <c r="R91" s="14"/>
      <c r="S91" s="14"/>
      <c r="T91" s="6"/>
      <c r="U91" s="6"/>
      <c r="V91" s="6"/>
      <c r="W91" s="6"/>
    </row>
    <row r="92" spans="1:23" ht="15.75" customHeight="1">
      <c r="A92" s="14"/>
      <c r="B92" s="14"/>
      <c r="C92" s="14"/>
      <c r="D92" s="14"/>
      <c r="E92" s="14"/>
      <c r="F92" s="14"/>
      <c r="G92" s="14"/>
      <c r="H92" s="14"/>
      <c r="I92" s="14"/>
      <c r="J92" s="14"/>
      <c r="K92" s="14"/>
      <c r="L92" s="14"/>
      <c r="M92" s="14"/>
      <c r="N92" s="14"/>
      <c r="O92" s="14"/>
      <c r="P92" s="14"/>
      <c r="Q92" s="14"/>
      <c r="R92" s="14"/>
      <c r="S92" s="14"/>
      <c r="T92" s="6"/>
      <c r="U92" s="6"/>
      <c r="V92" s="6"/>
      <c r="W92" s="6"/>
    </row>
    <row r="93" spans="1:23" ht="15.75" customHeight="1">
      <c r="A93" s="14"/>
      <c r="B93" s="14"/>
      <c r="C93" s="14"/>
      <c r="D93" s="14"/>
      <c r="E93" s="14"/>
      <c r="F93" s="14"/>
      <c r="G93" s="14"/>
      <c r="H93" s="14"/>
      <c r="I93" s="14"/>
      <c r="J93" s="14"/>
      <c r="K93" s="14"/>
      <c r="L93" s="14"/>
      <c r="M93" s="14"/>
      <c r="N93" s="14"/>
      <c r="O93" s="14"/>
      <c r="P93" s="14"/>
      <c r="Q93" s="14"/>
      <c r="R93" s="14"/>
      <c r="S93" s="14"/>
      <c r="T93" s="6"/>
      <c r="U93" s="6"/>
      <c r="V93" s="6"/>
      <c r="W93" s="6"/>
    </row>
    <row r="94" spans="1:23" ht="15.75" customHeight="1">
      <c r="A94" s="14"/>
      <c r="B94" s="14"/>
      <c r="C94" s="14"/>
      <c r="D94" s="14"/>
      <c r="E94" s="14"/>
      <c r="F94" s="14"/>
      <c r="G94" s="14"/>
      <c r="H94" s="14"/>
      <c r="I94" s="14"/>
      <c r="J94" s="14"/>
      <c r="K94" s="14"/>
      <c r="L94" s="14"/>
      <c r="M94" s="14"/>
      <c r="N94" s="14"/>
      <c r="O94" s="14"/>
      <c r="P94" s="14"/>
      <c r="Q94" s="14"/>
      <c r="R94" s="14"/>
      <c r="S94" s="14"/>
      <c r="T94" s="6"/>
      <c r="U94" s="6"/>
      <c r="V94" s="6"/>
      <c r="W94" s="6"/>
    </row>
    <row r="95" spans="1:23" ht="15.75" customHeight="1">
      <c r="A95" s="14"/>
      <c r="B95" s="14"/>
      <c r="C95" s="14"/>
      <c r="D95" s="14"/>
      <c r="E95" s="14"/>
      <c r="F95" s="14"/>
      <c r="G95" s="14"/>
      <c r="H95" s="14"/>
      <c r="I95" s="14"/>
      <c r="J95" s="14"/>
      <c r="K95" s="14"/>
      <c r="L95" s="14"/>
      <c r="M95" s="14"/>
      <c r="N95" s="14"/>
      <c r="O95" s="14"/>
      <c r="P95" s="14"/>
      <c r="Q95" s="14"/>
      <c r="R95" s="14"/>
      <c r="S95" s="14"/>
      <c r="T95" s="6"/>
      <c r="U95" s="6"/>
      <c r="V95" s="6"/>
      <c r="W95" s="6"/>
    </row>
    <row r="96" spans="1:23" ht="15.75" customHeight="1">
      <c r="A96" s="14"/>
      <c r="B96" s="14"/>
      <c r="C96" s="14"/>
      <c r="D96" s="14"/>
      <c r="E96" s="14"/>
      <c r="F96" s="14"/>
      <c r="G96" s="14"/>
      <c r="H96" s="14"/>
      <c r="I96" s="14"/>
      <c r="J96" s="14"/>
      <c r="K96" s="14"/>
      <c r="L96" s="14"/>
      <c r="M96" s="14"/>
      <c r="N96" s="14"/>
      <c r="O96" s="14"/>
      <c r="P96" s="14"/>
      <c r="Q96" s="14"/>
      <c r="R96" s="14"/>
      <c r="S96" s="14"/>
      <c r="T96" s="6"/>
      <c r="U96" s="6"/>
      <c r="V96" s="6"/>
      <c r="W96" s="6"/>
    </row>
    <row r="97" spans="1:23" ht="15.75" customHeight="1">
      <c r="A97" s="14"/>
      <c r="B97" s="14"/>
      <c r="C97" s="14"/>
      <c r="D97" s="14"/>
      <c r="E97" s="14"/>
      <c r="F97" s="14"/>
      <c r="G97" s="14"/>
      <c r="H97" s="14"/>
      <c r="I97" s="14"/>
      <c r="J97" s="14"/>
      <c r="K97" s="14"/>
      <c r="L97" s="14"/>
      <c r="M97" s="14"/>
      <c r="N97" s="14"/>
      <c r="O97" s="14"/>
      <c r="P97" s="14"/>
      <c r="Q97" s="14"/>
      <c r="R97" s="14"/>
      <c r="S97" s="14"/>
      <c r="T97" s="6"/>
      <c r="U97" s="6"/>
      <c r="V97" s="6"/>
      <c r="W97" s="6"/>
    </row>
    <row r="98" spans="1:23" ht="15.75" customHeight="1">
      <c r="A98" s="14"/>
      <c r="B98" s="14"/>
      <c r="C98" s="14"/>
      <c r="D98" s="14"/>
      <c r="E98" s="14"/>
      <c r="F98" s="14"/>
      <c r="G98" s="14"/>
      <c r="H98" s="14"/>
      <c r="I98" s="14"/>
      <c r="J98" s="14"/>
      <c r="K98" s="14"/>
      <c r="L98" s="14"/>
      <c r="M98" s="14"/>
      <c r="N98" s="14"/>
      <c r="O98" s="14"/>
      <c r="P98" s="14"/>
      <c r="Q98" s="14"/>
      <c r="R98" s="14"/>
      <c r="S98" s="14"/>
      <c r="T98" s="6"/>
      <c r="U98" s="6"/>
      <c r="V98" s="6"/>
      <c r="W98" s="6"/>
    </row>
    <row r="99" spans="1:23" ht="15.75" customHeight="1">
      <c r="A99" s="14"/>
      <c r="B99" s="14"/>
      <c r="C99" s="14"/>
      <c r="D99" s="14"/>
      <c r="E99" s="14"/>
      <c r="F99" s="14"/>
      <c r="G99" s="14"/>
      <c r="H99" s="14"/>
      <c r="I99" s="14"/>
      <c r="J99" s="14"/>
      <c r="K99" s="14"/>
      <c r="L99" s="14"/>
      <c r="M99" s="14"/>
      <c r="N99" s="14"/>
      <c r="O99" s="14"/>
      <c r="P99" s="14"/>
      <c r="Q99" s="14"/>
      <c r="R99" s="14"/>
      <c r="S99" s="14"/>
      <c r="T99" s="6"/>
      <c r="U99" s="6"/>
      <c r="V99" s="6"/>
      <c r="W99" s="6"/>
    </row>
    <row r="100" spans="1:23" ht="15.75" customHeight="1">
      <c r="A100" s="14"/>
      <c r="B100" s="14"/>
      <c r="C100" s="14"/>
      <c r="D100" s="14"/>
      <c r="E100" s="14"/>
      <c r="F100" s="14"/>
      <c r="G100" s="14"/>
      <c r="H100" s="14"/>
      <c r="I100" s="14"/>
      <c r="J100" s="14"/>
      <c r="K100" s="14"/>
      <c r="L100" s="14"/>
      <c r="M100" s="14"/>
      <c r="N100" s="14"/>
      <c r="O100" s="14"/>
      <c r="P100" s="14"/>
      <c r="Q100" s="14"/>
      <c r="R100" s="14"/>
      <c r="S100" s="14"/>
      <c r="T100" s="6"/>
      <c r="U100" s="6"/>
      <c r="V100" s="6"/>
      <c r="W100" s="6"/>
    </row>
    <row r="101" spans="1:23" ht="15.75" customHeight="1">
      <c r="A101" s="14"/>
      <c r="B101" s="14"/>
      <c r="C101" s="14"/>
      <c r="D101" s="14"/>
      <c r="E101" s="14"/>
      <c r="F101" s="14"/>
      <c r="G101" s="14"/>
      <c r="H101" s="14"/>
      <c r="I101" s="14"/>
      <c r="J101" s="14"/>
      <c r="K101" s="14"/>
      <c r="L101" s="14"/>
      <c r="M101" s="14"/>
      <c r="N101" s="14"/>
      <c r="O101" s="14"/>
      <c r="P101" s="14"/>
      <c r="Q101" s="14"/>
      <c r="R101" s="14"/>
      <c r="S101" s="14"/>
      <c r="T101" s="6"/>
      <c r="U101" s="6"/>
      <c r="V101" s="6"/>
      <c r="W101" s="6"/>
    </row>
    <row r="102" spans="1:23" ht="15.75" customHeight="1">
      <c r="A102" s="14"/>
      <c r="B102" s="14"/>
      <c r="C102" s="14"/>
      <c r="D102" s="14"/>
      <c r="E102" s="14"/>
      <c r="F102" s="14"/>
      <c r="G102" s="14"/>
      <c r="H102" s="14"/>
      <c r="I102" s="14"/>
      <c r="J102" s="14"/>
      <c r="K102" s="14"/>
      <c r="L102" s="14"/>
      <c r="M102" s="14"/>
      <c r="N102" s="14"/>
      <c r="O102" s="14"/>
      <c r="P102" s="14"/>
      <c r="Q102" s="14"/>
      <c r="R102" s="14"/>
      <c r="S102" s="14"/>
      <c r="T102" s="6"/>
      <c r="U102" s="6"/>
      <c r="V102" s="6"/>
      <c r="W102" s="6"/>
    </row>
    <row r="103" spans="1:23" ht="15.75" customHeight="1">
      <c r="A103" s="14"/>
      <c r="B103" s="14"/>
      <c r="C103" s="14"/>
      <c r="D103" s="14"/>
      <c r="E103" s="14"/>
      <c r="F103" s="14"/>
      <c r="G103" s="14"/>
      <c r="H103" s="14"/>
      <c r="I103" s="14"/>
      <c r="J103" s="14"/>
      <c r="K103" s="14"/>
      <c r="L103" s="14"/>
      <c r="M103" s="14"/>
      <c r="N103" s="14"/>
      <c r="O103" s="14"/>
      <c r="P103" s="14"/>
      <c r="Q103" s="14"/>
      <c r="R103" s="14"/>
      <c r="S103" s="14"/>
      <c r="T103" s="6"/>
      <c r="U103" s="6"/>
      <c r="V103" s="6"/>
      <c r="W103" s="6"/>
    </row>
    <row r="104" spans="1:23" ht="15.75" customHeight="1">
      <c r="A104" s="14"/>
      <c r="B104" s="14"/>
      <c r="C104" s="14"/>
      <c r="D104" s="14"/>
      <c r="E104" s="14"/>
      <c r="F104" s="14"/>
      <c r="G104" s="14"/>
      <c r="H104" s="14"/>
      <c r="I104" s="14"/>
      <c r="J104" s="14"/>
      <c r="K104" s="14"/>
      <c r="L104" s="14"/>
      <c r="M104" s="14"/>
      <c r="N104" s="14"/>
      <c r="O104" s="14"/>
      <c r="P104" s="14"/>
      <c r="Q104" s="14"/>
      <c r="R104" s="14"/>
      <c r="S104" s="14"/>
      <c r="T104" s="6"/>
      <c r="U104" s="6"/>
      <c r="V104" s="6"/>
      <c r="W104" s="6"/>
    </row>
    <row r="105" spans="1:23" ht="15.75" customHeight="1">
      <c r="A105" s="14"/>
      <c r="B105" s="14"/>
      <c r="C105" s="14"/>
      <c r="D105" s="14"/>
      <c r="E105" s="14"/>
      <c r="F105" s="14"/>
      <c r="G105" s="14"/>
      <c r="H105" s="14"/>
      <c r="I105" s="14"/>
      <c r="J105" s="14"/>
      <c r="K105" s="14"/>
      <c r="L105" s="14"/>
      <c r="M105" s="14"/>
      <c r="N105" s="14"/>
      <c r="O105" s="14"/>
      <c r="P105" s="14"/>
      <c r="Q105" s="14"/>
      <c r="R105" s="14"/>
      <c r="S105" s="14"/>
      <c r="T105" s="6"/>
      <c r="U105" s="6"/>
      <c r="V105" s="6"/>
      <c r="W105" s="6"/>
    </row>
    <row r="106" spans="1:23" ht="15.75" customHeight="1">
      <c r="A106" s="14"/>
      <c r="B106" s="14"/>
      <c r="C106" s="14"/>
      <c r="D106" s="14"/>
      <c r="E106" s="14"/>
      <c r="F106" s="14"/>
      <c r="G106" s="14"/>
      <c r="H106" s="14"/>
      <c r="I106" s="14"/>
      <c r="J106" s="14"/>
      <c r="K106" s="14"/>
      <c r="L106" s="14"/>
      <c r="M106" s="14"/>
      <c r="N106" s="14"/>
      <c r="O106" s="14"/>
      <c r="P106" s="14"/>
      <c r="Q106" s="14"/>
      <c r="R106" s="14"/>
      <c r="S106" s="14"/>
      <c r="T106" s="6"/>
      <c r="U106" s="6"/>
      <c r="V106" s="6"/>
      <c r="W106" s="6"/>
    </row>
    <row r="107" spans="1:23" ht="15.75" customHeight="1">
      <c r="A107" s="14"/>
      <c r="B107" s="14"/>
      <c r="C107" s="14"/>
      <c r="D107" s="14"/>
      <c r="E107" s="14"/>
      <c r="F107" s="14"/>
      <c r="G107" s="14"/>
      <c r="H107" s="14"/>
      <c r="I107" s="14"/>
      <c r="J107" s="14"/>
      <c r="K107" s="14"/>
      <c r="L107" s="14"/>
      <c r="M107" s="14"/>
      <c r="N107" s="14"/>
      <c r="O107" s="14"/>
      <c r="P107" s="14"/>
      <c r="Q107" s="14"/>
      <c r="R107" s="14"/>
      <c r="S107" s="14"/>
      <c r="T107" s="6"/>
      <c r="U107" s="6"/>
      <c r="V107" s="6"/>
      <c r="W107" s="6"/>
    </row>
    <row r="108" spans="1:23" ht="15.75" customHeight="1">
      <c r="A108" s="14"/>
      <c r="B108" s="14"/>
      <c r="C108" s="14"/>
      <c r="D108" s="14"/>
      <c r="E108" s="14"/>
      <c r="F108" s="14"/>
      <c r="G108" s="14"/>
      <c r="H108" s="14"/>
      <c r="I108" s="14"/>
      <c r="J108" s="14"/>
      <c r="K108" s="14"/>
      <c r="L108" s="14"/>
      <c r="M108" s="14"/>
      <c r="N108" s="14"/>
      <c r="O108" s="14"/>
      <c r="P108" s="14"/>
      <c r="Q108" s="14"/>
      <c r="R108" s="14"/>
      <c r="S108" s="14"/>
      <c r="T108" s="6"/>
      <c r="U108" s="6"/>
      <c r="V108" s="6"/>
      <c r="W108" s="6"/>
    </row>
    <row r="109" spans="1:23" ht="15.75" customHeight="1">
      <c r="A109" s="14"/>
      <c r="B109" s="14"/>
      <c r="C109" s="14"/>
      <c r="D109" s="14"/>
      <c r="E109" s="14"/>
      <c r="F109" s="14"/>
      <c r="G109" s="14"/>
      <c r="H109" s="14"/>
      <c r="I109" s="14"/>
      <c r="J109" s="14"/>
      <c r="K109" s="14"/>
      <c r="L109" s="14"/>
      <c r="M109" s="14"/>
      <c r="N109" s="14"/>
      <c r="O109" s="14"/>
      <c r="P109" s="14"/>
      <c r="Q109" s="14"/>
      <c r="R109" s="14"/>
      <c r="S109" s="14"/>
      <c r="T109" s="6"/>
      <c r="U109" s="6"/>
      <c r="V109" s="6"/>
      <c r="W109" s="6"/>
    </row>
    <row r="110" spans="1:23" ht="15.75" customHeight="1">
      <c r="A110" s="14"/>
      <c r="B110" s="14"/>
      <c r="C110" s="14"/>
      <c r="D110" s="14"/>
      <c r="E110" s="14"/>
      <c r="F110" s="14"/>
      <c r="G110" s="14"/>
      <c r="H110" s="14"/>
      <c r="I110" s="14"/>
      <c r="J110" s="14"/>
      <c r="K110" s="14"/>
      <c r="L110" s="14"/>
      <c r="M110" s="14"/>
      <c r="N110" s="14"/>
      <c r="O110" s="14"/>
      <c r="P110" s="14"/>
      <c r="Q110" s="14"/>
      <c r="R110" s="14"/>
      <c r="S110" s="14"/>
      <c r="T110" s="6"/>
      <c r="U110" s="6"/>
      <c r="V110" s="6"/>
      <c r="W110" s="6"/>
    </row>
    <row r="111" spans="1:23" ht="15.75" customHeight="1">
      <c r="A111" s="14"/>
      <c r="B111" s="14"/>
      <c r="C111" s="14"/>
      <c r="D111" s="14"/>
      <c r="E111" s="14"/>
      <c r="F111" s="14"/>
      <c r="G111" s="14"/>
      <c r="H111" s="14"/>
      <c r="I111" s="14"/>
      <c r="J111" s="14"/>
      <c r="K111" s="14"/>
      <c r="L111" s="14"/>
      <c r="M111" s="14"/>
      <c r="N111" s="14"/>
      <c r="O111" s="14"/>
      <c r="P111" s="14"/>
      <c r="Q111" s="14"/>
      <c r="R111" s="14"/>
      <c r="S111" s="14"/>
      <c r="T111" s="6"/>
      <c r="U111" s="6"/>
      <c r="V111" s="6"/>
      <c r="W111" s="6"/>
    </row>
    <row r="112" spans="1:23" ht="15.75" customHeight="1">
      <c r="A112" s="14"/>
      <c r="B112" s="14"/>
      <c r="C112" s="14"/>
      <c r="D112" s="14"/>
      <c r="E112" s="14"/>
      <c r="F112" s="14"/>
      <c r="G112" s="14"/>
      <c r="H112" s="14"/>
      <c r="I112" s="14"/>
      <c r="J112" s="14"/>
      <c r="K112" s="14"/>
      <c r="L112" s="14"/>
      <c r="M112" s="14"/>
      <c r="N112" s="14"/>
      <c r="O112" s="14"/>
      <c r="P112" s="14"/>
      <c r="Q112" s="14"/>
      <c r="R112" s="14"/>
      <c r="S112" s="14"/>
      <c r="T112" s="6"/>
      <c r="U112" s="6"/>
      <c r="V112" s="6"/>
      <c r="W112" s="6"/>
    </row>
    <row r="113" spans="1:23" ht="15.75" customHeight="1">
      <c r="A113" s="14"/>
      <c r="B113" s="14"/>
      <c r="C113" s="14"/>
      <c r="D113" s="14"/>
      <c r="E113" s="14"/>
      <c r="F113" s="14"/>
      <c r="G113" s="14"/>
      <c r="H113" s="14"/>
      <c r="I113" s="14"/>
      <c r="J113" s="14"/>
      <c r="K113" s="14"/>
      <c r="L113" s="14"/>
      <c r="M113" s="14"/>
      <c r="N113" s="14"/>
      <c r="O113" s="14"/>
      <c r="P113" s="14"/>
      <c r="Q113" s="14"/>
      <c r="R113" s="14"/>
      <c r="S113" s="14"/>
      <c r="T113" s="6"/>
      <c r="U113" s="6"/>
      <c r="V113" s="6"/>
      <c r="W113" s="6"/>
    </row>
    <row r="114" spans="1:23" ht="15.75" customHeight="1">
      <c r="A114" s="14"/>
      <c r="B114" s="14"/>
      <c r="C114" s="14"/>
      <c r="D114" s="14"/>
      <c r="E114" s="14"/>
      <c r="F114" s="14"/>
      <c r="G114" s="14"/>
      <c r="H114" s="14"/>
      <c r="I114" s="14"/>
      <c r="J114" s="14"/>
      <c r="K114" s="14"/>
      <c r="L114" s="14"/>
      <c r="M114" s="14"/>
      <c r="N114" s="14"/>
      <c r="O114" s="14"/>
      <c r="P114" s="14"/>
      <c r="Q114" s="14"/>
      <c r="R114" s="14"/>
      <c r="S114" s="14"/>
      <c r="T114" s="6"/>
      <c r="U114" s="6"/>
      <c r="V114" s="6"/>
      <c r="W114" s="6"/>
    </row>
    <row r="115" spans="1:23" ht="15.75" customHeight="1">
      <c r="A115" s="14"/>
      <c r="B115" s="14"/>
      <c r="C115" s="14"/>
      <c r="D115" s="14"/>
      <c r="E115" s="14"/>
      <c r="F115" s="14"/>
      <c r="G115" s="14"/>
      <c r="H115" s="14"/>
      <c r="I115" s="14"/>
      <c r="J115" s="14"/>
      <c r="K115" s="14"/>
      <c r="L115" s="14"/>
      <c r="M115" s="14"/>
      <c r="N115" s="14"/>
      <c r="O115" s="14"/>
      <c r="P115" s="14"/>
      <c r="Q115" s="14"/>
      <c r="R115" s="14"/>
      <c r="S115" s="14"/>
      <c r="T115" s="6"/>
      <c r="U115" s="6"/>
      <c r="V115" s="6"/>
      <c r="W115" s="6"/>
    </row>
    <row r="116" spans="1:23" ht="15.75" customHeight="1">
      <c r="A116" s="14"/>
      <c r="B116" s="14"/>
      <c r="C116" s="14"/>
      <c r="D116" s="14"/>
      <c r="E116" s="14"/>
      <c r="F116" s="14"/>
      <c r="G116" s="14"/>
      <c r="H116" s="14"/>
      <c r="I116" s="14"/>
      <c r="J116" s="14"/>
      <c r="K116" s="14"/>
      <c r="L116" s="14"/>
      <c r="M116" s="14"/>
      <c r="N116" s="14"/>
      <c r="O116" s="14"/>
      <c r="P116" s="14"/>
      <c r="Q116" s="14"/>
      <c r="R116" s="14"/>
      <c r="S116" s="14"/>
      <c r="T116" s="6"/>
      <c r="U116" s="6"/>
      <c r="V116" s="6"/>
      <c r="W116" s="6"/>
    </row>
    <row r="117" spans="1:23" ht="15.75" customHeight="1">
      <c r="A117" s="14"/>
      <c r="B117" s="14"/>
      <c r="C117" s="14"/>
      <c r="D117" s="14"/>
      <c r="E117" s="14"/>
      <c r="F117" s="14"/>
      <c r="G117" s="14"/>
      <c r="H117" s="14"/>
      <c r="I117" s="14"/>
      <c r="J117" s="14"/>
      <c r="K117" s="14"/>
      <c r="L117" s="14"/>
      <c r="M117" s="14"/>
      <c r="N117" s="14"/>
      <c r="O117" s="14"/>
      <c r="P117" s="14"/>
      <c r="Q117" s="14"/>
      <c r="R117" s="14"/>
      <c r="S117" s="14"/>
      <c r="T117" s="6"/>
      <c r="U117" s="6"/>
      <c r="V117" s="6"/>
      <c r="W117" s="6"/>
    </row>
    <row r="118" spans="1:23" ht="15.75" customHeight="1">
      <c r="A118" s="14"/>
      <c r="B118" s="14"/>
      <c r="C118" s="14"/>
      <c r="D118" s="14"/>
      <c r="E118" s="14"/>
      <c r="F118" s="14"/>
      <c r="G118" s="14"/>
      <c r="H118" s="14"/>
      <c r="I118" s="14"/>
      <c r="J118" s="14"/>
      <c r="K118" s="14"/>
      <c r="L118" s="14"/>
      <c r="M118" s="14"/>
      <c r="N118" s="14"/>
      <c r="O118" s="14"/>
      <c r="P118" s="14"/>
      <c r="Q118" s="14"/>
      <c r="R118" s="14"/>
      <c r="S118" s="14"/>
      <c r="T118" s="6"/>
      <c r="U118" s="6"/>
      <c r="V118" s="6"/>
      <c r="W118" s="6"/>
    </row>
    <row r="119" spans="1:23" ht="15.75" customHeight="1">
      <c r="A119" s="14"/>
      <c r="B119" s="14"/>
      <c r="C119" s="14"/>
      <c r="D119" s="14"/>
      <c r="E119" s="14"/>
      <c r="F119" s="14"/>
      <c r="G119" s="14"/>
      <c r="H119" s="14"/>
      <c r="I119" s="14"/>
      <c r="J119" s="14"/>
      <c r="K119" s="14"/>
      <c r="L119" s="14"/>
      <c r="M119" s="14"/>
      <c r="N119" s="14"/>
      <c r="O119" s="14"/>
      <c r="P119" s="14"/>
      <c r="Q119" s="14"/>
      <c r="R119" s="14"/>
      <c r="S119" s="14"/>
      <c r="T119" s="6"/>
      <c r="U119" s="6"/>
      <c r="V119" s="6"/>
      <c r="W119" s="6"/>
    </row>
    <row r="120" spans="1:23" ht="15.75" customHeight="1">
      <c r="A120" s="14"/>
      <c r="B120" s="14"/>
      <c r="C120" s="14"/>
      <c r="D120" s="14"/>
      <c r="E120" s="14"/>
      <c r="F120" s="14"/>
      <c r="G120" s="14"/>
      <c r="H120" s="14"/>
      <c r="I120" s="14"/>
      <c r="J120" s="14"/>
      <c r="K120" s="14"/>
      <c r="L120" s="14"/>
      <c r="M120" s="14"/>
      <c r="N120" s="14"/>
      <c r="O120" s="14"/>
      <c r="P120" s="14"/>
      <c r="Q120" s="14"/>
      <c r="R120" s="14"/>
      <c r="S120" s="14"/>
      <c r="T120" s="6"/>
      <c r="U120" s="6"/>
      <c r="V120" s="6"/>
      <c r="W120" s="6"/>
    </row>
    <row r="121" spans="1:23" ht="15.75" customHeight="1">
      <c r="A121" s="14"/>
      <c r="B121" s="14"/>
      <c r="C121" s="14"/>
      <c r="D121" s="14"/>
      <c r="E121" s="14"/>
      <c r="F121" s="14"/>
      <c r="G121" s="14"/>
      <c r="H121" s="14"/>
      <c r="I121" s="14"/>
      <c r="J121" s="14"/>
      <c r="K121" s="14"/>
      <c r="L121" s="14"/>
      <c r="M121" s="14"/>
      <c r="N121" s="14"/>
      <c r="O121" s="14"/>
      <c r="P121" s="14"/>
      <c r="Q121" s="14"/>
      <c r="R121" s="14"/>
      <c r="S121" s="14"/>
      <c r="T121" s="6"/>
      <c r="U121" s="6"/>
      <c r="V121" s="6"/>
      <c r="W121" s="6"/>
    </row>
    <row r="122" spans="1:23" ht="15.75" customHeight="1">
      <c r="A122" s="14"/>
      <c r="B122" s="14"/>
      <c r="C122" s="14"/>
      <c r="D122" s="14"/>
      <c r="E122" s="14"/>
      <c r="F122" s="14"/>
      <c r="G122" s="14"/>
      <c r="H122" s="14"/>
      <c r="I122" s="14"/>
      <c r="J122" s="14"/>
      <c r="K122" s="14"/>
      <c r="L122" s="14"/>
      <c r="M122" s="14"/>
      <c r="N122" s="14"/>
      <c r="O122" s="14"/>
      <c r="P122" s="14"/>
      <c r="Q122" s="14"/>
      <c r="R122" s="14"/>
      <c r="S122" s="14"/>
      <c r="T122" s="6"/>
      <c r="U122" s="6"/>
      <c r="V122" s="6"/>
      <c r="W122" s="6"/>
    </row>
    <row r="123" spans="1:23" ht="15.75" customHeight="1">
      <c r="A123" s="14"/>
      <c r="B123" s="14"/>
      <c r="C123" s="14"/>
      <c r="D123" s="14"/>
      <c r="E123" s="14"/>
      <c r="F123" s="14"/>
      <c r="G123" s="14"/>
      <c r="H123" s="14"/>
      <c r="I123" s="14"/>
      <c r="J123" s="14"/>
      <c r="K123" s="14"/>
      <c r="L123" s="14"/>
      <c r="M123" s="14"/>
      <c r="N123" s="14"/>
      <c r="O123" s="14"/>
      <c r="P123" s="14"/>
      <c r="Q123" s="14"/>
      <c r="R123" s="14"/>
      <c r="S123" s="14"/>
      <c r="T123" s="6"/>
      <c r="U123" s="6"/>
      <c r="V123" s="6"/>
      <c r="W123" s="6"/>
    </row>
    <row r="124" spans="1:23" ht="15.75" customHeight="1">
      <c r="A124" s="14"/>
      <c r="B124" s="14"/>
      <c r="C124" s="14"/>
      <c r="D124" s="14"/>
      <c r="E124" s="14"/>
      <c r="F124" s="14"/>
      <c r="G124" s="14"/>
      <c r="H124" s="14"/>
      <c r="I124" s="14"/>
      <c r="J124" s="14"/>
      <c r="K124" s="14"/>
      <c r="L124" s="14"/>
      <c r="M124" s="14"/>
      <c r="N124" s="14"/>
      <c r="O124" s="14"/>
      <c r="P124" s="14"/>
      <c r="Q124" s="14"/>
      <c r="R124" s="14"/>
      <c r="S124" s="14"/>
      <c r="T124" s="6"/>
      <c r="U124" s="6"/>
      <c r="V124" s="6"/>
      <c r="W124" s="6"/>
    </row>
    <row r="125" spans="1:23" ht="15.75" customHeight="1">
      <c r="A125" s="14"/>
      <c r="B125" s="14"/>
      <c r="C125" s="14"/>
      <c r="D125" s="14"/>
      <c r="E125" s="14"/>
      <c r="F125" s="14"/>
      <c r="G125" s="14"/>
      <c r="H125" s="14"/>
      <c r="I125" s="14"/>
      <c r="J125" s="14"/>
      <c r="K125" s="14"/>
      <c r="L125" s="14"/>
      <c r="M125" s="14"/>
      <c r="N125" s="14"/>
      <c r="O125" s="14"/>
      <c r="P125" s="14"/>
      <c r="Q125" s="14"/>
      <c r="R125" s="14"/>
      <c r="S125" s="14"/>
      <c r="T125" s="6"/>
      <c r="U125" s="6"/>
      <c r="V125" s="6"/>
      <c r="W125" s="6"/>
    </row>
    <row r="126" spans="1:23" ht="15.75" customHeight="1">
      <c r="A126" s="14"/>
      <c r="B126" s="14"/>
      <c r="C126" s="14"/>
      <c r="D126" s="14"/>
      <c r="E126" s="14"/>
      <c r="F126" s="14"/>
      <c r="G126" s="14"/>
      <c r="H126" s="14"/>
      <c r="I126" s="14"/>
      <c r="J126" s="14"/>
      <c r="K126" s="14"/>
      <c r="L126" s="14"/>
      <c r="M126" s="14"/>
      <c r="N126" s="14"/>
      <c r="O126" s="14"/>
      <c r="P126" s="14"/>
      <c r="Q126" s="14"/>
      <c r="R126" s="14"/>
      <c r="S126" s="14"/>
      <c r="T126" s="6"/>
      <c r="U126" s="6"/>
      <c r="V126" s="6"/>
      <c r="W126" s="6"/>
    </row>
    <row r="127" spans="1:23" ht="15.75" customHeight="1">
      <c r="A127" s="14"/>
      <c r="B127" s="14"/>
      <c r="C127" s="14"/>
      <c r="D127" s="14"/>
      <c r="E127" s="14"/>
      <c r="F127" s="14"/>
      <c r="G127" s="14"/>
      <c r="H127" s="14"/>
      <c r="I127" s="14"/>
      <c r="J127" s="14"/>
      <c r="K127" s="14"/>
      <c r="L127" s="14"/>
      <c r="M127" s="14"/>
      <c r="N127" s="14"/>
      <c r="O127" s="14"/>
      <c r="P127" s="14"/>
      <c r="Q127" s="14"/>
      <c r="R127" s="14"/>
      <c r="S127" s="14"/>
      <c r="T127" s="6"/>
      <c r="U127" s="6"/>
      <c r="V127" s="6"/>
      <c r="W127" s="6"/>
    </row>
    <row r="128" spans="1:23" ht="15.75" customHeight="1">
      <c r="A128" s="14"/>
      <c r="B128" s="14"/>
      <c r="C128" s="14"/>
      <c r="D128" s="14"/>
      <c r="E128" s="14"/>
      <c r="F128" s="14"/>
      <c r="G128" s="14"/>
      <c r="H128" s="14"/>
      <c r="I128" s="14"/>
      <c r="J128" s="14"/>
      <c r="K128" s="14"/>
      <c r="L128" s="14"/>
      <c r="M128" s="14"/>
      <c r="N128" s="14"/>
      <c r="O128" s="14"/>
      <c r="P128" s="14"/>
      <c r="Q128" s="14"/>
      <c r="R128" s="14"/>
      <c r="S128" s="14"/>
      <c r="T128" s="6"/>
      <c r="U128" s="6"/>
      <c r="V128" s="6"/>
      <c r="W128" s="6"/>
    </row>
    <row r="129" spans="1:23" ht="15.75" customHeight="1">
      <c r="A129" s="14"/>
      <c r="B129" s="14"/>
      <c r="C129" s="14"/>
      <c r="D129" s="14"/>
      <c r="E129" s="14"/>
      <c r="F129" s="14"/>
      <c r="G129" s="14"/>
      <c r="H129" s="14"/>
      <c r="I129" s="14"/>
      <c r="J129" s="14"/>
      <c r="K129" s="14"/>
      <c r="L129" s="14"/>
      <c r="M129" s="14"/>
      <c r="N129" s="14"/>
      <c r="O129" s="14"/>
      <c r="P129" s="14"/>
      <c r="Q129" s="14"/>
      <c r="R129" s="14"/>
      <c r="S129" s="14"/>
      <c r="T129" s="6"/>
      <c r="U129" s="6"/>
      <c r="V129" s="6"/>
      <c r="W129" s="6"/>
    </row>
    <row r="130" spans="1:23" ht="15.75" customHeight="1">
      <c r="A130" s="14"/>
      <c r="B130" s="14"/>
      <c r="C130" s="14"/>
      <c r="D130" s="14"/>
      <c r="E130" s="14"/>
      <c r="F130" s="14"/>
      <c r="G130" s="14"/>
      <c r="H130" s="14"/>
      <c r="I130" s="14"/>
      <c r="J130" s="14"/>
      <c r="K130" s="14"/>
      <c r="L130" s="14"/>
      <c r="M130" s="14"/>
      <c r="N130" s="14"/>
      <c r="O130" s="14"/>
      <c r="P130" s="14"/>
      <c r="Q130" s="14"/>
      <c r="R130" s="14"/>
      <c r="S130" s="14"/>
      <c r="T130" s="6"/>
      <c r="U130" s="6"/>
      <c r="V130" s="6"/>
      <c r="W130" s="6"/>
    </row>
    <row r="131" spans="1:23" ht="15.75" customHeight="1">
      <c r="A131" s="14"/>
      <c r="B131" s="14"/>
      <c r="C131" s="14"/>
      <c r="D131" s="14"/>
      <c r="E131" s="14"/>
      <c r="F131" s="14"/>
      <c r="G131" s="14"/>
      <c r="H131" s="14"/>
      <c r="I131" s="14"/>
      <c r="J131" s="14"/>
      <c r="K131" s="14"/>
      <c r="L131" s="14"/>
      <c r="M131" s="14"/>
      <c r="N131" s="14"/>
      <c r="O131" s="14"/>
      <c r="P131" s="14"/>
      <c r="Q131" s="14"/>
      <c r="R131" s="14"/>
      <c r="S131" s="14"/>
      <c r="T131" s="6"/>
      <c r="U131" s="6"/>
      <c r="V131" s="6"/>
      <c r="W131" s="6"/>
    </row>
    <row r="132" spans="1:23" ht="15.75" customHeight="1">
      <c r="A132" s="14"/>
      <c r="B132" s="14"/>
      <c r="C132" s="14"/>
      <c r="D132" s="14"/>
      <c r="E132" s="14"/>
      <c r="F132" s="14"/>
      <c r="G132" s="14"/>
      <c r="H132" s="14"/>
      <c r="I132" s="14"/>
      <c r="J132" s="14"/>
      <c r="K132" s="14"/>
      <c r="L132" s="14"/>
      <c r="M132" s="14"/>
      <c r="N132" s="14"/>
      <c r="O132" s="14"/>
      <c r="P132" s="14"/>
      <c r="Q132" s="14"/>
      <c r="R132" s="14"/>
      <c r="S132" s="14"/>
      <c r="T132" s="6"/>
      <c r="U132" s="6"/>
      <c r="V132" s="6"/>
      <c r="W132" s="6"/>
    </row>
    <row r="133" spans="1:23" ht="15.75" customHeight="1">
      <c r="A133" s="14"/>
      <c r="B133" s="14"/>
      <c r="C133" s="14"/>
      <c r="D133" s="14"/>
      <c r="E133" s="14"/>
      <c r="F133" s="14"/>
      <c r="G133" s="14"/>
      <c r="H133" s="14"/>
      <c r="I133" s="14"/>
      <c r="J133" s="14"/>
      <c r="K133" s="14"/>
      <c r="L133" s="14"/>
      <c r="M133" s="14"/>
      <c r="N133" s="14"/>
      <c r="O133" s="14"/>
      <c r="P133" s="14"/>
      <c r="Q133" s="14"/>
      <c r="R133" s="14"/>
      <c r="S133" s="14"/>
      <c r="T133" s="6"/>
      <c r="U133" s="6"/>
      <c r="V133" s="6"/>
      <c r="W133" s="6"/>
    </row>
    <row r="134" spans="1:23" ht="15.75" customHeight="1">
      <c r="A134" s="14"/>
      <c r="B134" s="14"/>
      <c r="C134" s="14"/>
      <c r="D134" s="14"/>
      <c r="E134" s="14"/>
      <c r="F134" s="14"/>
      <c r="G134" s="14"/>
      <c r="H134" s="14"/>
      <c r="I134" s="14"/>
      <c r="J134" s="14"/>
      <c r="K134" s="14"/>
      <c r="L134" s="14"/>
      <c r="M134" s="14"/>
      <c r="N134" s="14"/>
      <c r="O134" s="14"/>
      <c r="P134" s="14"/>
      <c r="Q134" s="14"/>
      <c r="R134" s="14"/>
      <c r="S134" s="14"/>
      <c r="T134" s="6"/>
      <c r="U134" s="6"/>
      <c r="V134" s="6"/>
      <c r="W134" s="6"/>
    </row>
    <row r="135" spans="1:23" ht="15.75" customHeight="1">
      <c r="A135" s="14"/>
      <c r="B135" s="14"/>
      <c r="C135" s="14"/>
      <c r="D135" s="14"/>
      <c r="E135" s="14"/>
      <c r="F135" s="14"/>
      <c r="G135" s="14"/>
      <c r="H135" s="14"/>
      <c r="I135" s="14"/>
      <c r="J135" s="14"/>
      <c r="K135" s="14"/>
      <c r="L135" s="14"/>
      <c r="M135" s="14"/>
      <c r="N135" s="14"/>
      <c r="O135" s="14"/>
      <c r="P135" s="14"/>
      <c r="Q135" s="14"/>
      <c r="R135" s="14"/>
      <c r="S135" s="14"/>
      <c r="T135" s="6"/>
      <c r="U135" s="6"/>
      <c r="V135" s="6"/>
      <c r="W135" s="6"/>
    </row>
    <row r="136" spans="1:23" ht="15.75" customHeight="1">
      <c r="A136" s="14"/>
      <c r="B136" s="14"/>
      <c r="C136" s="14"/>
      <c r="D136" s="14"/>
      <c r="E136" s="14"/>
      <c r="F136" s="14"/>
      <c r="G136" s="14"/>
      <c r="H136" s="14"/>
      <c r="I136" s="14"/>
      <c r="J136" s="14"/>
      <c r="K136" s="14"/>
      <c r="L136" s="14"/>
      <c r="M136" s="14"/>
      <c r="N136" s="14"/>
      <c r="O136" s="14"/>
      <c r="P136" s="14"/>
      <c r="Q136" s="14"/>
      <c r="R136" s="14"/>
      <c r="S136" s="14"/>
      <c r="T136" s="6"/>
      <c r="U136" s="6"/>
      <c r="V136" s="6"/>
      <c r="W136" s="6"/>
    </row>
    <row r="137" spans="1:23" ht="15.75" customHeight="1">
      <c r="A137" s="14"/>
      <c r="B137" s="14"/>
      <c r="C137" s="14"/>
      <c r="D137" s="14"/>
      <c r="E137" s="14"/>
      <c r="F137" s="14"/>
      <c r="G137" s="14"/>
      <c r="H137" s="14"/>
      <c r="I137" s="14"/>
      <c r="J137" s="14"/>
      <c r="K137" s="14"/>
      <c r="L137" s="14"/>
      <c r="M137" s="14"/>
      <c r="N137" s="14"/>
      <c r="O137" s="14"/>
      <c r="P137" s="14"/>
      <c r="Q137" s="14"/>
      <c r="R137" s="14"/>
      <c r="S137" s="14"/>
      <c r="T137" s="6"/>
      <c r="U137" s="6"/>
      <c r="V137" s="6"/>
      <c r="W137" s="6"/>
    </row>
    <row r="138" spans="1:23" ht="15.75" customHeight="1">
      <c r="A138" s="14"/>
      <c r="B138" s="14"/>
      <c r="C138" s="14"/>
      <c r="D138" s="14"/>
      <c r="E138" s="14"/>
      <c r="F138" s="14"/>
      <c r="G138" s="14"/>
      <c r="H138" s="14"/>
      <c r="I138" s="14"/>
      <c r="J138" s="14"/>
      <c r="K138" s="14"/>
      <c r="L138" s="14"/>
      <c r="M138" s="14"/>
      <c r="N138" s="14"/>
      <c r="O138" s="14"/>
      <c r="P138" s="14"/>
      <c r="Q138" s="14"/>
      <c r="R138" s="14"/>
      <c r="S138" s="14"/>
      <c r="T138" s="6"/>
      <c r="U138" s="6"/>
      <c r="V138" s="6"/>
      <c r="W138" s="6"/>
    </row>
    <row r="139" spans="1:23" ht="15.75" customHeight="1">
      <c r="A139" s="14"/>
      <c r="B139" s="14"/>
      <c r="C139" s="14"/>
      <c r="D139" s="14"/>
      <c r="E139" s="14"/>
      <c r="F139" s="14"/>
      <c r="G139" s="14"/>
      <c r="H139" s="14"/>
      <c r="I139" s="14"/>
      <c r="J139" s="14"/>
      <c r="K139" s="14"/>
      <c r="L139" s="14"/>
      <c r="M139" s="14"/>
      <c r="N139" s="14"/>
      <c r="O139" s="14"/>
      <c r="P139" s="14"/>
      <c r="Q139" s="14"/>
      <c r="R139" s="14"/>
      <c r="S139" s="14"/>
      <c r="T139" s="6"/>
      <c r="U139" s="6"/>
      <c r="V139" s="6"/>
      <c r="W139" s="6"/>
    </row>
    <row r="140" spans="1:23" ht="15.75" customHeight="1">
      <c r="A140" s="14"/>
      <c r="B140" s="14"/>
      <c r="C140" s="14"/>
      <c r="D140" s="14"/>
      <c r="E140" s="14"/>
      <c r="F140" s="14"/>
      <c r="G140" s="14"/>
      <c r="H140" s="14"/>
      <c r="I140" s="14"/>
      <c r="J140" s="14"/>
      <c r="K140" s="14"/>
      <c r="L140" s="14"/>
      <c r="M140" s="14"/>
      <c r="N140" s="14"/>
      <c r="O140" s="14"/>
      <c r="P140" s="14"/>
      <c r="Q140" s="14"/>
      <c r="R140" s="14"/>
      <c r="S140" s="14"/>
      <c r="T140" s="6"/>
      <c r="U140" s="6"/>
      <c r="V140" s="6"/>
      <c r="W140" s="6"/>
    </row>
    <row r="141" spans="1:23" ht="15.75" customHeight="1">
      <c r="A141" s="14"/>
      <c r="B141" s="14"/>
      <c r="C141" s="14"/>
      <c r="D141" s="14"/>
      <c r="E141" s="14"/>
      <c r="F141" s="14"/>
      <c r="G141" s="14"/>
      <c r="H141" s="14"/>
      <c r="I141" s="14"/>
      <c r="J141" s="14"/>
      <c r="K141" s="14"/>
      <c r="L141" s="14"/>
      <c r="M141" s="14"/>
      <c r="N141" s="14"/>
      <c r="O141" s="14"/>
      <c r="P141" s="14"/>
      <c r="Q141" s="14"/>
      <c r="R141" s="14"/>
      <c r="S141" s="14"/>
      <c r="T141" s="6"/>
      <c r="U141" s="6"/>
      <c r="V141" s="6"/>
      <c r="W141" s="6"/>
    </row>
    <row r="142" spans="1:23" ht="15.75" customHeight="1">
      <c r="A142" s="14"/>
      <c r="B142" s="14"/>
      <c r="C142" s="14"/>
      <c r="D142" s="14"/>
      <c r="E142" s="14"/>
      <c r="F142" s="14"/>
      <c r="G142" s="14"/>
      <c r="H142" s="14"/>
      <c r="I142" s="14"/>
      <c r="J142" s="14"/>
      <c r="K142" s="14"/>
      <c r="L142" s="14"/>
      <c r="M142" s="14"/>
      <c r="N142" s="14"/>
      <c r="O142" s="14"/>
      <c r="P142" s="14"/>
      <c r="Q142" s="14"/>
      <c r="R142" s="14"/>
      <c r="S142" s="14"/>
      <c r="T142" s="6"/>
      <c r="U142" s="6"/>
      <c r="V142" s="6"/>
      <c r="W142" s="6"/>
    </row>
    <row r="143" spans="1:23" ht="15.75" customHeight="1">
      <c r="A143" s="14"/>
      <c r="B143" s="14"/>
      <c r="C143" s="14"/>
      <c r="D143" s="14"/>
      <c r="E143" s="14"/>
      <c r="F143" s="14"/>
      <c r="G143" s="14"/>
      <c r="H143" s="14"/>
      <c r="I143" s="14"/>
      <c r="J143" s="14"/>
      <c r="K143" s="14"/>
      <c r="L143" s="14"/>
      <c r="M143" s="14"/>
      <c r="N143" s="14"/>
      <c r="O143" s="14"/>
      <c r="P143" s="14"/>
      <c r="Q143" s="14"/>
      <c r="R143" s="14"/>
      <c r="S143" s="14"/>
      <c r="T143" s="6"/>
      <c r="U143" s="6"/>
      <c r="V143" s="6"/>
      <c r="W143" s="6"/>
    </row>
    <row r="144" spans="1:23" ht="15.75" customHeight="1">
      <c r="A144" s="14"/>
      <c r="B144" s="14"/>
      <c r="C144" s="14"/>
      <c r="D144" s="14"/>
      <c r="E144" s="14"/>
      <c r="F144" s="14"/>
      <c r="G144" s="14"/>
      <c r="H144" s="14"/>
      <c r="I144" s="14"/>
      <c r="J144" s="14"/>
      <c r="K144" s="14"/>
      <c r="L144" s="14"/>
      <c r="M144" s="14"/>
      <c r="N144" s="14"/>
      <c r="O144" s="14"/>
      <c r="P144" s="14"/>
      <c r="Q144" s="14"/>
      <c r="R144" s="14"/>
      <c r="S144" s="14"/>
      <c r="T144" s="6"/>
      <c r="U144" s="6"/>
      <c r="V144" s="6"/>
      <c r="W144" s="6"/>
    </row>
    <row r="145" spans="1:23" ht="15.75" customHeight="1">
      <c r="A145" s="14"/>
      <c r="B145" s="14"/>
      <c r="C145" s="14"/>
      <c r="D145" s="14"/>
      <c r="E145" s="14"/>
      <c r="F145" s="14"/>
      <c r="G145" s="14"/>
      <c r="H145" s="14"/>
      <c r="I145" s="14"/>
      <c r="J145" s="14"/>
      <c r="K145" s="14"/>
      <c r="L145" s="14"/>
      <c r="M145" s="14"/>
      <c r="N145" s="14"/>
      <c r="O145" s="14"/>
      <c r="P145" s="14"/>
      <c r="Q145" s="14"/>
      <c r="R145" s="14"/>
      <c r="S145" s="14"/>
      <c r="T145" s="6"/>
      <c r="U145" s="6"/>
      <c r="V145" s="6"/>
      <c r="W145" s="6"/>
    </row>
    <row r="146" spans="1:23" ht="15.75" customHeight="1">
      <c r="A146" s="14"/>
      <c r="B146" s="14"/>
      <c r="C146" s="14"/>
      <c r="D146" s="14"/>
      <c r="E146" s="14"/>
      <c r="F146" s="14"/>
      <c r="G146" s="14"/>
      <c r="H146" s="14"/>
      <c r="I146" s="14"/>
      <c r="J146" s="14"/>
      <c r="K146" s="14"/>
      <c r="L146" s="14"/>
      <c r="M146" s="14"/>
      <c r="N146" s="14"/>
      <c r="O146" s="14"/>
      <c r="P146" s="14"/>
      <c r="Q146" s="14"/>
      <c r="R146" s="14"/>
      <c r="S146" s="14"/>
      <c r="T146" s="6"/>
      <c r="U146" s="6"/>
      <c r="V146" s="6"/>
      <c r="W146" s="6"/>
    </row>
    <row r="147" spans="1:23" ht="15.75" customHeight="1">
      <c r="A147" s="14"/>
      <c r="B147" s="14"/>
      <c r="C147" s="14"/>
      <c r="D147" s="14"/>
      <c r="E147" s="14"/>
      <c r="F147" s="14"/>
      <c r="G147" s="14"/>
      <c r="H147" s="14"/>
      <c r="I147" s="14"/>
      <c r="J147" s="14"/>
      <c r="K147" s="14"/>
      <c r="L147" s="14"/>
      <c r="M147" s="14"/>
      <c r="N147" s="14"/>
      <c r="O147" s="14"/>
      <c r="P147" s="14"/>
      <c r="Q147" s="14"/>
      <c r="R147" s="14"/>
      <c r="S147" s="14"/>
      <c r="T147" s="6"/>
      <c r="U147" s="6"/>
      <c r="V147" s="6"/>
      <c r="W147" s="6"/>
    </row>
    <row r="148" spans="1:23" ht="15.75" customHeight="1">
      <c r="A148" s="14"/>
      <c r="B148" s="14"/>
      <c r="C148" s="14"/>
      <c r="D148" s="14"/>
      <c r="E148" s="14"/>
      <c r="F148" s="14"/>
      <c r="G148" s="14"/>
      <c r="H148" s="14"/>
      <c r="I148" s="14"/>
      <c r="J148" s="14"/>
      <c r="K148" s="14"/>
      <c r="L148" s="14"/>
      <c r="M148" s="14"/>
      <c r="N148" s="14"/>
      <c r="O148" s="14"/>
      <c r="P148" s="14"/>
      <c r="Q148" s="14"/>
      <c r="R148" s="14"/>
      <c r="S148" s="14"/>
      <c r="T148" s="6"/>
      <c r="U148" s="6"/>
      <c r="V148" s="6"/>
      <c r="W148" s="6"/>
    </row>
    <row r="149" spans="1:23" ht="15.75" customHeight="1">
      <c r="A149" s="14"/>
      <c r="B149" s="14"/>
      <c r="C149" s="14"/>
      <c r="D149" s="14"/>
      <c r="E149" s="14"/>
      <c r="F149" s="14"/>
      <c r="G149" s="14"/>
      <c r="H149" s="14"/>
      <c r="I149" s="14"/>
      <c r="J149" s="14"/>
      <c r="K149" s="14"/>
      <c r="L149" s="14"/>
      <c r="M149" s="14"/>
      <c r="N149" s="14"/>
      <c r="O149" s="14"/>
      <c r="P149" s="14"/>
      <c r="Q149" s="14"/>
      <c r="R149" s="14"/>
      <c r="S149" s="14"/>
      <c r="T149" s="6"/>
      <c r="U149" s="6"/>
      <c r="V149" s="6"/>
      <c r="W149" s="6"/>
    </row>
    <row r="150" spans="1:23" ht="15.75" customHeight="1">
      <c r="A150" s="14"/>
      <c r="B150" s="14"/>
      <c r="C150" s="14"/>
      <c r="D150" s="14"/>
      <c r="E150" s="14"/>
      <c r="F150" s="14"/>
      <c r="G150" s="14"/>
      <c r="H150" s="14"/>
      <c r="I150" s="14"/>
      <c r="J150" s="14"/>
      <c r="K150" s="14"/>
      <c r="L150" s="14"/>
      <c r="M150" s="14"/>
      <c r="N150" s="14"/>
      <c r="O150" s="14"/>
      <c r="P150" s="14"/>
      <c r="Q150" s="14"/>
      <c r="R150" s="14"/>
      <c r="S150" s="14"/>
      <c r="T150" s="6"/>
      <c r="U150" s="6"/>
      <c r="V150" s="6"/>
      <c r="W150" s="6"/>
    </row>
    <row r="151" spans="1:23" ht="15.75" customHeight="1">
      <c r="A151" s="14"/>
      <c r="B151" s="14"/>
      <c r="C151" s="14"/>
      <c r="D151" s="14"/>
      <c r="E151" s="14"/>
      <c r="F151" s="14"/>
      <c r="G151" s="14"/>
      <c r="H151" s="14"/>
      <c r="I151" s="14"/>
      <c r="J151" s="14"/>
      <c r="K151" s="14"/>
      <c r="L151" s="14"/>
      <c r="M151" s="14"/>
      <c r="N151" s="14"/>
      <c r="O151" s="14"/>
      <c r="P151" s="14"/>
      <c r="Q151" s="14"/>
      <c r="R151" s="14"/>
      <c r="S151" s="14"/>
      <c r="T151" s="6"/>
      <c r="U151" s="6"/>
      <c r="V151" s="6"/>
      <c r="W151" s="6"/>
    </row>
    <row r="152" spans="1:23" ht="15.75" customHeight="1">
      <c r="A152" s="14"/>
      <c r="B152" s="14"/>
      <c r="C152" s="14"/>
      <c r="D152" s="14"/>
      <c r="E152" s="14"/>
      <c r="F152" s="14"/>
      <c r="G152" s="14"/>
      <c r="H152" s="14"/>
      <c r="I152" s="14"/>
      <c r="J152" s="14"/>
      <c r="K152" s="14"/>
      <c r="L152" s="14"/>
      <c r="M152" s="14"/>
      <c r="N152" s="14"/>
      <c r="O152" s="14"/>
      <c r="P152" s="14"/>
      <c r="Q152" s="14"/>
      <c r="R152" s="14"/>
      <c r="S152" s="14"/>
      <c r="T152" s="6"/>
      <c r="U152" s="6"/>
      <c r="V152" s="6"/>
      <c r="W152" s="6"/>
    </row>
    <row r="153" spans="1:23" ht="15.75" customHeight="1">
      <c r="A153" s="14"/>
      <c r="B153" s="14"/>
      <c r="C153" s="14"/>
      <c r="D153" s="14"/>
      <c r="E153" s="14"/>
      <c r="F153" s="14"/>
      <c r="G153" s="14"/>
      <c r="H153" s="14"/>
      <c r="I153" s="14"/>
      <c r="J153" s="14"/>
      <c r="K153" s="14"/>
      <c r="L153" s="14"/>
      <c r="M153" s="14"/>
      <c r="N153" s="14"/>
      <c r="O153" s="14"/>
      <c r="P153" s="14"/>
      <c r="Q153" s="14"/>
      <c r="R153" s="14"/>
      <c r="S153" s="14"/>
      <c r="T153" s="6"/>
      <c r="U153" s="6"/>
      <c r="V153" s="6"/>
      <c r="W153" s="6"/>
    </row>
    <row r="154" spans="1:23" ht="15.75" customHeight="1">
      <c r="A154" s="14"/>
      <c r="B154" s="14"/>
      <c r="C154" s="14"/>
      <c r="D154" s="14"/>
      <c r="E154" s="14"/>
      <c r="F154" s="14"/>
      <c r="G154" s="14"/>
      <c r="H154" s="14"/>
      <c r="I154" s="14"/>
      <c r="J154" s="14"/>
      <c r="K154" s="14"/>
      <c r="L154" s="14"/>
      <c r="M154" s="14"/>
      <c r="N154" s="14"/>
      <c r="O154" s="14"/>
      <c r="P154" s="14"/>
      <c r="Q154" s="14"/>
      <c r="R154" s="14"/>
      <c r="S154" s="14"/>
      <c r="T154" s="6"/>
      <c r="U154" s="6"/>
      <c r="V154" s="6"/>
      <c r="W154" s="6"/>
    </row>
    <row r="155" spans="1:23" ht="15.75" customHeight="1">
      <c r="A155" s="14"/>
      <c r="B155" s="14"/>
      <c r="C155" s="14"/>
      <c r="D155" s="14"/>
      <c r="E155" s="14"/>
      <c r="F155" s="14"/>
      <c r="G155" s="14"/>
      <c r="H155" s="14"/>
      <c r="I155" s="14"/>
      <c r="J155" s="14"/>
      <c r="K155" s="14"/>
      <c r="L155" s="14"/>
      <c r="M155" s="14"/>
      <c r="N155" s="14"/>
      <c r="O155" s="14"/>
      <c r="P155" s="14"/>
      <c r="Q155" s="14"/>
      <c r="R155" s="14"/>
      <c r="S155" s="14"/>
      <c r="T155" s="6"/>
      <c r="U155" s="6"/>
      <c r="V155" s="6"/>
      <c r="W155" s="6"/>
    </row>
    <row r="156" spans="1:23" ht="15.75" customHeight="1">
      <c r="A156" s="14"/>
      <c r="B156" s="14"/>
      <c r="C156" s="14"/>
      <c r="D156" s="14"/>
      <c r="E156" s="14"/>
      <c r="F156" s="14"/>
      <c r="G156" s="14"/>
      <c r="H156" s="14"/>
      <c r="I156" s="14"/>
      <c r="J156" s="14"/>
      <c r="K156" s="14"/>
      <c r="L156" s="14"/>
      <c r="M156" s="14"/>
      <c r="N156" s="14"/>
      <c r="O156" s="14"/>
      <c r="P156" s="14"/>
      <c r="Q156" s="14"/>
      <c r="R156" s="14"/>
      <c r="S156" s="14"/>
      <c r="T156" s="6"/>
      <c r="U156" s="6"/>
      <c r="V156" s="6"/>
      <c r="W156" s="6"/>
    </row>
    <row r="157" spans="1:23" ht="15.75" customHeight="1">
      <c r="A157" s="14"/>
      <c r="B157" s="14"/>
      <c r="C157" s="14"/>
      <c r="D157" s="14"/>
      <c r="E157" s="14"/>
      <c r="F157" s="14"/>
      <c r="G157" s="14"/>
      <c r="H157" s="14"/>
      <c r="I157" s="14"/>
      <c r="J157" s="14"/>
      <c r="K157" s="14"/>
      <c r="L157" s="14"/>
      <c r="M157" s="14"/>
      <c r="N157" s="14"/>
      <c r="O157" s="14"/>
      <c r="P157" s="14"/>
      <c r="Q157" s="14"/>
      <c r="R157" s="14"/>
      <c r="S157" s="14"/>
      <c r="T157" s="6"/>
      <c r="U157" s="6"/>
      <c r="V157" s="6"/>
      <c r="W157" s="6"/>
    </row>
    <row r="158" spans="1:23" ht="15.75" customHeight="1">
      <c r="A158" s="14"/>
      <c r="B158" s="14"/>
      <c r="C158" s="14"/>
      <c r="D158" s="14"/>
      <c r="E158" s="14"/>
      <c r="F158" s="14"/>
      <c r="G158" s="14"/>
      <c r="H158" s="14"/>
      <c r="I158" s="14"/>
      <c r="J158" s="14"/>
      <c r="K158" s="14"/>
      <c r="L158" s="14"/>
      <c r="M158" s="14"/>
      <c r="N158" s="14"/>
      <c r="O158" s="14"/>
      <c r="P158" s="14"/>
      <c r="Q158" s="14"/>
      <c r="R158" s="14"/>
      <c r="S158" s="14"/>
      <c r="T158" s="6"/>
      <c r="U158" s="6"/>
      <c r="V158" s="6"/>
      <c r="W158" s="6"/>
    </row>
    <row r="159" spans="1:23" ht="15.75" customHeight="1">
      <c r="A159" s="14"/>
      <c r="B159" s="14"/>
      <c r="C159" s="14"/>
      <c r="D159" s="14"/>
      <c r="E159" s="14"/>
      <c r="F159" s="14"/>
      <c r="G159" s="14"/>
      <c r="H159" s="14"/>
      <c r="I159" s="14"/>
      <c r="J159" s="14"/>
      <c r="K159" s="14"/>
      <c r="L159" s="14"/>
      <c r="M159" s="14"/>
      <c r="N159" s="14"/>
      <c r="O159" s="14"/>
      <c r="P159" s="14"/>
      <c r="Q159" s="14"/>
      <c r="R159" s="14"/>
      <c r="S159" s="14"/>
      <c r="T159" s="6"/>
      <c r="U159" s="6"/>
      <c r="V159" s="6"/>
      <c r="W159" s="6"/>
    </row>
    <row r="160" spans="1:23" ht="15.75" customHeight="1">
      <c r="A160" s="14"/>
      <c r="B160" s="14"/>
      <c r="C160" s="14"/>
      <c r="D160" s="14"/>
      <c r="E160" s="14"/>
      <c r="F160" s="14"/>
      <c r="G160" s="14"/>
      <c r="H160" s="14"/>
      <c r="I160" s="14"/>
      <c r="J160" s="14"/>
      <c r="K160" s="14"/>
      <c r="L160" s="14"/>
      <c r="M160" s="14"/>
      <c r="N160" s="14"/>
      <c r="O160" s="14"/>
      <c r="P160" s="14"/>
      <c r="Q160" s="14"/>
      <c r="R160" s="14"/>
      <c r="S160" s="14"/>
      <c r="T160" s="6"/>
      <c r="U160" s="6"/>
      <c r="V160" s="6"/>
      <c r="W160" s="6"/>
    </row>
    <row r="161" spans="1:23" ht="15.75" customHeight="1">
      <c r="A161" s="14"/>
      <c r="B161" s="14"/>
      <c r="C161" s="14"/>
      <c r="D161" s="14"/>
      <c r="E161" s="14"/>
      <c r="F161" s="14"/>
      <c r="G161" s="14"/>
      <c r="H161" s="14"/>
      <c r="I161" s="14"/>
      <c r="J161" s="14"/>
      <c r="K161" s="14"/>
      <c r="L161" s="14"/>
      <c r="M161" s="14"/>
      <c r="N161" s="14"/>
      <c r="O161" s="14"/>
      <c r="P161" s="14"/>
      <c r="Q161" s="14"/>
      <c r="R161" s="14"/>
      <c r="S161" s="14"/>
      <c r="T161" s="6"/>
      <c r="U161" s="6"/>
      <c r="V161" s="6"/>
      <c r="W161" s="6"/>
    </row>
    <row r="162" spans="1:23" ht="15.75" customHeight="1">
      <c r="A162" s="14"/>
      <c r="B162" s="14"/>
      <c r="C162" s="14"/>
      <c r="D162" s="14"/>
      <c r="E162" s="14"/>
      <c r="F162" s="14"/>
      <c r="G162" s="14"/>
      <c r="H162" s="14"/>
      <c r="I162" s="14"/>
      <c r="J162" s="14"/>
      <c r="K162" s="14"/>
      <c r="L162" s="14"/>
      <c r="M162" s="14"/>
      <c r="N162" s="14"/>
      <c r="O162" s="14"/>
      <c r="P162" s="14"/>
      <c r="Q162" s="14"/>
      <c r="R162" s="14"/>
      <c r="S162" s="14"/>
      <c r="T162" s="6"/>
      <c r="U162" s="6"/>
      <c r="V162" s="6"/>
      <c r="W162" s="6"/>
    </row>
    <row r="163" spans="1:23" ht="15.75" customHeight="1">
      <c r="A163" s="14"/>
      <c r="B163" s="14"/>
      <c r="C163" s="14"/>
      <c r="D163" s="14"/>
      <c r="E163" s="14"/>
      <c r="F163" s="14"/>
      <c r="G163" s="14"/>
      <c r="H163" s="14"/>
      <c r="I163" s="14"/>
      <c r="J163" s="14"/>
      <c r="K163" s="14"/>
      <c r="L163" s="14"/>
      <c r="M163" s="14"/>
      <c r="N163" s="14"/>
      <c r="O163" s="14"/>
      <c r="P163" s="14"/>
      <c r="Q163" s="14"/>
      <c r="R163" s="14"/>
      <c r="S163" s="14"/>
      <c r="T163" s="6"/>
      <c r="U163" s="6"/>
      <c r="V163" s="6"/>
      <c r="W163" s="6"/>
    </row>
    <row r="164" spans="1:23" ht="15.75" customHeight="1">
      <c r="A164" s="14"/>
      <c r="B164" s="14"/>
      <c r="C164" s="14"/>
      <c r="D164" s="14"/>
      <c r="E164" s="14"/>
      <c r="F164" s="14"/>
      <c r="G164" s="14"/>
      <c r="H164" s="14"/>
      <c r="I164" s="14"/>
      <c r="J164" s="14"/>
      <c r="K164" s="14"/>
      <c r="L164" s="14"/>
      <c r="M164" s="14"/>
      <c r="N164" s="14"/>
      <c r="O164" s="14"/>
      <c r="P164" s="14"/>
      <c r="Q164" s="14"/>
      <c r="R164" s="14"/>
      <c r="S164" s="14"/>
      <c r="T164" s="6"/>
      <c r="U164" s="6"/>
      <c r="V164" s="6"/>
      <c r="W164" s="6"/>
    </row>
    <row r="165" spans="1:23" ht="15.75" customHeight="1">
      <c r="A165" s="14"/>
      <c r="B165" s="14"/>
      <c r="C165" s="14"/>
      <c r="D165" s="14"/>
      <c r="E165" s="14"/>
      <c r="F165" s="14"/>
      <c r="G165" s="14"/>
      <c r="H165" s="14"/>
      <c r="I165" s="14"/>
      <c r="J165" s="14"/>
      <c r="K165" s="14"/>
      <c r="L165" s="14"/>
      <c r="M165" s="14"/>
      <c r="N165" s="14"/>
      <c r="O165" s="14"/>
      <c r="P165" s="14"/>
      <c r="Q165" s="14"/>
      <c r="R165" s="14"/>
      <c r="S165" s="14"/>
      <c r="T165" s="6"/>
      <c r="U165" s="6"/>
      <c r="V165" s="6"/>
      <c r="W165" s="6"/>
    </row>
    <row r="166" spans="1:23" ht="15.75" customHeight="1">
      <c r="A166" s="14"/>
      <c r="B166" s="14"/>
      <c r="C166" s="14"/>
      <c r="D166" s="14"/>
      <c r="E166" s="14"/>
      <c r="F166" s="14"/>
      <c r="G166" s="14"/>
      <c r="H166" s="14"/>
      <c r="I166" s="14"/>
      <c r="J166" s="14"/>
      <c r="K166" s="14"/>
      <c r="L166" s="14"/>
      <c r="M166" s="14"/>
      <c r="N166" s="14"/>
      <c r="O166" s="14"/>
      <c r="P166" s="14"/>
      <c r="Q166" s="14"/>
      <c r="R166" s="14"/>
      <c r="S166" s="14"/>
      <c r="T166" s="6"/>
      <c r="U166" s="6"/>
      <c r="V166" s="6"/>
      <c r="W166" s="6"/>
    </row>
    <row r="167" spans="1:23" ht="15.75" customHeight="1">
      <c r="A167" s="14"/>
      <c r="B167" s="14"/>
      <c r="C167" s="14"/>
      <c r="D167" s="14"/>
      <c r="E167" s="14"/>
      <c r="F167" s="14"/>
      <c r="G167" s="14"/>
      <c r="H167" s="14"/>
      <c r="I167" s="14"/>
      <c r="J167" s="14"/>
      <c r="K167" s="14"/>
      <c r="L167" s="14"/>
      <c r="M167" s="14"/>
      <c r="N167" s="14"/>
      <c r="O167" s="14"/>
      <c r="P167" s="14"/>
      <c r="Q167" s="14"/>
      <c r="R167" s="14"/>
      <c r="S167" s="14"/>
      <c r="T167" s="6"/>
      <c r="U167" s="6"/>
      <c r="V167" s="6"/>
      <c r="W167" s="6"/>
    </row>
    <row r="168" spans="1:23" ht="15.75" customHeight="1">
      <c r="A168" s="14"/>
      <c r="B168" s="14"/>
      <c r="C168" s="14"/>
      <c r="D168" s="14"/>
      <c r="E168" s="14"/>
      <c r="F168" s="14"/>
      <c r="G168" s="14"/>
      <c r="H168" s="14"/>
      <c r="I168" s="14"/>
      <c r="J168" s="14"/>
      <c r="K168" s="14"/>
      <c r="L168" s="14"/>
      <c r="M168" s="14"/>
      <c r="N168" s="14"/>
      <c r="O168" s="14"/>
      <c r="P168" s="14"/>
      <c r="Q168" s="14"/>
      <c r="R168" s="14"/>
      <c r="S168" s="14"/>
      <c r="T168" s="6"/>
      <c r="U168" s="6"/>
      <c r="V168" s="6"/>
      <c r="W168" s="6"/>
    </row>
    <row r="169" spans="1:23" ht="15.75" customHeight="1">
      <c r="A169" s="14"/>
      <c r="B169" s="14"/>
      <c r="C169" s="14"/>
      <c r="D169" s="14"/>
      <c r="E169" s="14"/>
      <c r="F169" s="14"/>
      <c r="G169" s="14"/>
      <c r="H169" s="14"/>
      <c r="I169" s="14"/>
      <c r="J169" s="14"/>
      <c r="K169" s="14"/>
      <c r="L169" s="14"/>
      <c r="M169" s="14"/>
      <c r="N169" s="14"/>
      <c r="O169" s="14"/>
      <c r="P169" s="14"/>
      <c r="Q169" s="14"/>
      <c r="R169" s="14"/>
      <c r="S169" s="14"/>
      <c r="T169" s="6"/>
      <c r="U169" s="6"/>
      <c r="V169" s="6"/>
      <c r="W169" s="6"/>
    </row>
    <row r="170" spans="1:23" ht="15.75" customHeight="1">
      <c r="A170" s="14"/>
      <c r="B170" s="14"/>
      <c r="C170" s="14"/>
      <c r="D170" s="14"/>
      <c r="E170" s="14"/>
      <c r="F170" s="14"/>
      <c r="G170" s="14"/>
      <c r="H170" s="14"/>
      <c r="I170" s="14"/>
      <c r="J170" s="14"/>
      <c r="K170" s="14"/>
      <c r="L170" s="14"/>
      <c r="M170" s="14"/>
      <c r="N170" s="14"/>
      <c r="O170" s="14"/>
      <c r="P170" s="14"/>
      <c r="Q170" s="14"/>
      <c r="R170" s="14"/>
      <c r="S170" s="14"/>
      <c r="T170" s="6"/>
      <c r="U170" s="6"/>
      <c r="V170" s="6"/>
      <c r="W170" s="6"/>
    </row>
    <row r="171" spans="1:23" ht="15.75" customHeight="1">
      <c r="A171" s="14"/>
      <c r="B171" s="14"/>
      <c r="C171" s="14"/>
      <c r="D171" s="14"/>
      <c r="E171" s="14"/>
      <c r="F171" s="14"/>
      <c r="G171" s="14"/>
      <c r="H171" s="14"/>
      <c r="I171" s="14"/>
      <c r="J171" s="14"/>
      <c r="K171" s="14"/>
      <c r="L171" s="14"/>
      <c r="M171" s="14"/>
      <c r="N171" s="14"/>
      <c r="O171" s="14"/>
      <c r="P171" s="14"/>
      <c r="Q171" s="14"/>
      <c r="R171" s="14"/>
      <c r="S171" s="14"/>
      <c r="T171" s="6"/>
      <c r="U171" s="6"/>
      <c r="V171" s="6"/>
      <c r="W171" s="6"/>
    </row>
    <row r="172" spans="1:23" ht="15.75" customHeight="1">
      <c r="A172" s="14"/>
      <c r="B172" s="14"/>
      <c r="C172" s="14"/>
      <c r="D172" s="14"/>
      <c r="E172" s="14"/>
      <c r="F172" s="14"/>
      <c r="G172" s="14"/>
      <c r="H172" s="14"/>
      <c r="I172" s="14"/>
      <c r="J172" s="14"/>
      <c r="K172" s="14"/>
      <c r="L172" s="14"/>
      <c r="M172" s="14"/>
      <c r="N172" s="14"/>
      <c r="O172" s="14"/>
      <c r="P172" s="14"/>
      <c r="Q172" s="14"/>
      <c r="R172" s="14"/>
      <c r="S172" s="14"/>
      <c r="T172" s="6"/>
      <c r="U172" s="6"/>
      <c r="V172" s="6"/>
      <c r="W172" s="6"/>
    </row>
    <row r="173" spans="1:23" ht="15.75" customHeight="1">
      <c r="A173" s="14"/>
      <c r="B173" s="14"/>
      <c r="C173" s="14"/>
      <c r="D173" s="14"/>
      <c r="E173" s="14"/>
      <c r="F173" s="14"/>
      <c r="G173" s="14"/>
      <c r="H173" s="14"/>
      <c r="I173" s="14"/>
      <c r="J173" s="14"/>
      <c r="K173" s="14"/>
      <c r="L173" s="14"/>
      <c r="M173" s="14"/>
      <c r="N173" s="14"/>
      <c r="O173" s="14"/>
      <c r="P173" s="14"/>
      <c r="Q173" s="14"/>
      <c r="R173" s="14"/>
      <c r="S173" s="14"/>
      <c r="T173" s="6"/>
      <c r="U173" s="6"/>
      <c r="V173" s="6"/>
      <c r="W173" s="6"/>
    </row>
    <row r="174" spans="1:23" ht="15.75" customHeight="1">
      <c r="A174" s="14"/>
      <c r="B174" s="14"/>
      <c r="C174" s="14"/>
      <c r="D174" s="14"/>
      <c r="E174" s="14"/>
      <c r="F174" s="14"/>
      <c r="G174" s="14"/>
      <c r="H174" s="14"/>
      <c r="I174" s="14"/>
      <c r="J174" s="14"/>
      <c r="K174" s="14"/>
      <c r="L174" s="14"/>
      <c r="M174" s="14"/>
      <c r="N174" s="14"/>
      <c r="O174" s="14"/>
      <c r="P174" s="14"/>
      <c r="Q174" s="14"/>
      <c r="R174" s="14"/>
      <c r="S174" s="14"/>
      <c r="T174" s="6"/>
      <c r="U174" s="6"/>
      <c r="V174" s="6"/>
      <c r="W174" s="6"/>
    </row>
    <row r="175" spans="1:23" ht="15.75" customHeight="1">
      <c r="A175" s="14"/>
      <c r="B175" s="14"/>
      <c r="C175" s="14"/>
      <c r="D175" s="14"/>
      <c r="E175" s="14"/>
      <c r="F175" s="14"/>
      <c r="G175" s="14"/>
      <c r="H175" s="14"/>
      <c r="I175" s="14"/>
      <c r="J175" s="14"/>
      <c r="K175" s="14"/>
      <c r="L175" s="14"/>
      <c r="M175" s="14"/>
      <c r="N175" s="14"/>
      <c r="O175" s="14"/>
      <c r="P175" s="14"/>
      <c r="Q175" s="14"/>
      <c r="R175" s="14"/>
      <c r="S175" s="14"/>
      <c r="T175" s="6"/>
      <c r="U175" s="6"/>
      <c r="V175" s="6"/>
      <c r="W175" s="6"/>
    </row>
    <row r="176" spans="1:23" ht="15.75" customHeight="1">
      <c r="A176" s="14"/>
      <c r="B176" s="14"/>
      <c r="C176" s="14"/>
      <c r="D176" s="14"/>
      <c r="E176" s="14"/>
      <c r="F176" s="14"/>
      <c r="G176" s="14"/>
      <c r="H176" s="14"/>
      <c r="I176" s="14"/>
      <c r="J176" s="14"/>
      <c r="K176" s="14"/>
      <c r="L176" s="14"/>
      <c r="M176" s="14"/>
      <c r="N176" s="14"/>
      <c r="O176" s="14"/>
      <c r="P176" s="14"/>
      <c r="Q176" s="14"/>
      <c r="R176" s="14"/>
      <c r="S176" s="14"/>
      <c r="T176" s="6"/>
      <c r="U176" s="6"/>
      <c r="V176" s="6"/>
      <c r="W176" s="6"/>
    </row>
    <row r="177" spans="1:23" ht="15.75" customHeight="1">
      <c r="A177" s="14"/>
      <c r="B177" s="14"/>
      <c r="C177" s="14"/>
      <c r="D177" s="14"/>
      <c r="E177" s="14"/>
      <c r="F177" s="14"/>
      <c r="G177" s="14"/>
      <c r="H177" s="14"/>
      <c r="I177" s="14"/>
      <c r="J177" s="14"/>
      <c r="K177" s="14"/>
      <c r="L177" s="14"/>
      <c r="M177" s="14"/>
      <c r="N177" s="14"/>
      <c r="O177" s="14"/>
      <c r="P177" s="14"/>
      <c r="Q177" s="14"/>
      <c r="R177" s="14"/>
      <c r="S177" s="14"/>
      <c r="T177" s="6"/>
      <c r="U177" s="6"/>
      <c r="V177" s="6"/>
      <c r="W177" s="6"/>
    </row>
    <row r="178" spans="1:23" ht="15.75" customHeight="1">
      <c r="A178" s="14"/>
      <c r="B178" s="14"/>
      <c r="C178" s="14"/>
      <c r="D178" s="14"/>
      <c r="E178" s="14"/>
      <c r="F178" s="14"/>
      <c r="G178" s="14"/>
      <c r="H178" s="14"/>
      <c r="I178" s="14"/>
      <c r="J178" s="14"/>
      <c r="K178" s="14"/>
      <c r="L178" s="14"/>
      <c r="M178" s="14"/>
      <c r="N178" s="14"/>
      <c r="O178" s="14"/>
      <c r="P178" s="14"/>
      <c r="Q178" s="14"/>
      <c r="R178" s="14"/>
      <c r="S178" s="14"/>
      <c r="T178" s="6"/>
      <c r="U178" s="6"/>
      <c r="V178" s="6"/>
      <c r="W178" s="6"/>
    </row>
    <row r="179" spans="1:23" ht="15.75" customHeight="1">
      <c r="A179" s="14"/>
      <c r="B179" s="14"/>
      <c r="C179" s="14"/>
      <c r="D179" s="14"/>
      <c r="E179" s="14"/>
      <c r="F179" s="14"/>
      <c r="G179" s="14"/>
      <c r="H179" s="14"/>
      <c r="I179" s="14"/>
      <c r="J179" s="14"/>
      <c r="K179" s="14"/>
      <c r="L179" s="14"/>
      <c r="M179" s="14"/>
      <c r="N179" s="14"/>
      <c r="O179" s="14"/>
      <c r="P179" s="14"/>
      <c r="Q179" s="14"/>
      <c r="R179" s="14"/>
      <c r="S179" s="14"/>
      <c r="T179" s="6"/>
      <c r="U179" s="6"/>
      <c r="V179" s="6"/>
      <c r="W179" s="6"/>
    </row>
    <row r="180" spans="1:23" ht="15.75" customHeight="1">
      <c r="A180" s="14"/>
      <c r="B180" s="14"/>
      <c r="C180" s="14"/>
      <c r="D180" s="14"/>
      <c r="E180" s="14"/>
      <c r="F180" s="14"/>
      <c r="G180" s="14"/>
      <c r="H180" s="14"/>
      <c r="I180" s="14"/>
      <c r="J180" s="14"/>
      <c r="K180" s="14"/>
      <c r="L180" s="14"/>
      <c r="M180" s="14"/>
      <c r="N180" s="14"/>
      <c r="O180" s="14"/>
      <c r="P180" s="14"/>
      <c r="Q180" s="14"/>
      <c r="R180" s="14"/>
      <c r="S180" s="14"/>
      <c r="T180" s="6"/>
      <c r="U180" s="6"/>
      <c r="V180" s="6"/>
      <c r="W180" s="6"/>
    </row>
    <row r="181" spans="1:23" ht="15.75" customHeight="1">
      <c r="A181" s="14"/>
      <c r="B181" s="14"/>
      <c r="C181" s="14"/>
      <c r="D181" s="14"/>
      <c r="E181" s="14"/>
      <c r="F181" s="14"/>
      <c r="G181" s="14"/>
      <c r="H181" s="14"/>
      <c r="I181" s="14"/>
      <c r="J181" s="14"/>
      <c r="K181" s="14"/>
      <c r="L181" s="14"/>
      <c r="M181" s="14"/>
      <c r="N181" s="14"/>
      <c r="O181" s="14"/>
      <c r="P181" s="14"/>
      <c r="Q181" s="14"/>
      <c r="R181" s="14"/>
      <c r="S181" s="14"/>
      <c r="T181" s="6"/>
      <c r="U181" s="6"/>
      <c r="V181" s="6"/>
      <c r="W181" s="6"/>
    </row>
    <row r="182" spans="1:23" ht="15.75" customHeight="1">
      <c r="A182" s="14"/>
      <c r="B182" s="14"/>
      <c r="C182" s="14"/>
      <c r="D182" s="14"/>
      <c r="E182" s="14"/>
      <c r="F182" s="14"/>
      <c r="G182" s="14"/>
      <c r="H182" s="14"/>
      <c r="I182" s="14"/>
      <c r="J182" s="14"/>
      <c r="K182" s="14"/>
      <c r="L182" s="14"/>
      <c r="M182" s="14"/>
      <c r="N182" s="14"/>
      <c r="O182" s="14"/>
      <c r="P182" s="14"/>
      <c r="Q182" s="14"/>
      <c r="R182" s="14"/>
      <c r="S182" s="14"/>
      <c r="T182" s="6"/>
      <c r="U182" s="6"/>
      <c r="V182" s="6"/>
      <c r="W182" s="6"/>
    </row>
    <row r="183" spans="1:23" ht="15.75" customHeight="1">
      <c r="A183" s="14"/>
      <c r="B183" s="14"/>
      <c r="C183" s="14"/>
      <c r="D183" s="14"/>
      <c r="E183" s="14"/>
      <c r="F183" s="14"/>
      <c r="G183" s="14"/>
      <c r="H183" s="14"/>
      <c r="I183" s="14"/>
      <c r="J183" s="14"/>
      <c r="K183" s="14"/>
      <c r="L183" s="14"/>
      <c r="M183" s="14"/>
      <c r="N183" s="14"/>
      <c r="O183" s="14"/>
      <c r="P183" s="14"/>
      <c r="Q183" s="14"/>
      <c r="R183" s="14"/>
      <c r="S183" s="14"/>
      <c r="T183" s="6"/>
      <c r="U183" s="6"/>
      <c r="V183" s="6"/>
      <c r="W183" s="6"/>
    </row>
    <row r="184" spans="1:23" ht="15.75" customHeight="1">
      <c r="A184" s="14"/>
      <c r="B184" s="14"/>
      <c r="C184" s="14"/>
      <c r="D184" s="14"/>
      <c r="E184" s="14"/>
      <c r="F184" s="14"/>
      <c r="G184" s="14"/>
      <c r="H184" s="14"/>
      <c r="I184" s="14"/>
      <c r="J184" s="14"/>
      <c r="K184" s="14"/>
      <c r="L184" s="14"/>
      <c r="M184" s="14"/>
      <c r="N184" s="14"/>
      <c r="O184" s="14"/>
      <c r="P184" s="14"/>
      <c r="Q184" s="14"/>
      <c r="R184" s="14"/>
      <c r="S184" s="14"/>
      <c r="T184" s="6"/>
      <c r="U184" s="6"/>
      <c r="V184" s="6"/>
      <c r="W184" s="6"/>
    </row>
    <row r="185" spans="1:23" ht="15.75" customHeight="1">
      <c r="A185" s="14"/>
      <c r="B185" s="14"/>
      <c r="C185" s="14"/>
      <c r="D185" s="14"/>
      <c r="E185" s="14"/>
      <c r="F185" s="14"/>
      <c r="G185" s="14"/>
      <c r="H185" s="14"/>
      <c r="I185" s="14"/>
      <c r="J185" s="14"/>
      <c r="K185" s="14"/>
      <c r="L185" s="14"/>
      <c r="M185" s="14"/>
      <c r="N185" s="14"/>
      <c r="O185" s="14"/>
      <c r="P185" s="14"/>
      <c r="Q185" s="14"/>
      <c r="R185" s="14"/>
      <c r="S185" s="14"/>
      <c r="T185" s="6"/>
      <c r="U185" s="6"/>
      <c r="V185" s="6"/>
      <c r="W185" s="6"/>
    </row>
    <row r="186" spans="1:23" ht="15.75" customHeight="1">
      <c r="A186" s="14"/>
      <c r="B186" s="14"/>
      <c r="C186" s="14"/>
      <c r="D186" s="14"/>
      <c r="E186" s="14"/>
      <c r="F186" s="14"/>
      <c r="G186" s="14"/>
      <c r="H186" s="14"/>
      <c r="I186" s="14"/>
      <c r="J186" s="14"/>
      <c r="K186" s="14"/>
      <c r="L186" s="14"/>
      <c r="M186" s="14"/>
      <c r="N186" s="14"/>
      <c r="O186" s="14"/>
      <c r="P186" s="14"/>
      <c r="Q186" s="14"/>
      <c r="R186" s="14"/>
      <c r="S186" s="14"/>
      <c r="T186" s="6"/>
      <c r="U186" s="6"/>
      <c r="V186" s="6"/>
      <c r="W186" s="6"/>
    </row>
    <row r="187" spans="1:23" ht="15.75" customHeight="1">
      <c r="A187" s="14"/>
      <c r="B187" s="14"/>
      <c r="C187" s="14"/>
      <c r="D187" s="14"/>
      <c r="E187" s="14"/>
      <c r="F187" s="14"/>
      <c r="G187" s="14"/>
      <c r="H187" s="14"/>
      <c r="I187" s="14"/>
      <c r="J187" s="14"/>
      <c r="K187" s="14"/>
      <c r="L187" s="14"/>
      <c r="M187" s="14"/>
      <c r="N187" s="14"/>
      <c r="O187" s="14"/>
      <c r="P187" s="14"/>
      <c r="Q187" s="14"/>
      <c r="R187" s="14"/>
      <c r="S187" s="14"/>
      <c r="T187" s="6"/>
      <c r="U187" s="6"/>
      <c r="V187" s="6"/>
      <c r="W187" s="6"/>
    </row>
    <row r="188" spans="1:23" ht="15.75" customHeight="1">
      <c r="A188" s="14"/>
      <c r="B188" s="14"/>
      <c r="C188" s="14"/>
      <c r="D188" s="14"/>
      <c r="E188" s="14"/>
      <c r="F188" s="14"/>
      <c r="G188" s="14"/>
      <c r="H188" s="14"/>
      <c r="I188" s="14"/>
      <c r="J188" s="14"/>
      <c r="K188" s="14"/>
      <c r="L188" s="14"/>
      <c r="M188" s="14"/>
      <c r="N188" s="14"/>
      <c r="O188" s="14"/>
      <c r="P188" s="14"/>
      <c r="Q188" s="14"/>
      <c r="R188" s="14"/>
      <c r="S188" s="14"/>
      <c r="T188" s="6"/>
      <c r="U188" s="6"/>
      <c r="V188" s="6"/>
      <c r="W188" s="6"/>
    </row>
    <row r="189" spans="1:23" ht="15.75" customHeight="1">
      <c r="A189" s="14"/>
      <c r="B189" s="14"/>
      <c r="C189" s="14"/>
      <c r="D189" s="14"/>
      <c r="E189" s="14"/>
      <c r="F189" s="14"/>
      <c r="G189" s="14"/>
      <c r="H189" s="14"/>
      <c r="I189" s="14"/>
      <c r="J189" s="14"/>
      <c r="K189" s="14"/>
      <c r="L189" s="14"/>
      <c r="M189" s="14"/>
      <c r="N189" s="14"/>
      <c r="O189" s="14"/>
      <c r="P189" s="14"/>
      <c r="Q189" s="14"/>
      <c r="R189" s="14"/>
      <c r="S189" s="14"/>
      <c r="T189" s="6"/>
      <c r="U189" s="6"/>
      <c r="V189" s="6"/>
      <c r="W189" s="6"/>
    </row>
    <row r="190" spans="1:23" ht="15.75" customHeight="1">
      <c r="A190" s="14"/>
      <c r="B190" s="14"/>
      <c r="C190" s="14"/>
      <c r="D190" s="14"/>
      <c r="E190" s="14"/>
      <c r="F190" s="14"/>
      <c r="G190" s="14"/>
      <c r="H190" s="14"/>
      <c r="I190" s="14"/>
      <c r="J190" s="14"/>
      <c r="K190" s="14"/>
      <c r="L190" s="14"/>
      <c r="M190" s="14"/>
      <c r="N190" s="14"/>
      <c r="O190" s="14"/>
      <c r="P190" s="14"/>
      <c r="Q190" s="14"/>
      <c r="R190" s="14"/>
      <c r="S190" s="14"/>
      <c r="T190" s="6"/>
      <c r="U190" s="6"/>
      <c r="V190" s="6"/>
      <c r="W190" s="6"/>
    </row>
    <row r="191" spans="1:23" ht="15.75" customHeight="1">
      <c r="A191" s="14"/>
      <c r="B191" s="14"/>
      <c r="C191" s="14"/>
      <c r="D191" s="14"/>
      <c r="E191" s="14"/>
      <c r="F191" s="14"/>
      <c r="G191" s="14"/>
      <c r="H191" s="14"/>
      <c r="I191" s="14"/>
      <c r="J191" s="14"/>
      <c r="K191" s="14"/>
      <c r="L191" s="14"/>
      <c r="M191" s="14"/>
      <c r="N191" s="14"/>
      <c r="O191" s="14"/>
      <c r="P191" s="14"/>
      <c r="Q191" s="14"/>
      <c r="R191" s="14"/>
      <c r="S191" s="14"/>
      <c r="T191" s="6"/>
      <c r="U191" s="6"/>
      <c r="V191" s="6"/>
      <c r="W191" s="6"/>
    </row>
    <row r="192" spans="1:23" ht="15.75" customHeight="1">
      <c r="A192" s="14"/>
      <c r="B192" s="14"/>
      <c r="C192" s="14"/>
      <c r="D192" s="14"/>
      <c r="E192" s="14"/>
      <c r="F192" s="14"/>
      <c r="G192" s="14"/>
      <c r="H192" s="14"/>
      <c r="I192" s="14"/>
      <c r="J192" s="14"/>
      <c r="K192" s="14"/>
      <c r="L192" s="14"/>
      <c r="M192" s="14"/>
      <c r="N192" s="14"/>
      <c r="O192" s="14"/>
      <c r="P192" s="14"/>
      <c r="Q192" s="14"/>
      <c r="R192" s="14"/>
      <c r="S192" s="14"/>
      <c r="T192" s="6"/>
      <c r="U192" s="6"/>
      <c r="V192" s="6"/>
      <c r="W192" s="6"/>
    </row>
    <row r="193" spans="1:23" ht="15.75" customHeight="1">
      <c r="A193" s="14"/>
      <c r="B193" s="14"/>
      <c r="C193" s="14"/>
      <c r="D193" s="14"/>
      <c r="E193" s="14"/>
      <c r="F193" s="14"/>
      <c r="G193" s="14"/>
      <c r="H193" s="14"/>
      <c r="I193" s="14"/>
      <c r="J193" s="14"/>
      <c r="K193" s="14"/>
      <c r="L193" s="14"/>
      <c r="M193" s="14"/>
      <c r="N193" s="14"/>
      <c r="O193" s="14"/>
      <c r="P193" s="14"/>
      <c r="Q193" s="14"/>
      <c r="R193" s="14"/>
      <c r="S193" s="14"/>
      <c r="T193" s="6"/>
      <c r="U193" s="6"/>
      <c r="V193" s="6"/>
      <c r="W193" s="6"/>
    </row>
    <row r="194" spans="1:23" ht="15.75" customHeight="1">
      <c r="A194" s="14"/>
      <c r="B194" s="14"/>
      <c r="C194" s="14"/>
      <c r="D194" s="14"/>
      <c r="E194" s="14"/>
      <c r="F194" s="14"/>
      <c r="G194" s="14"/>
      <c r="H194" s="14"/>
      <c r="I194" s="14"/>
      <c r="J194" s="14"/>
      <c r="K194" s="14"/>
      <c r="L194" s="14"/>
      <c r="M194" s="14"/>
      <c r="N194" s="14"/>
      <c r="O194" s="14"/>
      <c r="P194" s="14"/>
      <c r="Q194" s="14"/>
      <c r="R194" s="14"/>
      <c r="S194" s="14"/>
      <c r="T194" s="6"/>
      <c r="U194" s="6"/>
      <c r="V194" s="6"/>
      <c r="W194" s="6"/>
    </row>
    <row r="195" spans="1:23" ht="15.75" customHeight="1">
      <c r="A195" s="14"/>
      <c r="B195" s="14"/>
      <c r="C195" s="14"/>
      <c r="D195" s="14"/>
      <c r="E195" s="14"/>
      <c r="F195" s="14"/>
      <c r="G195" s="14"/>
      <c r="H195" s="14"/>
      <c r="I195" s="14"/>
      <c r="J195" s="14"/>
      <c r="K195" s="14"/>
      <c r="L195" s="14"/>
      <c r="M195" s="14"/>
      <c r="N195" s="14"/>
      <c r="O195" s="14"/>
      <c r="P195" s="14"/>
      <c r="Q195" s="14"/>
      <c r="R195" s="14"/>
      <c r="S195" s="14"/>
      <c r="T195" s="6"/>
      <c r="U195" s="6"/>
      <c r="V195" s="6"/>
      <c r="W195" s="6"/>
    </row>
    <row r="196" spans="1:23" ht="15.75" customHeight="1">
      <c r="A196" s="14"/>
      <c r="B196" s="14"/>
      <c r="C196" s="14"/>
      <c r="D196" s="14"/>
      <c r="E196" s="14"/>
      <c r="F196" s="14"/>
      <c r="G196" s="14"/>
      <c r="H196" s="14"/>
      <c r="I196" s="14"/>
      <c r="J196" s="14"/>
      <c r="K196" s="14"/>
      <c r="L196" s="14"/>
      <c r="M196" s="14"/>
      <c r="N196" s="14"/>
      <c r="O196" s="14"/>
      <c r="P196" s="14"/>
      <c r="Q196" s="14"/>
      <c r="R196" s="14"/>
      <c r="S196" s="14"/>
      <c r="T196" s="6"/>
      <c r="U196" s="6"/>
      <c r="V196" s="6"/>
      <c r="W196" s="6"/>
    </row>
    <row r="197" spans="1:23" ht="15.75" customHeight="1">
      <c r="A197" s="14"/>
      <c r="B197" s="14"/>
      <c r="C197" s="14"/>
      <c r="D197" s="14"/>
      <c r="E197" s="14"/>
      <c r="F197" s="14"/>
      <c r="G197" s="14"/>
      <c r="H197" s="14"/>
      <c r="I197" s="14"/>
      <c r="J197" s="14"/>
      <c r="K197" s="14"/>
      <c r="L197" s="14"/>
      <c r="M197" s="14"/>
      <c r="N197" s="14"/>
      <c r="O197" s="14"/>
      <c r="P197" s="14"/>
      <c r="Q197" s="14"/>
      <c r="R197" s="14"/>
      <c r="S197" s="14"/>
      <c r="T197" s="6"/>
      <c r="U197" s="6"/>
      <c r="V197" s="6"/>
      <c r="W197" s="6"/>
    </row>
    <row r="198" spans="1:23" ht="15.75" customHeight="1">
      <c r="A198" s="14"/>
      <c r="B198" s="14"/>
      <c r="C198" s="14"/>
      <c r="D198" s="14"/>
      <c r="E198" s="14"/>
      <c r="F198" s="14"/>
      <c r="G198" s="14"/>
      <c r="H198" s="14"/>
      <c r="I198" s="14"/>
      <c r="J198" s="14"/>
      <c r="K198" s="14"/>
      <c r="L198" s="14"/>
      <c r="M198" s="14"/>
      <c r="N198" s="14"/>
      <c r="O198" s="14"/>
      <c r="P198" s="14"/>
      <c r="Q198" s="14"/>
      <c r="R198" s="14"/>
      <c r="S198" s="14"/>
      <c r="T198" s="6"/>
      <c r="U198" s="6"/>
      <c r="V198" s="6"/>
      <c r="W198" s="6"/>
    </row>
    <row r="199" spans="1:23" ht="15.75" customHeight="1">
      <c r="A199" s="14"/>
      <c r="B199" s="14"/>
      <c r="C199" s="14"/>
      <c r="D199" s="14"/>
      <c r="E199" s="14"/>
      <c r="F199" s="14"/>
      <c r="G199" s="14"/>
      <c r="H199" s="14"/>
      <c r="I199" s="14"/>
      <c r="J199" s="14"/>
      <c r="K199" s="14"/>
      <c r="L199" s="14"/>
      <c r="M199" s="14"/>
      <c r="N199" s="14"/>
      <c r="O199" s="14"/>
      <c r="P199" s="14"/>
      <c r="Q199" s="14"/>
      <c r="R199" s="14"/>
      <c r="S199" s="14"/>
      <c r="T199" s="6"/>
      <c r="U199" s="6"/>
      <c r="V199" s="6"/>
      <c r="W199" s="6"/>
    </row>
    <row r="200" spans="1:23" ht="15.75" customHeight="1">
      <c r="A200" s="14"/>
      <c r="B200" s="14"/>
      <c r="C200" s="14"/>
      <c r="D200" s="14"/>
      <c r="E200" s="14"/>
      <c r="F200" s="14"/>
      <c r="G200" s="14"/>
      <c r="H200" s="14"/>
      <c r="I200" s="14"/>
      <c r="J200" s="14"/>
      <c r="K200" s="14"/>
      <c r="L200" s="14"/>
      <c r="M200" s="14"/>
      <c r="N200" s="14"/>
      <c r="O200" s="14"/>
      <c r="P200" s="14"/>
      <c r="Q200" s="14"/>
      <c r="R200" s="14"/>
      <c r="S200" s="14"/>
      <c r="T200" s="6"/>
      <c r="U200" s="6"/>
      <c r="V200" s="6"/>
      <c r="W200" s="6"/>
    </row>
    <row r="201" spans="1:23" ht="15.75" customHeight="1">
      <c r="A201" s="14"/>
      <c r="B201" s="14"/>
      <c r="C201" s="14"/>
      <c r="D201" s="14"/>
      <c r="E201" s="14"/>
      <c r="F201" s="14"/>
      <c r="G201" s="14"/>
      <c r="H201" s="14"/>
      <c r="I201" s="14"/>
      <c r="J201" s="14"/>
      <c r="K201" s="14"/>
      <c r="L201" s="14"/>
      <c r="M201" s="14"/>
      <c r="N201" s="14"/>
      <c r="O201" s="14"/>
      <c r="P201" s="14"/>
      <c r="Q201" s="14"/>
      <c r="R201" s="14"/>
      <c r="S201" s="14"/>
      <c r="T201" s="6"/>
      <c r="U201" s="6"/>
      <c r="V201" s="6"/>
      <c r="W201" s="6"/>
    </row>
    <row r="202" spans="1:23" ht="15.75" customHeight="1">
      <c r="A202" s="14"/>
      <c r="B202" s="14"/>
      <c r="C202" s="14"/>
      <c r="D202" s="14"/>
      <c r="E202" s="14"/>
      <c r="F202" s="14"/>
      <c r="G202" s="14"/>
      <c r="H202" s="14"/>
      <c r="I202" s="14"/>
      <c r="J202" s="14"/>
      <c r="K202" s="14"/>
      <c r="L202" s="14"/>
      <c r="M202" s="14"/>
      <c r="N202" s="14"/>
      <c r="O202" s="14"/>
      <c r="P202" s="14"/>
      <c r="Q202" s="14"/>
      <c r="R202" s="14"/>
      <c r="S202" s="14"/>
      <c r="T202" s="6"/>
      <c r="U202" s="6"/>
      <c r="V202" s="6"/>
      <c r="W202" s="6"/>
    </row>
    <row r="203" spans="1:23" ht="15.75" customHeight="1">
      <c r="A203" s="14"/>
      <c r="B203" s="14"/>
      <c r="C203" s="14"/>
      <c r="D203" s="14"/>
      <c r="E203" s="14"/>
      <c r="F203" s="14"/>
      <c r="G203" s="14"/>
      <c r="H203" s="14"/>
      <c r="I203" s="14"/>
      <c r="J203" s="14"/>
      <c r="K203" s="14"/>
      <c r="L203" s="14"/>
      <c r="M203" s="14"/>
      <c r="N203" s="14"/>
      <c r="O203" s="14"/>
      <c r="P203" s="14"/>
      <c r="Q203" s="14"/>
      <c r="R203" s="14"/>
      <c r="S203" s="14"/>
      <c r="T203" s="6"/>
      <c r="U203" s="6"/>
      <c r="V203" s="6"/>
      <c r="W203" s="6"/>
    </row>
    <row r="204" spans="1:23" ht="15.75" customHeight="1">
      <c r="A204" s="14"/>
      <c r="B204" s="14"/>
      <c r="C204" s="14"/>
      <c r="D204" s="14"/>
      <c r="E204" s="14"/>
      <c r="F204" s="14"/>
      <c r="G204" s="14"/>
      <c r="H204" s="14"/>
      <c r="I204" s="14"/>
      <c r="J204" s="14"/>
      <c r="K204" s="14"/>
      <c r="L204" s="14"/>
      <c r="M204" s="14"/>
      <c r="N204" s="14"/>
      <c r="O204" s="14"/>
      <c r="P204" s="14"/>
      <c r="Q204" s="14"/>
      <c r="R204" s="14"/>
      <c r="S204" s="14"/>
      <c r="T204" s="6"/>
      <c r="U204" s="6"/>
      <c r="V204" s="6"/>
      <c r="W204" s="6"/>
    </row>
    <row r="205" spans="1:23" ht="15.75" customHeight="1">
      <c r="A205" s="14"/>
      <c r="B205" s="14"/>
      <c r="C205" s="14"/>
      <c r="D205" s="14"/>
      <c r="E205" s="14"/>
      <c r="F205" s="14"/>
      <c r="G205" s="14"/>
      <c r="H205" s="14"/>
      <c r="I205" s="14"/>
      <c r="J205" s="14"/>
      <c r="K205" s="14"/>
      <c r="L205" s="14"/>
      <c r="M205" s="14"/>
      <c r="N205" s="14"/>
      <c r="O205" s="14"/>
      <c r="P205" s="14"/>
      <c r="Q205" s="14"/>
      <c r="R205" s="14"/>
      <c r="S205" s="14"/>
      <c r="T205" s="6"/>
      <c r="U205" s="6"/>
      <c r="V205" s="6"/>
      <c r="W205" s="6"/>
    </row>
    <row r="206" spans="1:23" ht="15.75" customHeight="1">
      <c r="A206" s="14"/>
      <c r="B206" s="14"/>
      <c r="C206" s="14"/>
      <c r="D206" s="14"/>
      <c r="E206" s="14"/>
      <c r="F206" s="14"/>
      <c r="G206" s="14"/>
      <c r="H206" s="14"/>
      <c r="I206" s="14"/>
      <c r="J206" s="14"/>
      <c r="K206" s="14"/>
      <c r="L206" s="14"/>
      <c r="M206" s="14"/>
      <c r="N206" s="14"/>
      <c r="O206" s="14"/>
      <c r="P206" s="14"/>
      <c r="Q206" s="14"/>
      <c r="R206" s="14"/>
      <c r="S206" s="14"/>
      <c r="T206" s="6"/>
      <c r="U206" s="6"/>
      <c r="V206" s="6"/>
      <c r="W206" s="6"/>
    </row>
    <row r="207" spans="1:23" ht="15.75" customHeight="1">
      <c r="A207" s="14"/>
      <c r="B207" s="14"/>
      <c r="C207" s="14"/>
      <c r="D207" s="14"/>
      <c r="E207" s="14"/>
      <c r="F207" s="14"/>
      <c r="G207" s="14"/>
      <c r="H207" s="14"/>
      <c r="I207" s="14"/>
      <c r="J207" s="14"/>
      <c r="K207" s="14"/>
      <c r="L207" s="14"/>
      <c r="M207" s="14"/>
      <c r="N207" s="14"/>
      <c r="O207" s="14"/>
      <c r="P207" s="14"/>
      <c r="Q207" s="14"/>
      <c r="R207" s="14"/>
      <c r="S207" s="14"/>
      <c r="T207" s="6"/>
      <c r="U207" s="6"/>
      <c r="V207" s="6"/>
      <c r="W207" s="6"/>
    </row>
    <row r="208" spans="1:23" ht="15.75" customHeight="1">
      <c r="A208" s="14"/>
      <c r="B208" s="14"/>
      <c r="C208" s="14"/>
      <c r="D208" s="14"/>
      <c r="E208" s="14"/>
      <c r="F208" s="14"/>
      <c r="G208" s="14"/>
      <c r="H208" s="14"/>
      <c r="I208" s="14"/>
      <c r="J208" s="14"/>
      <c r="K208" s="14"/>
      <c r="L208" s="14"/>
      <c r="M208" s="14"/>
      <c r="N208" s="14"/>
      <c r="O208" s="14"/>
      <c r="P208" s="14"/>
      <c r="Q208" s="14"/>
      <c r="R208" s="14"/>
      <c r="S208" s="14"/>
      <c r="T208" s="6"/>
      <c r="U208" s="6"/>
      <c r="V208" s="6"/>
      <c r="W208" s="6"/>
    </row>
    <row r="209" spans="1:23" ht="15.75" customHeight="1">
      <c r="A209" s="14"/>
      <c r="B209" s="14"/>
      <c r="C209" s="14"/>
      <c r="D209" s="14"/>
      <c r="E209" s="14"/>
      <c r="F209" s="14"/>
      <c r="G209" s="14"/>
      <c r="H209" s="14"/>
      <c r="I209" s="14"/>
      <c r="J209" s="14"/>
      <c r="K209" s="14"/>
      <c r="L209" s="14"/>
      <c r="M209" s="14"/>
      <c r="N209" s="14"/>
      <c r="O209" s="14"/>
      <c r="P209" s="14"/>
      <c r="Q209" s="14"/>
      <c r="R209" s="14"/>
      <c r="S209" s="14"/>
      <c r="T209" s="6"/>
      <c r="U209" s="6"/>
      <c r="V209" s="6"/>
      <c r="W209" s="6"/>
    </row>
    <row r="210" spans="1:23" ht="15.75" customHeight="1">
      <c r="A210" s="14"/>
      <c r="B210" s="14"/>
      <c r="C210" s="14"/>
      <c r="D210" s="14"/>
      <c r="E210" s="14"/>
      <c r="F210" s="14"/>
      <c r="G210" s="14"/>
      <c r="H210" s="14"/>
      <c r="I210" s="14"/>
      <c r="J210" s="14"/>
      <c r="K210" s="14"/>
      <c r="L210" s="14"/>
      <c r="M210" s="14"/>
      <c r="N210" s="14"/>
      <c r="O210" s="14"/>
      <c r="P210" s="14"/>
      <c r="Q210" s="14"/>
      <c r="R210" s="14"/>
      <c r="S210" s="14"/>
      <c r="T210" s="6"/>
      <c r="U210" s="6"/>
      <c r="V210" s="6"/>
      <c r="W210" s="6"/>
    </row>
    <row r="211" spans="1:23" ht="15.75" customHeight="1">
      <c r="A211" s="14"/>
      <c r="B211" s="14"/>
      <c r="C211" s="14"/>
      <c r="D211" s="14"/>
      <c r="E211" s="14"/>
      <c r="F211" s="14"/>
      <c r="G211" s="14"/>
      <c r="H211" s="14"/>
      <c r="I211" s="14"/>
      <c r="J211" s="14"/>
      <c r="K211" s="14"/>
      <c r="L211" s="14"/>
      <c r="M211" s="14"/>
      <c r="N211" s="14"/>
      <c r="O211" s="14"/>
      <c r="P211" s="14"/>
      <c r="Q211" s="14"/>
      <c r="R211" s="14"/>
      <c r="S211" s="14"/>
      <c r="T211" s="6"/>
      <c r="U211" s="6"/>
      <c r="V211" s="6"/>
      <c r="W211" s="6"/>
    </row>
    <row r="212" spans="1:23" ht="15.75" customHeight="1">
      <c r="A212" s="14"/>
      <c r="B212" s="14"/>
      <c r="C212" s="14"/>
      <c r="D212" s="14"/>
      <c r="E212" s="14"/>
      <c r="F212" s="14"/>
      <c r="G212" s="14"/>
      <c r="H212" s="14"/>
      <c r="I212" s="14"/>
      <c r="J212" s="14"/>
      <c r="K212" s="14"/>
      <c r="L212" s="14"/>
      <c r="M212" s="14"/>
      <c r="N212" s="14"/>
      <c r="O212" s="14"/>
      <c r="P212" s="14"/>
      <c r="Q212" s="14"/>
      <c r="R212" s="14"/>
      <c r="S212" s="14"/>
      <c r="T212" s="6"/>
      <c r="U212" s="6"/>
      <c r="V212" s="6"/>
      <c r="W212" s="6"/>
    </row>
    <row r="213" spans="1:23" ht="15.75" customHeight="1">
      <c r="A213" s="14"/>
      <c r="B213" s="14"/>
      <c r="C213" s="14"/>
      <c r="D213" s="14"/>
      <c r="E213" s="14"/>
      <c r="F213" s="14"/>
      <c r="G213" s="14"/>
      <c r="H213" s="14"/>
      <c r="I213" s="14"/>
      <c r="J213" s="14"/>
      <c r="K213" s="14"/>
      <c r="L213" s="14"/>
      <c r="M213" s="14"/>
      <c r="N213" s="14"/>
      <c r="O213" s="14"/>
      <c r="P213" s="14"/>
      <c r="Q213" s="14"/>
      <c r="R213" s="14"/>
      <c r="S213" s="14"/>
      <c r="T213" s="6"/>
      <c r="U213" s="6"/>
      <c r="V213" s="6"/>
      <c r="W213" s="6"/>
    </row>
    <row r="214" spans="1:23" ht="15.75" customHeight="1">
      <c r="A214" s="14"/>
      <c r="B214" s="14"/>
      <c r="C214" s="14"/>
      <c r="D214" s="14"/>
      <c r="E214" s="14"/>
      <c r="F214" s="14"/>
      <c r="G214" s="14"/>
      <c r="H214" s="14"/>
      <c r="I214" s="14"/>
      <c r="J214" s="14"/>
      <c r="K214" s="14"/>
      <c r="L214" s="14"/>
      <c r="M214" s="14"/>
      <c r="N214" s="14"/>
      <c r="O214" s="14"/>
      <c r="P214" s="14"/>
      <c r="Q214" s="14"/>
      <c r="R214" s="14"/>
      <c r="S214" s="14"/>
      <c r="T214" s="6"/>
      <c r="U214" s="6"/>
      <c r="V214" s="6"/>
      <c r="W214" s="6"/>
    </row>
    <row r="215" spans="1:23" ht="15.75" customHeight="1">
      <c r="A215" s="14"/>
      <c r="B215" s="14"/>
      <c r="C215" s="14"/>
      <c r="D215" s="14"/>
      <c r="E215" s="14"/>
      <c r="F215" s="14"/>
      <c r="G215" s="14"/>
      <c r="H215" s="14"/>
      <c r="I215" s="14"/>
      <c r="J215" s="14"/>
      <c r="K215" s="14"/>
      <c r="L215" s="14"/>
      <c r="M215" s="14"/>
      <c r="N215" s="14"/>
      <c r="O215" s="14"/>
      <c r="P215" s="14"/>
      <c r="Q215" s="14"/>
      <c r="R215" s="14"/>
      <c r="S215" s="14"/>
      <c r="T215" s="6"/>
      <c r="U215" s="6"/>
      <c r="V215" s="6"/>
      <c r="W215" s="6"/>
    </row>
    <row r="216" spans="1:23" ht="15.75" customHeight="1">
      <c r="A216" s="14"/>
      <c r="B216" s="14"/>
      <c r="C216" s="14"/>
      <c r="D216" s="14"/>
      <c r="E216" s="14"/>
      <c r="F216" s="14"/>
      <c r="G216" s="14"/>
      <c r="H216" s="14"/>
      <c r="I216" s="14"/>
      <c r="J216" s="14"/>
      <c r="K216" s="14"/>
      <c r="L216" s="14"/>
      <c r="M216" s="14"/>
      <c r="N216" s="14"/>
      <c r="O216" s="14"/>
      <c r="P216" s="14"/>
      <c r="Q216" s="14"/>
      <c r="R216" s="14"/>
      <c r="S216" s="14"/>
      <c r="T216" s="6"/>
      <c r="U216" s="6"/>
      <c r="V216" s="6"/>
      <c r="W216" s="6"/>
    </row>
    <row r="217" spans="1:23" ht="15.75" customHeight="1">
      <c r="A217" s="14"/>
      <c r="B217" s="14"/>
      <c r="C217" s="14"/>
      <c r="D217" s="14"/>
      <c r="E217" s="14"/>
      <c r="F217" s="14"/>
      <c r="G217" s="14"/>
      <c r="H217" s="14"/>
      <c r="I217" s="14"/>
      <c r="J217" s="14"/>
      <c r="K217" s="14"/>
      <c r="L217" s="14"/>
      <c r="M217" s="14"/>
      <c r="N217" s="14"/>
      <c r="O217" s="14"/>
      <c r="P217" s="14"/>
      <c r="Q217" s="14"/>
      <c r="R217" s="14"/>
      <c r="S217" s="14"/>
      <c r="T217" s="6"/>
      <c r="U217" s="6"/>
      <c r="V217" s="6"/>
      <c r="W217" s="6"/>
    </row>
    <row r="218" spans="1:23" ht="15.75" customHeight="1">
      <c r="A218" s="14"/>
      <c r="B218" s="14"/>
      <c r="C218" s="14"/>
      <c r="D218" s="14"/>
      <c r="E218" s="14"/>
      <c r="F218" s="14"/>
      <c r="G218" s="14"/>
      <c r="H218" s="14"/>
      <c r="I218" s="14"/>
      <c r="J218" s="14"/>
      <c r="K218" s="14"/>
      <c r="L218" s="14"/>
      <c r="M218" s="14"/>
      <c r="N218" s="14"/>
      <c r="O218" s="14"/>
      <c r="P218" s="14"/>
      <c r="Q218" s="14"/>
      <c r="R218" s="14"/>
      <c r="S218" s="14"/>
      <c r="T218" s="6"/>
      <c r="U218" s="6"/>
      <c r="V218" s="6"/>
      <c r="W218" s="6"/>
    </row>
    <row r="219" spans="1:23" ht="15.75" customHeight="1">
      <c r="A219" s="14"/>
      <c r="B219" s="14"/>
      <c r="C219" s="14"/>
      <c r="D219" s="14"/>
      <c r="E219" s="14"/>
      <c r="F219" s="14"/>
      <c r="G219" s="14"/>
      <c r="H219" s="14"/>
      <c r="I219" s="14"/>
      <c r="J219" s="14"/>
      <c r="K219" s="14"/>
      <c r="L219" s="14"/>
      <c r="M219" s="14"/>
      <c r="N219" s="14"/>
      <c r="O219" s="14"/>
      <c r="P219" s="14"/>
      <c r="Q219" s="14"/>
      <c r="R219" s="14"/>
      <c r="S219" s="14"/>
      <c r="T219" s="6"/>
      <c r="U219" s="6"/>
      <c r="V219" s="6"/>
      <c r="W219" s="6"/>
    </row>
    <row r="220" spans="1:23" ht="15.75" customHeight="1">
      <c r="A220" s="14"/>
      <c r="B220" s="14"/>
      <c r="C220" s="14"/>
      <c r="D220" s="14"/>
      <c r="E220" s="14"/>
      <c r="F220" s="14"/>
      <c r="G220" s="14"/>
      <c r="H220" s="14"/>
      <c r="I220" s="14"/>
      <c r="J220" s="14"/>
      <c r="K220" s="14"/>
      <c r="L220" s="14"/>
      <c r="M220" s="14"/>
      <c r="N220" s="14"/>
      <c r="O220" s="14"/>
      <c r="P220" s="14"/>
      <c r="Q220" s="14"/>
      <c r="R220" s="14"/>
      <c r="S220" s="14"/>
      <c r="T220" s="6"/>
      <c r="U220" s="6"/>
      <c r="V220" s="6"/>
      <c r="W220" s="6"/>
    </row>
    <row r="221" spans="1:23" ht="15.75" customHeight="1">
      <c r="A221" s="14"/>
      <c r="B221" s="14"/>
      <c r="C221" s="14"/>
      <c r="D221" s="14"/>
      <c r="E221" s="14"/>
      <c r="F221" s="14"/>
      <c r="G221" s="14"/>
      <c r="H221" s="14"/>
      <c r="I221" s="14"/>
      <c r="J221" s="14"/>
      <c r="K221" s="14"/>
      <c r="L221" s="14"/>
      <c r="M221" s="14"/>
      <c r="N221" s="14"/>
      <c r="O221" s="14"/>
      <c r="P221" s="14"/>
      <c r="Q221" s="14"/>
      <c r="R221" s="14"/>
      <c r="S221" s="14"/>
      <c r="T221" s="6"/>
      <c r="U221" s="6"/>
      <c r="V221" s="6"/>
      <c r="W221" s="6"/>
    </row>
    <row r="222" spans="1:23" ht="15.75" customHeight="1">
      <c r="A222" s="14"/>
      <c r="B222" s="14"/>
      <c r="C222" s="14"/>
      <c r="D222" s="14"/>
      <c r="E222" s="14"/>
      <c r="F222" s="14"/>
      <c r="G222" s="14"/>
      <c r="H222" s="14"/>
      <c r="I222" s="14"/>
      <c r="J222" s="14"/>
      <c r="K222" s="14"/>
      <c r="L222" s="14"/>
      <c r="M222" s="14"/>
      <c r="N222" s="14"/>
      <c r="O222" s="14"/>
      <c r="P222" s="14"/>
      <c r="Q222" s="14"/>
      <c r="R222" s="14"/>
      <c r="S222" s="14"/>
      <c r="T222" s="6"/>
      <c r="U222" s="6"/>
      <c r="V222" s="6"/>
      <c r="W222" s="6"/>
    </row>
    <row r="223" spans="1:23" ht="15.75" customHeight="1">
      <c r="A223" s="14"/>
      <c r="B223" s="14"/>
      <c r="C223" s="14"/>
      <c r="D223" s="14"/>
      <c r="E223" s="14"/>
      <c r="F223" s="14"/>
      <c r="G223" s="14"/>
      <c r="H223" s="14"/>
      <c r="I223" s="14"/>
      <c r="J223" s="14"/>
      <c r="K223" s="14"/>
      <c r="L223" s="14"/>
      <c r="M223" s="14"/>
      <c r="N223" s="14"/>
      <c r="O223" s="14"/>
      <c r="P223" s="14"/>
      <c r="Q223" s="14"/>
      <c r="R223" s="14"/>
      <c r="S223" s="14"/>
      <c r="T223" s="6"/>
      <c r="U223" s="6"/>
      <c r="V223" s="6"/>
      <c r="W223" s="6"/>
    </row>
    <row r="224" spans="1:23" ht="15.75" customHeight="1">
      <c r="A224" s="14"/>
      <c r="B224" s="14"/>
      <c r="C224" s="14"/>
      <c r="D224" s="14"/>
      <c r="E224" s="14"/>
      <c r="F224" s="14"/>
      <c r="G224" s="14"/>
      <c r="H224" s="14"/>
      <c r="I224" s="14"/>
      <c r="J224" s="14"/>
      <c r="K224" s="14"/>
      <c r="L224" s="14"/>
      <c r="M224" s="14"/>
      <c r="N224" s="14"/>
      <c r="O224" s="14"/>
      <c r="P224" s="14"/>
      <c r="Q224" s="14"/>
      <c r="R224" s="14"/>
      <c r="S224" s="14"/>
      <c r="T224" s="6"/>
      <c r="U224" s="6"/>
      <c r="V224" s="6"/>
      <c r="W224" s="6"/>
    </row>
    <row r="225" spans="1:23" ht="15.75" customHeight="1">
      <c r="A225" s="14"/>
      <c r="B225" s="14"/>
      <c r="C225" s="14"/>
      <c r="D225" s="14"/>
      <c r="E225" s="14"/>
      <c r="F225" s="14"/>
      <c r="G225" s="14"/>
      <c r="H225" s="14"/>
      <c r="I225" s="14"/>
      <c r="J225" s="14"/>
      <c r="K225" s="14"/>
      <c r="L225" s="14"/>
      <c r="M225" s="14"/>
      <c r="N225" s="14"/>
      <c r="O225" s="14"/>
      <c r="P225" s="14"/>
      <c r="Q225" s="14"/>
      <c r="R225" s="14"/>
      <c r="S225" s="14"/>
      <c r="T225" s="6"/>
      <c r="U225" s="6"/>
      <c r="V225" s="6"/>
      <c r="W225" s="6"/>
    </row>
    <row r="226" spans="1:23" ht="15.75" customHeight="1">
      <c r="A226" s="14"/>
      <c r="B226" s="14"/>
      <c r="C226" s="14"/>
      <c r="D226" s="14"/>
      <c r="E226" s="14"/>
      <c r="F226" s="14"/>
      <c r="G226" s="14"/>
      <c r="H226" s="14"/>
      <c r="I226" s="14"/>
      <c r="J226" s="14"/>
      <c r="K226" s="14"/>
      <c r="L226" s="14"/>
      <c r="M226" s="14"/>
      <c r="N226" s="14"/>
      <c r="O226" s="14"/>
      <c r="P226" s="14"/>
      <c r="Q226" s="14"/>
      <c r="R226" s="14"/>
      <c r="S226" s="14"/>
      <c r="T226" s="6"/>
      <c r="U226" s="6"/>
      <c r="V226" s="6"/>
      <c r="W226" s="6"/>
    </row>
    <row r="227" spans="1:23" ht="15.75" customHeight="1">
      <c r="A227" s="14"/>
      <c r="B227" s="14"/>
      <c r="C227" s="14"/>
      <c r="D227" s="14"/>
      <c r="E227" s="14"/>
      <c r="F227" s="14"/>
      <c r="G227" s="14"/>
      <c r="H227" s="14"/>
      <c r="I227" s="14"/>
      <c r="J227" s="14"/>
      <c r="K227" s="14"/>
      <c r="L227" s="14"/>
      <c r="M227" s="14"/>
      <c r="N227" s="14"/>
      <c r="O227" s="14"/>
      <c r="P227" s="14"/>
      <c r="Q227" s="14"/>
      <c r="R227" s="14"/>
      <c r="S227" s="14"/>
      <c r="T227" s="6"/>
      <c r="U227" s="6"/>
      <c r="V227" s="6"/>
      <c r="W227" s="6"/>
    </row>
    <row r="228" spans="1:23" ht="15.75" customHeight="1">
      <c r="A228" s="14"/>
      <c r="B228" s="14"/>
      <c r="C228" s="14"/>
      <c r="D228" s="14"/>
      <c r="E228" s="14"/>
      <c r="F228" s="14"/>
      <c r="G228" s="14"/>
      <c r="H228" s="14"/>
      <c r="I228" s="14"/>
      <c r="J228" s="14"/>
      <c r="K228" s="14"/>
      <c r="L228" s="14"/>
      <c r="M228" s="14"/>
      <c r="N228" s="14"/>
      <c r="O228" s="14"/>
      <c r="P228" s="14"/>
      <c r="Q228" s="14"/>
      <c r="R228" s="14"/>
      <c r="S228" s="14"/>
      <c r="T228" s="6"/>
      <c r="U228" s="6"/>
      <c r="V228" s="6"/>
      <c r="W228" s="6"/>
    </row>
    <row r="229" spans="1:23" ht="15.75" customHeight="1">
      <c r="A229" s="14"/>
      <c r="B229" s="14"/>
      <c r="C229" s="14"/>
      <c r="D229" s="14"/>
      <c r="E229" s="14"/>
      <c r="F229" s="14"/>
      <c r="G229" s="14"/>
      <c r="H229" s="14"/>
      <c r="I229" s="14"/>
      <c r="J229" s="14"/>
      <c r="K229" s="14"/>
      <c r="L229" s="14"/>
      <c r="M229" s="14"/>
      <c r="N229" s="14"/>
      <c r="O229" s="14"/>
      <c r="P229" s="14"/>
      <c r="Q229" s="14"/>
      <c r="R229" s="14"/>
      <c r="S229" s="14"/>
      <c r="T229" s="6"/>
      <c r="U229" s="6"/>
      <c r="V229" s="6"/>
      <c r="W229" s="6"/>
    </row>
    <row r="230" spans="1:23" ht="15.75" customHeight="1">
      <c r="A230" s="14"/>
      <c r="B230" s="14"/>
      <c r="C230" s="14"/>
      <c r="D230" s="14"/>
      <c r="E230" s="14"/>
      <c r="F230" s="14"/>
      <c r="G230" s="14"/>
      <c r="H230" s="14"/>
      <c r="I230" s="14"/>
      <c r="J230" s="14"/>
      <c r="K230" s="14"/>
      <c r="L230" s="14"/>
      <c r="M230" s="14"/>
      <c r="N230" s="14"/>
      <c r="O230" s="14"/>
      <c r="P230" s="14"/>
      <c r="Q230" s="14"/>
      <c r="R230" s="14"/>
      <c r="S230" s="14"/>
      <c r="T230" s="6"/>
      <c r="U230" s="6"/>
      <c r="V230" s="6"/>
      <c r="W230" s="6"/>
    </row>
    <row r="231" spans="1:23" ht="15.75" customHeight="1">
      <c r="A231" s="14"/>
      <c r="B231" s="14"/>
      <c r="C231" s="14"/>
      <c r="D231" s="14"/>
      <c r="E231" s="14"/>
      <c r="F231" s="14"/>
      <c r="G231" s="14"/>
      <c r="H231" s="14"/>
      <c r="I231" s="14"/>
      <c r="J231" s="14"/>
      <c r="K231" s="14"/>
      <c r="L231" s="14"/>
      <c r="M231" s="14"/>
      <c r="N231" s="14"/>
      <c r="O231" s="14"/>
      <c r="P231" s="14"/>
      <c r="Q231" s="14"/>
      <c r="R231" s="14"/>
      <c r="S231" s="14"/>
      <c r="T231" s="6"/>
      <c r="U231" s="6"/>
      <c r="V231" s="6"/>
      <c r="W231" s="6"/>
    </row>
    <row r="232" spans="1:23" ht="15.75" customHeight="1">
      <c r="A232" s="14"/>
      <c r="B232" s="14"/>
      <c r="C232" s="14"/>
      <c r="D232" s="14"/>
      <c r="E232" s="14"/>
      <c r="F232" s="14"/>
      <c r="G232" s="14"/>
      <c r="H232" s="14"/>
      <c r="I232" s="14"/>
      <c r="J232" s="14"/>
      <c r="K232" s="14"/>
      <c r="L232" s="14"/>
      <c r="M232" s="14"/>
      <c r="N232" s="14"/>
      <c r="O232" s="14"/>
      <c r="P232" s="14"/>
      <c r="Q232" s="14"/>
      <c r="R232" s="14"/>
      <c r="S232" s="14"/>
      <c r="T232" s="6"/>
      <c r="U232" s="6"/>
      <c r="V232" s="6"/>
      <c r="W232" s="6"/>
    </row>
    <row r="233" spans="1:23" ht="15.75" customHeight="1">
      <c r="A233" s="14"/>
      <c r="B233" s="14"/>
      <c r="C233" s="14"/>
      <c r="D233" s="14"/>
      <c r="E233" s="14"/>
      <c r="F233" s="14"/>
      <c r="G233" s="14"/>
      <c r="H233" s="14"/>
      <c r="I233" s="14"/>
      <c r="J233" s="14"/>
      <c r="K233" s="14"/>
      <c r="L233" s="14"/>
      <c r="M233" s="14"/>
      <c r="N233" s="14"/>
      <c r="O233" s="14"/>
      <c r="P233" s="14"/>
      <c r="Q233" s="14"/>
      <c r="R233" s="14"/>
      <c r="S233" s="14"/>
      <c r="T233" s="6"/>
      <c r="U233" s="6"/>
      <c r="V233" s="6"/>
      <c r="W233" s="6"/>
    </row>
    <row r="234" spans="1:23" ht="15.75" customHeight="1">
      <c r="A234" s="14"/>
      <c r="B234" s="14"/>
      <c r="C234" s="14"/>
      <c r="D234" s="14"/>
      <c r="E234" s="14"/>
      <c r="F234" s="14"/>
      <c r="G234" s="14"/>
      <c r="H234" s="14"/>
      <c r="I234" s="14"/>
      <c r="J234" s="14"/>
      <c r="K234" s="14"/>
      <c r="L234" s="14"/>
      <c r="M234" s="14"/>
      <c r="N234" s="14"/>
      <c r="O234" s="14"/>
      <c r="P234" s="14"/>
      <c r="Q234" s="14"/>
      <c r="R234" s="14"/>
      <c r="S234" s="14"/>
      <c r="T234" s="6"/>
      <c r="U234" s="6"/>
      <c r="V234" s="6"/>
      <c r="W234" s="6"/>
    </row>
    <row r="235" spans="1:23" ht="15.75" customHeight="1">
      <c r="A235" s="14"/>
      <c r="B235" s="14"/>
      <c r="C235" s="14"/>
      <c r="D235" s="14"/>
      <c r="E235" s="14"/>
      <c r="F235" s="14"/>
      <c r="G235" s="14"/>
      <c r="H235" s="14"/>
      <c r="I235" s="14"/>
      <c r="J235" s="14"/>
      <c r="K235" s="14"/>
      <c r="L235" s="14"/>
      <c r="M235" s="14"/>
      <c r="N235" s="14"/>
      <c r="O235" s="14"/>
      <c r="P235" s="14"/>
      <c r="Q235" s="14"/>
      <c r="R235" s="14"/>
      <c r="S235" s="14"/>
      <c r="T235" s="6"/>
      <c r="U235" s="6"/>
      <c r="V235" s="6"/>
      <c r="W235" s="6"/>
    </row>
    <row r="236" spans="1:23" ht="15.75" customHeight="1">
      <c r="A236" s="14"/>
      <c r="B236" s="14"/>
      <c r="C236" s="14"/>
      <c r="D236" s="14"/>
      <c r="E236" s="14"/>
      <c r="F236" s="14"/>
      <c r="G236" s="14"/>
      <c r="H236" s="14"/>
      <c r="I236" s="14"/>
      <c r="J236" s="14"/>
      <c r="K236" s="14"/>
      <c r="L236" s="14"/>
      <c r="M236" s="14"/>
      <c r="N236" s="14"/>
      <c r="O236" s="14"/>
      <c r="P236" s="14"/>
      <c r="Q236" s="14"/>
      <c r="R236" s="14"/>
      <c r="S236" s="14"/>
      <c r="T236" s="6"/>
      <c r="U236" s="6"/>
      <c r="V236" s="6"/>
      <c r="W236" s="6"/>
    </row>
    <row r="237" spans="1:23" ht="15.75" customHeight="1">
      <c r="A237" s="14"/>
      <c r="B237" s="14"/>
      <c r="C237" s="14"/>
      <c r="D237" s="14"/>
      <c r="E237" s="14"/>
      <c r="F237" s="14"/>
      <c r="G237" s="14"/>
      <c r="H237" s="14"/>
      <c r="I237" s="14"/>
      <c r="J237" s="14"/>
      <c r="K237" s="14"/>
      <c r="L237" s="14"/>
      <c r="M237" s="14"/>
      <c r="N237" s="14"/>
      <c r="O237" s="14"/>
      <c r="P237" s="14"/>
      <c r="Q237" s="14"/>
      <c r="R237" s="14"/>
      <c r="S237" s="14"/>
      <c r="T237" s="6"/>
      <c r="U237" s="6"/>
      <c r="V237" s="6"/>
      <c r="W237" s="6"/>
    </row>
    <row r="238" spans="1:23" ht="15.75" customHeight="1">
      <c r="A238" s="14"/>
      <c r="B238" s="14"/>
      <c r="C238" s="14"/>
      <c r="D238" s="14"/>
      <c r="E238" s="14"/>
      <c r="F238" s="14"/>
      <c r="G238" s="14"/>
      <c r="H238" s="14"/>
      <c r="I238" s="14"/>
      <c r="J238" s="14"/>
      <c r="K238" s="14"/>
      <c r="L238" s="14"/>
      <c r="M238" s="14"/>
      <c r="N238" s="14"/>
      <c r="O238" s="14"/>
      <c r="P238" s="14"/>
      <c r="Q238" s="14"/>
      <c r="R238" s="14"/>
      <c r="S238" s="14"/>
      <c r="T238" s="6"/>
      <c r="U238" s="6"/>
      <c r="V238" s="6"/>
      <c r="W238" s="6"/>
    </row>
    <row r="239" spans="1:23" ht="15.75" customHeight="1">
      <c r="A239" s="14"/>
      <c r="B239" s="14"/>
      <c r="C239" s="14"/>
      <c r="D239" s="14"/>
      <c r="E239" s="14"/>
      <c r="F239" s="14"/>
      <c r="G239" s="14"/>
      <c r="H239" s="14"/>
      <c r="I239" s="14"/>
      <c r="J239" s="14"/>
      <c r="K239" s="14"/>
      <c r="L239" s="14"/>
      <c r="M239" s="14"/>
      <c r="N239" s="14"/>
      <c r="O239" s="14"/>
      <c r="P239" s="14"/>
      <c r="Q239" s="14"/>
      <c r="R239" s="14"/>
      <c r="S239" s="14"/>
      <c r="T239" s="6"/>
      <c r="U239" s="6"/>
      <c r="V239" s="6"/>
      <c r="W239" s="6"/>
    </row>
    <row r="240" spans="1:23" ht="15.75" customHeight="1">
      <c r="A240" s="14"/>
      <c r="B240" s="14"/>
      <c r="C240" s="14"/>
      <c r="D240" s="14"/>
      <c r="E240" s="14"/>
      <c r="F240" s="14"/>
      <c r="G240" s="14"/>
      <c r="H240" s="14"/>
      <c r="I240" s="14"/>
      <c r="J240" s="14"/>
      <c r="K240" s="14"/>
      <c r="L240" s="14"/>
      <c r="M240" s="14"/>
      <c r="N240" s="14"/>
      <c r="O240" s="14"/>
      <c r="P240" s="14"/>
      <c r="Q240" s="14"/>
      <c r="R240" s="14"/>
      <c r="S240" s="14"/>
      <c r="T240" s="6"/>
      <c r="U240" s="6"/>
      <c r="V240" s="6"/>
      <c r="W240" s="6"/>
    </row>
    <row r="241" spans="1:23" ht="15.75" customHeight="1">
      <c r="A241" s="14"/>
      <c r="B241" s="14"/>
      <c r="C241" s="14"/>
      <c r="D241" s="14"/>
      <c r="E241" s="14"/>
      <c r="F241" s="14"/>
      <c r="G241" s="14"/>
      <c r="H241" s="14"/>
      <c r="I241" s="14"/>
      <c r="J241" s="14"/>
      <c r="K241" s="14"/>
      <c r="L241" s="14"/>
      <c r="M241" s="14"/>
      <c r="N241" s="14"/>
      <c r="O241" s="14"/>
      <c r="P241" s="14"/>
      <c r="Q241" s="14"/>
      <c r="R241" s="14"/>
      <c r="S241" s="14"/>
      <c r="T241" s="6"/>
      <c r="U241" s="6"/>
      <c r="V241" s="6"/>
      <c r="W241" s="6"/>
    </row>
    <row r="242" spans="1:23" ht="15.75" customHeight="1">
      <c r="A242" s="14"/>
      <c r="B242" s="14"/>
      <c r="C242" s="14"/>
      <c r="D242" s="14"/>
      <c r="E242" s="14"/>
      <c r="F242" s="14"/>
      <c r="G242" s="14"/>
      <c r="H242" s="14"/>
      <c r="I242" s="14"/>
      <c r="J242" s="14"/>
      <c r="K242" s="14"/>
      <c r="L242" s="14"/>
      <c r="M242" s="14"/>
      <c r="N242" s="14"/>
      <c r="O242" s="14"/>
      <c r="P242" s="14"/>
      <c r="Q242" s="14"/>
      <c r="R242" s="14"/>
      <c r="S242" s="14"/>
      <c r="T242" s="6"/>
      <c r="U242" s="6"/>
      <c r="V242" s="6"/>
      <c r="W242" s="6"/>
    </row>
    <row r="243" spans="1:23" ht="15.75" customHeight="1">
      <c r="A243" s="14"/>
      <c r="B243" s="14"/>
      <c r="C243" s="14"/>
      <c r="D243" s="14"/>
      <c r="E243" s="14"/>
      <c r="F243" s="14"/>
      <c r="G243" s="14"/>
      <c r="H243" s="14"/>
      <c r="I243" s="14"/>
      <c r="J243" s="14"/>
      <c r="K243" s="14"/>
      <c r="L243" s="14"/>
      <c r="M243" s="14"/>
      <c r="N243" s="14"/>
      <c r="O243" s="14"/>
      <c r="P243" s="14"/>
      <c r="Q243" s="14"/>
      <c r="R243" s="14"/>
      <c r="S243" s="14"/>
      <c r="T243" s="6"/>
      <c r="U243" s="6"/>
      <c r="V243" s="6"/>
      <c r="W243" s="6"/>
    </row>
    <row r="244" spans="1:23" ht="15.75" customHeight="1">
      <c r="A244" s="14"/>
      <c r="B244" s="14"/>
      <c r="C244" s="14"/>
      <c r="D244" s="14"/>
      <c r="E244" s="14"/>
      <c r="F244" s="14"/>
      <c r="G244" s="14"/>
      <c r="H244" s="14"/>
      <c r="I244" s="14"/>
      <c r="J244" s="14"/>
      <c r="K244" s="14"/>
      <c r="L244" s="14"/>
      <c r="M244" s="14"/>
      <c r="N244" s="14"/>
      <c r="O244" s="14"/>
      <c r="P244" s="14"/>
      <c r="Q244" s="14"/>
      <c r="R244" s="14"/>
      <c r="S244" s="14"/>
      <c r="T244" s="6"/>
      <c r="U244" s="6"/>
      <c r="V244" s="6"/>
      <c r="W244" s="6"/>
    </row>
    <row r="245" spans="1:23" ht="15.75" customHeight="1">
      <c r="A245" s="14"/>
      <c r="B245" s="14"/>
      <c r="C245" s="14"/>
      <c r="D245" s="14"/>
      <c r="E245" s="14"/>
      <c r="F245" s="14"/>
      <c r="G245" s="14"/>
      <c r="H245" s="14"/>
      <c r="I245" s="14"/>
      <c r="J245" s="14"/>
      <c r="K245" s="14"/>
      <c r="L245" s="14"/>
      <c r="M245" s="14"/>
      <c r="N245" s="14"/>
      <c r="O245" s="14"/>
      <c r="P245" s="14"/>
      <c r="Q245" s="14"/>
      <c r="R245" s="14"/>
      <c r="S245" s="14"/>
      <c r="T245" s="6"/>
      <c r="U245" s="6"/>
      <c r="V245" s="6"/>
      <c r="W245" s="6"/>
    </row>
    <row r="246" spans="1:23" ht="15.75" customHeight="1">
      <c r="A246" s="14"/>
      <c r="B246" s="14"/>
      <c r="C246" s="14"/>
      <c r="D246" s="14"/>
      <c r="E246" s="14"/>
      <c r="F246" s="14"/>
      <c r="G246" s="14"/>
      <c r="H246" s="14"/>
      <c r="I246" s="14"/>
      <c r="J246" s="14"/>
      <c r="K246" s="14"/>
      <c r="L246" s="14"/>
      <c r="M246" s="14"/>
      <c r="N246" s="14"/>
      <c r="O246" s="14"/>
      <c r="P246" s="14"/>
      <c r="Q246" s="14"/>
      <c r="R246" s="14"/>
      <c r="S246" s="14"/>
      <c r="T246" s="6"/>
      <c r="U246" s="6"/>
      <c r="V246" s="6"/>
      <c r="W246" s="6"/>
    </row>
    <row r="247" spans="1:23" ht="15.75" customHeight="1">
      <c r="A247" s="14"/>
      <c r="B247" s="14"/>
      <c r="C247" s="14"/>
      <c r="D247" s="14"/>
      <c r="E247" s="14"/>
      <c r="F247" s="14"/>
      <c r="G247" s="14"/>
      <c r="H247" s="14"/>
      <c r="I247" s="14"/>
      <c r="J247" s="14"/>
      <c r="K247" s="14"/>
      <c r="L247" s="14"/>
      <c r="M247" s="14"/>
      <c r="N247" s="14"/>
      <c r="O247" s="14"/>
      <c r="P247" s="14"/>
      <c r="Q247" s="14"/>
      <c r="R247" s="14"/>
      <c r="S247" s="14"/>
      <c r="T247" s="6"/>
      <c r="U247" s="6"/>
      <c r="V247" s="6"/>
      <c r="W247" s="6"/>
    </row>
    <row r="248" spans="1:23" ht="15.75" customHeight="1">
      <c r="A248" s="14"/>
      <c r="B248" s="14"/>
      <c r="C248" s="14"/>
      <c r="D248" s="14"/>
      <c r="E248" s="14"/>
      <c r="F248" s="14"/>
      <c r="G248" s="14"/>
      <c r="H248" s="14"/>
      <c r="I248" s="14"/>
      <c r="J248" s="14"/>
      <c r="K248" s="14"/>
      <c r="L248" s="14"/>
      <c r="M248" s="14"/>
      <c r="N248" s="14"/>
      <c r="O248" s="14"/>
      <c r="P248" s="14"/>
      <c r="Q248" s="14"/>
      <c r="R248" s="14"/>
      <c r="S248" s="14"/>
      <c r="T248" s="6"/>
      <c r="U248" s="6"/>
      <c r="V248" s="6"/>
      <c r="W248" s="6"/>
    </row>
    <row r="249" spans="1:23" ht="15.75" customHeight="1">
      <c r="A249" s="14"/>
      <c r="B249" s="14"/>
      <c r="C249" s="14"/>
      <c r="D249" s="14"/>
      <c r="E249" s="14"/>
      <c r="F249" s="14"/>
      <c r="G249" s="14"/>
      <c r="H249" s="14"/>
      <c r="I249" s="14"/>
      <c r="J249" s="14"/>
      <c r="K249" s="14"/>
      <c r="L249" s="14"/>
      <c r="M249" s="14"/>
      <c r="N249" s="14"/>
      <c r="O249" s="14"/>
      <c r="P249" s="14"/>
      <c r="Q249" s="14"/>
      <c r="R249" s="14"/>
      <c r="S249" s="14"/>
      <c r="T249" s="6"/>
      <c r="U249" s="6"/>
      <c r="V249" s="6"/>
      <c r="W249" s="6"/>
    </row>
    <row r="250" spans="1:23" ht="15.75" customHeight="1">
      <c r="A250" s="14"/>
      <c r="B250" s="14"/>
      <c r="C250" s="14"/>
      <c r="D250" s="14"/>
      <c r="E250" s="14"/>
      <c r="F250" s="14"/>
      <c r="G250" s="14"/>
      <c r="H250" s="14"/>
      <c r="I250" s="14"/>
      <c r="J250" s="14"/>
      <c r="K250" s="14"/>
      <c r="L250" s="14"/>
      <c r="M250" s="14"/>
      <c r="N250" s="14"/>
      <c r="O250" s="14"/>
      <c r="P250" s="14"/>
      <c r="Q250" s="14"/>
      <c r="R250" s="14"/>
      <c r="S250" s="14"/>
      <c r="T250" s="6"/>
      <c r="U250" s="6"/>
      <c r="V250" s="6"/>
      <c r="W250" s="6"/>
    </row>
    <row r="251" spans="1:23" ht="15.75" customHeight="1">
      <c r="A251" s="14"/>
      <c r="B251" s="14"/>
      <c r="C251" s="14"/>
      <c r="D251" s="14"/>
      <c r="E251" s="14"/>
      <c r="F251" s="14"/>
      <c r="G251" s="14"/>
      <c r="H251" s="14"/>
      <c r="I251" s="14"/>
      <c r="J251" s="14"/>
      <c r="K251" s="14"/>
      <c r="L251" s="14"/>
      <c r="M251" s="14"/>
      <c r="N251" s="14"/>
      <c r="O251" s="14"/>
      <c r="P251" s="14"/>
      <c r="Q251" s="14"/>
      <c r="R251" s="14"/>
      <c r="S251" s="14"/>
      <c r="T251" s="6"/>
      <c r="U251" s="6"/>
      <c r="V251" s="6"/>
      <c r="W251" s="6"/>
    </row>
    <row r="252" spans="1:23" ht="15.75" customHeight="1">
      <c r="A252" s="14"/>
      <c r="B252" s="14"/>
      <c r="C252" s="14"/>
      <c r="D252" s="14"/>
      <c r="E252" s="14"/>
      <c r="F252" s="14"/>
      <c r="G252" s="14"/>
      <c r="H252" s="14"/>
      <c r="I252" s="14"/>
      <c r="J252" s="14"/>
      <c r="K252" s="14"/>
      <c r="L252" s="14"/>
      <c r="M252" s="14"/>
      <c r="N252" s="14"/>
      <c r="O252" s="14"/>
      <c r="P252" s="14"/>
      <c r="Q252" s="14"/>
      <c r="R252" s="14"/>
      <c r="S252" s="14"/>
      <c r="T252" s="6"/>
      <c r="U252" s="6"/>
      <c r="V252" s="6"/>
      <c r="W252" s="6"/>
    </row>
    <row r="253" spans="1:23" ht="15.75" customHeight="1">
      <c r="A253" s="14"/>
      <c r="B253" s="14"/>
      <c r="C253" s="14"/>
      <c r="D253" s="14"/>
      <c r="E253" s="14"/>
      <c r="F253" s="14"/>
      <c r="G253" s="14"/>
      <c r="H253" s="14"/>
      <c r="I253" s="14"/>
      <c r="J253" s="14"/>
      <c r="K253" s="14"/>
      <c r="L253" s="14"/>
      <c r="M253" s="14"/>
      <c r="N253" s="14"/>
      <c r="O253" s="14"/>
      <c r="P253" s="14"/>
      <c r="Q253" s="14"/>
      <c r="R253" s="14"/>
      <c r="S253" s="14"/>
      <c r="T253" s="6"/>
      <c r="U253" s="6"/>
      <c r="V253" s="6"/>
      <c r="W253" s="6"/>
    </row>
    <row r="254" spans="1:23" ht="15.75" customHeight="1">
      <c r="A254" s="14"/>
      <c r="B254" s="14"/>
      <c r="C254" s="14"/>
      <c r="D254" s="14"/>
      <c r="E254" s="14"/>
      <c r="F254" s="14"/>
      <c r="G254" s="14"/>
      <c r="H254" s="14"/>
      <c r="I254" s="14"/>
      <c r="J254" s="14"/>
      <c r="K254" s="14"/>
      <c r="L254" s="14"/>
      <c r="M254" s="14"/>
      <c r="N254" s="14"/>
      <c r="O254" s="14"/>
      <c r="P254" s="14"/>
      <c r="Q254" s="14"/>
      <c r="R254" s="14"/>
      <c r="S254" s="14"/>
      <c r="T254" s="6"/>
      <c r="U254" s="6"/>
      <c r="V254" s="6"/>
      <c r="W254" s="6"/>
    </row>
    <row r="255" spans="1:23" ht="15.75" customHeight="1">
      <c r="A255" s="14"/>
      <c r="B255" s="14"/>
      <c r="C255" s="14"/>
      <c r="D255" s="14"/>
      <c r="E255" s="14"/>
      <c r="F255" s="14"/>
      <c r="G255" s="14"/>
      <c r="H255" s="14"/>
      <c r="I255" s="14"/>
      <c r="J255" s="14"/>
      <c r="K255" s="14"/>
      <c r="L255" s="14"/>
      <c r="M255" s="14"/>
      <c r="N255" s="14"/>
      <c r="O255" s="14"/>
      <c r="P255" s="14"/>
      <c r="Q255" s="14"/>
      <c r="R255" s="14"/>
      <c r="S255" s="14"/>
      <c r="T255" s="6"/>
      <c r="U255" s="6"/>
      <c r="V255" s="6"/>
      <c r="W255" s="6"/>
    </row>
    <row r="256" spans="1:23" ht="15.75" customHeight="1">
      <c r="A256" s="14"/>
      <c r="B256" s="14"/>
      <c r="C256" s="14"/>
      <c r="D256" s="14"/>
      <c r="E256" s="14"/>
      <c r="F256" s="14"/>
      <c r="G256" s="14"/>
      <c r="H256" s="14"/>
      <c r="I256" s="14"/>
      <c r="J256" s="14"/>
      <c r="K256" s="14"/>
      <c r="L256" s="14"/>
      <c r="M256" s="14"/>
      <c r="N256" s="14"/>
      <c r="O256" s="14"/>
      <c r="P256" s="14"/>
      <c r="Q256" s="14"/>
      <c r="R256" s="14"/>
      <c r="S256" s="14"/>
      <c r="T256" s="6"/>
      <c r="U256" s="6"/>
      <c r="V256" s="6"/>
      <c r="W256" s="6"/>
    </row>
    <row r="257" spans="1:23" ht="15.75" customHeight="1">
      <c r="A257" s="14"/>
      <c r="B257" s="14"/>
      <c r="C257" s="14"/>
      <c r="D257" s="14"/>
      <c r="E257" s="14"/>
      <c r="F257" s="14"/>
      <c r="G257" s="14"/>
      <c r="H257" s="14"/>
      <c r="I257" s="14"/>
      <c r="J257" s="14"/>
      <c r="K257" s="14"/>
      <c r="L257" s="14"/>
      <c r="M257" s="14"/>
      <c r="N257" s="14"/>
      <c r="O257" s="14"/>
      <c r="P257" s="14"/>
      <c r="Q257" s="14"/>
      <c r="R257" s="14"/>
      <c r="S257" s="14"/>
      <c r="T257" s="6"/>
      <c r="U257" s="6"/>
      <c r="V257" s="6"/>
      <c r="W257" s="6"/>
    </row>
    <row r="258" spans="1:23" ht="15.75" customHeight="1">
      <c r="A258" s="14"/>
      <c r="B258" s="14"/>
      <c r="C258" s="14"/>
      <c r="D258" s="14"/>
      <c r="E258" s="14"/>
      <c r="F258" s="14"/>
      <c r="G258" s="14"/>
      <c r="H258" s="14"/>
      <c r="I258" s="14"/>
      <c r="J258" s="14"/>
      <c r="K258" s="14"/>
      <c r="L258" s="14"/>
      <c r="M258" s="14"/>
      <c r="N258" s="14"/>
      <c r="O258" s="14"/>
      <c r="P258" s="14"/>
      <c r="Q258" s="14"/>
      <c r="R258" s="14"/>
      <c r="S258" s="14"/>
      <c r="T258" s="6"/>
      <c r="U258" s="6"/>
      <c r="V258" s="6"/>
      <c r="W258" s="6"/>
    </row>
    <row r="259" spans="1:23" ht="15.75" customHeight="1">
      <c r="A259" s="14"/>
      <c r="B259" s="14"/>
      <c r="C259" s="14"/>
      <c r="D259" s="14"/>
      <c r="E259" s="14"/>
      <c r="F259" s="14"/>
      <c r="G259" s="14"/>
      <c r="H259" s="14"/>
      <c r="I259" s="14"/>
      <c r="J259" s="14"/>
      <c r="K259" s="14"/>
      <c r="L259" s="14"/>
      <c r="M259" s="14"/>
      <c r="N259" s="14"/>
      <c r="O259" s="14"/>
      <c r="P259" s="14"/>
      <c r="Q259" s="14"/>
      <c r="R259" s="14"/>
      <c r="S259" s="14"/>
      <c r="T259" s="6"/>
      <c r="U259" s="6"/>
      <c r="V259" s="6"/>
      <c r="W259" s="6"/>
    </row>
    <row r="260" spans="1:23" ht="15.75" customHeight="1">
      <c r="A260" s="14"/>
      <c r="B260" s="14"/>
      <c r="C260" s="14"/>
      <c r="D260" s="14"/>
      <c r="E260" s="14"/>
      <c r="F260" s="14"/>
      <c r="G260" s="14"/>
      <c r="H260" s="14"/>
      <c r="I260" s="14"/>
      <c r="J260" s="14"/>
      <c r="K260" s="14"/>
      <c r="L260" s="14"/>
      <c r="M260" s="14"/>
      <c r="N260" s="14"/>
      <c r="O260" s="14"/>
      <c r="P260" s="14"/>
      <c r="Q260" s="14"/>
      <c r="R260" s="14"/>
      <c r="S260" s="14"/>
      <c r="T260" s="6"/>
      <c r="U260" s="6"/>
      <c r="V260" s="6"/>
      <c r="W260" s="6"/>
    </row>
    <row r="261" spans="1:23" ht="15.75" customHeight="1">
      <c r="A261" s="14"/>
      <c r="B261" s="14"/>
      <c r="C261" s="14"/>
      <c r="D261" s="14"/>
      <c r="E261" s="14"/>
      <c r="F261" s="14"/>
      <c r="G261" s="14"/>
      <c r="H261" s="14"/>
      <c r="I261" s="14"/>
      <c r="J261" s="14"/>
      <c r="K261" s="14"/>
      <c r="L261" s="14"/>
      <c r="M261" s="14"/>
      <c r="N261" s="14"/>
      <c r="O261" s="14"/>
      <c r="P261" s="14"/>
      <c r="Q261" s="14"/>
      <c r="R261" s="14"/>
      <c r="S261" s="14"/>
      <c r="T261" s="6"/>
      <c r="U261" s="6"/>
      <c r="V261" s="6"/>
      <c r="W261" s="6"/>
    </row>
    <row r="262" spans="1:23" ht="15.75" customHeight="1">
      <c r="A262" s="14"/>
      <c r="B262" s="14"/>
      <c r="C262" s="14"/>
      <c r="D262" s="14"/>
      <c r="E262" s="14"/>
      <c r="F262" s="14"/>
      <c r="G262" s="14"/>
      <c r="H262" s="14"/>
      <c r="I262" s="14"/>
      <c r="J262" s="14"/>
      <c r="K262" s="14"/>
      <c r="L262" s="14"/>
      <c r="M262" s="14"/>
      <c r="N262" s="14"/>
      <c r="O262" s="14"/>
      <c r="P262" s="14"/>
      <c r="Q262" s="14"/>
      <c r="R262" s="14"/>
      <c r="S262" s="14"/>
      <c r="T262" s="6"/>
      <c r="U262" s="6"/>
      <c r="V262" s="6"/>
      <c r="W262" s="6"/>
    </row>
    <row r="263" spans="1:23" ht="15.75" customHeight="1">
      <c r="A263" s="14"/>
      <c r="B263" s="14"/>
      <c r="C263" s="14"/>
      <c r="D263" s="14"/>
      <c r="E263" s="14"/>
      <c r="F263" s="14"/>
      <c r="G263" s="14"/>
      <c r="H263" s="14"/>
      <c r="I263" s="14"/>
      <c r="J263" s="14"/>
      <c r="K263" s="14"/>
      <c r="L263" s="14"/>
      <c r="M263" s="14"/>
      <c r="N263" s="14"/>
      <c r="O263" s="14"/>
      <c r="P263" s="14"/>
      <c r="Q263" s="14"/>
      <c r="R263" s="14"/>
      <c r="S263" s="14"/>
      <c r="T263" s="6"/>
      <c r="U263" s="6"/>
      <c r="V263" s="6"/>
      <c r="W263" s="6"/>
    </row>
    <row r="264" spans="1:23" ht="15.75" customHeight="1">
      <c r="A264" s="14"/>
      <c r="B264" s="14"/>
      <c r="C264" s="14"/>
      <c r="D264" s="14"/>
      <c r="E264" s="14"/>
      <c r="F264" s="14"/>
      <c r="G264" s="14"/>
      <c r="H264" s="14"/>
      <c r="I264" s="14"/>
      <c r="J264" s="14"/>
      <c r="K264" s="14"/>
      <c r="L264" s="14"/>
      <c r="M264" s="14"/>
      <c r="N264" s="14"/>
      <c r="O264" s="14"/>
      <c r="P264" s="14"/>
      <c r="Q264" s="14"/>
      <c r="R264" s="14"/>
      <c r="S264" s="14"/>
      <c r="T264" s="6"/>
      <c r="U264" s="6"/>
      <c r="V264" s="6"/>
      <c r="W264" s="6"/>
    </row>
    <row r="265" spans="1:23" ht="15.75" customHeight="1">
      <c r="A265" s="14"/>
      <c r="B265" s="14"/>
      <c r="C265" s="14"/>
      <c r="D265" s="14"/>
      <c r="E265" s="14"/>
      <c r="F265" s="14"/>
      <c r="G265" s="14"/>
      <c r="H265" s="14"/>
      <c r="I265" s="14"/>
      <c r="J265" s="14"/>
      <c r="K265" s="14"/>
      <c r="L265" s="14"/>
      <c r="M265" s="14"/>
      <c r="N265" s="14"/>
      <c r="O265" s="14"/>
      <c r="P265" s="14"/>
      <c r="Q265" s="14"/>
      <c r="R265" s="14"/>
      <c r="S265" s="14"/>
      <c r="T265" s="6"/>
      <c r="U265" s="6"/>
      <c r="V265" s="6"/>
      <c r="W265" s="6"/>
    </row>
    <row r="266" spans="1:23" ht="15.75" customHeight="1">
      <c r="A266" s="14"/>
      <c r="B266" s="14"/>
      <c r="C266" s="14"/>
      <c r="D266" s="14"/>
      <c r="E266" s="14"/>
      <c r="F266" s="14"/>
      <c r="G266" s="14"/>
      <c r="H266" s="14"/>
      <c r="I266" s="14"/>
      <c r="J266" s="14"/>
      <c r="K266" s="14"/>
      <c r="L266" s="14"/>
      <c r="M266" s="14"/>
      <c r="N266" s="14"/>
      <c r="O266" s="14"/>
      <c r="P266" s="14"/>
      <c r="Q266" s="14"/>
      <c r="R266" s="14"/>
      <c r="S266" s="14"/>
      <c r="T266" s="6"/>
      <c r="U266" s="6"/>
      <c r="V266" s="6"/>
      <c r="W266" s="6"/>
    </row>
    <row r="267" spans="1:23" ht="15.75" customHeight="1">
      <c r="A267" s="14"/>
      <c r="B267" s="14"/>
      <c r="C267" s="14"/>
      <c r="D267" s="14"/>
      <c r="E267" s="14"/>
      <c r="F267" s="14"/>
      <c r="G267" s="14"/>
      <c r="H267" s="14"/>
      <c r="I267" s="14"/>
      <c r="J267" s="14"/>
      <c r="K267" s="14"/>
      <c r="L267" s="14"/>
      <c r="M267" s="14"/>
      <c r="N267" s="14"/>
      <c r="O267" s="14"/>
      <c r="P267" s="14"/>
      <c r="Q267" s="14"/>
      <c r="R267" s="14"/>
      <c r="S267" s="14"/>
      <c r="T267" s="6"/>
      <c r="U267" s="6"/>
      <c r="V267" s="6"/>
      <c r="W267" s="6"/>
    </row>
    <row r="268" spans="1:23" ht="15.75" customHeight="1">
      <c r="A268" s="14"/>
      <c r="B268" s="14"/>
      <c r="C268" s="14"/>
      <c r="D268" s="14"/>
      <c r="E268" s="14"/>
      <c r="F268" s="14"/>
      <c r="G268" s="14"/>
      <c r="H268" s="14"/>
      <c r="I268" s="14"/>
      <c r="J268" s="14"/>
      <c r="K268" s="14"/>
      <c r="L268" s="14"/>
      <c r="M268" s="14"/>
      <c r="N268" s="14"/>
      <c r="O268" s="14"/>
      <c r="P268" s="14"/>
      <c r="Q268" s="14"/>
      <c r="R268" s="14"/>
      <c r="S268" s="14"/>
      <c r="T268" s="6"/>
      <c r="U268" s="6"/>
      <c r="V268" s="6"/>
      <c r="W268" s="6"/>
    </row>
    <row r="269" spans="1:23" ht="15.75" customHeight="1">
      <c r="A269" s="14"/>
      <c r="B269" s="14"/>
      <c r="C269" s="14"/>
      <c r="D269" s="14"/>
      <c r="E269" s="14"/>
      <c r="F269" s="14"/>
      <c r="G269" s="14"/>
      <c r="H269" s="14"/>
      <c r="I269" s="14"/>
      <c r="J269" s="14"/>
      <c r="K269" s="14"/>
      <c r="L269" s="14"/>
      <c r="M269" s="14"/>
      <c r="N269" s="14"/>
      <c r="O269" s="14"/>
      <c r="P269" s="14"/>
      <c r="Q269" s="14"/>
      <c r="R269" s="14"/>
      <c r="S269" s="14"/>
      <c r="T269" s="6"/>
      <c r="U269" s="6"/>
      <c r="V269" s="6"/>
      <c r="W269" s="6"/>
    </row>
    <row r="270" spans="1:23" ht="15.75" customHeight="1">
      <c r="A270" s="14"/>
      <c r="B270" s="14"/>
      <c r="C270" s="14"/>
      <c r="D270" s="14"/>
      <c r="E270" s="14"/>
      <c r="F270" s="14"/>
      <c r="G270" s="14"/>
      <c r="H270" s="14"/>
      <c r="I270" s="14"/>
      <c r="J270" s="14"/>
      <c r="K270" s="14"/>
      <c r="L270" s="14"/>
      <c r="M270" s="14"/>
      <c r="N270" s="14"/>
      <c r="O270" s="14"/>
      <c r="P270" s="14"/>
      <c r="Q270" s="14"/>
      <c r="R270" s="14"/>
      <c r="S270" s="14"/>
      <c r="T270" s="6"/>
      <c r="U270" s="6"/>
      <c r="V270" s="6"/>
      <c r="W270" s="6"/>
    </row>
    <row r="271" spans="1:23" ht="15.75" customHeight="1">
      <c r="A271" s="14"/>
      <c r="B271" s="14"/>
      <c r="C271" s="14"/>
      <c r="D271" s="14"/>
      <c r="E271" s="14"/>
      <c r="F271" s="14"/>
      <c r="G271" s="14"/>
      <c r="H271" s="14"/>
      <c r="I271" s="14"/>
      <c r="J271" s="14"/>
      <c r="K271" s="14"/>
      <c r="L271" s="14"/>
      <c r="M271" s="14"/>
      <c r="N271" s="14"/>
      <c r="O271" s="14"/>
      <c r="P271" s="14"/>
      <c r="Q271" s="14"/>
      <c r="R271" s="14"/>
      <c r="S271" s="14"/>
      <c r="T271" s="6"/>
      <c r="U271" s="6"/>
      <c r="V271" s="6"/>
      <c r="W271" s="6"/>
    </row>
    <row r="272" spans="1:23" ht="15.75" customHeight="1">
      <c r="A272" s="14"/>
      <c r="B272" s="14"/>
      <c r="C272" s="14"/>
      <c r="D272" s="14"/>
      <c r="E272" s="14"/>
      <c r="F272" s="14"/>
      <c r="G272" s="14"/>
      <c r="H272" s="14"/>
      <c r="I272" s="14"/>
      <c r="J272" s="14"/>
      <c r="K272" s="14"/>
      <c r="L272" s="14"/>
      <c r="M272" s="14"/>
      <c r="N272" s="14"/>
      <c r="O272" s="14"/>
      <c r="P272" s="14"/>
      <c r="Q272" s="14"/>
      <c r="R272" s="14"/>
      <c r="S272" s="14"/>
      <c r="T272" s="6"/>
      <c r="U272" s="6"/>
      <c r="V272" s="6"/>
      <c r="W272" s="6"/>
    </row>
    <row r="273" spans="1:23" ht="15.75" customHeight="1">
      <c r="A273" s="14"/>
      <c r="B273" s="14"/>
      <c r="C273" s="14"/>
      <c r="D273" s="14"/>
      <c r="E273" s="14"/>
      <c r="F273" s="14"/>
      <c r="G273" s="14"/>
      <c r="H273" s="14"/>
      <c r="I273" s="14"/>
      <c r="J273" s="14"/>
      <c r="K273" s="14"/>
      <c r="L273" s="14"/>
      <c r="M273" s="14"/>
      <c r="N273" s="14"/>
      <c r="O273" s="14"/>
      <c r="P273" s="14"/>
      <c r="Q273" s="14"/>
      <c r="R273" s="14"/>
      <c r="S273" s="14"/>
      <c r="T273" s="6"/>
      <c r="U273" s="6"/>
      <c r="V273" s="6"/>
      <c r="W273" s="6"/>
    </row>
    <row r="274" spans="1:23" ht="15.75" customHeight="1">
      <c r="A274" s="14"/>
      <c r="B274" s="14"/>
      <c r="C274" s="14"/>
      <c r="D274" s="14"/>
      <c r="E274" s="14"/>
      <c r="F274" s="14"/>
      <c r="G274" s="14"/>
      <c r="H274" s="14"/>
      <c r="I274" s="14"/>
      <c r="J274" s="14"/>
      <c r="K274" s="14"/>
      <c r="L274" s="14"/>
      <c r="M274" s="14"/>
      <c r="N274" s="14"/>
      <c r="O274" s="14"/>
      <c r="P274" s="14"/>
      <c r="Q274" s="14"/>
      <c r="R274" s="14"/>
      <c r="S274" s="14"/>
      <c r="T274" s="6"/>
      <c r="U274" s="6"/>
      <c r="V274" s="6"/>
      <c r="W274" s="6"/>
    </row>
    <row r="275" spans="1:23" ht="15.75" customHeight="1">
      <c r="A275" s="14"/>
      <c r="B275" s="14"/>
      <c r="C275" s="14"/>
      <c r="D275" s="14"/>
      <c r="E275" s="14"/>
      <c r="F275" s="14"/>
      <c r="G275" s="14"/>
      <c r="H275" s="14"/>
      <c r="I275" s="14"/>
      <c r="J275" s="14"/>
      <c r="K275" s="14"/>
      <c r="L275" s="14"/>
      <c r="M275" s="14"/>
      <c r="N275" s="14"/>
      <c r="O275" s="14"/>
      <c r="P275" s="14"/>
      <c r="Q275" s="14"/>
      <c r="R275" s="14"/>
      <c r="S275" s="14"/>
      <c r="T275" s="6"/>
      <c r="U275" s="6"/>
      <c r="V275" s="6"/>
      <c r="W275" s="6"/>
    </row>
    <row r="276" spans="1:23" ht="15.75" customHeight="1">
      <c r="A276" s="14"/>
      <c r="B276" s="14"/>
      <c r="C276" s="14"/>
      <c r="D276" s="14"/>
      <c r="E276" s="14"/>
      <c r="F276" s="14"/>
      <c r="G276" s="14"/>
      <c r="H276" s="14"/>
      <c r="I276" s="14"/>
      <c r="J276" s="14"/>
      <c r="K276" s="14"/>
      <c r="L276" s="14"/>
      <c r="M276" s="14"/>
      <c r="N276" s="14"/>
      <c r="O276" s="14"/>
      <c r="P276" s="14"/>
      <c r="Q276" s="14"/>
      <c r="R276" s="14"/>
      <c r="S276" s="14"/>
      <c r="T276" s="6"/>
      <c r="U276" s="6"/>
      <c r="V276" s="6"/>
      <c r="W276" s="6"/>
    </row>
    <row r="277" spans="1:23" ht="15.75" customHeight="1">
      <c r="A277" s="14"/>
      <c r="B277" s="14"/>
      <c r="C277" s="14"/>
      <c r="D277" s="14"/>
      <c r="E277" s="14"/>
      <c r="F277" s="14"/>
      <c r="G277" s="14"/>
      <c r="H277" s="14"/>
      <c r="I277" s="14"/>
      <c r="J277" s="14"/>
      <c r="K277" s="14"/>
      <c r="L277" s="14"/>
      <c r="M277" s="14"/>
      <c r="N277" s="14"/>
      <c r="O277" s="14"/>
      <c r="P277" s="14"/>
      <c r="Q277" s="14"/>
      <c r="R277" s="14"/>
      <c r="S277" s="14"/>
      <c r="T277" s="6"/>
      <c r="U277" s="6"/>
      <c r="V277" s="6"/>
      <c r="W277" s="6"/>
    </row>
    <row r="278" spans="1:23" ht="15.75" customHeight="1">
      <c r="A278" s="14"/>
      <c r="B278" s="14"/>
      <c r="C278" s="14"/>
      <c r="D278" s="14"/>
      <c r="E278" s="14"/>
      <c r="F278" s="14"/>
      <c r="G278" s="14"/>
      <c r="H278" s="14"/>
      <c r="I278" s="14"/>
      <c r="J278" s="14"/>
      <c r="K278" s="14"/>
      <c r="L278" s="14"/>
      <c r="M278" s="14"/>
      <c r="N278" s="14"/>
      <c r="O278" s="14"/>
      <c r="P278" s="14"/>
      <c r="Q278" s="14"/>
      <c r="R278" s="14"/>
      <c r="S278" s="14"/>
      <c r="T278" s="6"/>
      <c r="U278" s="6"/>
      <c r="V278" s="6"/>
      <c r="W278" s="6"/>
    </row>
    <row r="279" spans="1:23" ht="15.75" customHeight="1">
      <c r="A279" s="14"/>
      <c r="B279" s="14"/>
      <c r="C279" s="14"/>
      <c r="D279" s="14"/>
      <c r="E279" s="14"/>
      <c r="F279" s="14"/>
      <c r="G279" s="14"/>
      <c r="H279" s="14"/>
      <c r="I279" s="14"/>
      <c r="J279" s="14"/>
      <c r="K279" s="14"/>
      <c r="L279" s="14"/>
      <c r="M279" s="14"/>
      <c r="N279" s="14"/>
      <c r="O279" s="14"/>
      <c r="P279" s="14"/>
      <c r="Q279" s="14"/>
      <c r="R279" s="14"/>
      <c r="S279" s="14"/>
      <c r="T279" s="6"/>
      <c r="U279" s="6"/>
      <c r="V279" s="6"/>
      <c r="W279" s="6"/>
    </row>
    <row r="280" spans="1:23" ht="15.75" customHeight="1">
      <c r="A280" s="14"/>
      <c r="B280" s="14"/>
      <c r="C280" s="14"/>
      <c r="D280" s="14"/>
      <c r="E280" s="14"/>
      <c r="F280" s="14"/>
      <c r="G280" s="14"/>
      <c r="H280" s="14"/>
      <c r="I280" s="14"/>
      <c r="J280" s="14"/>
      <c r="K280" s="14"/>
      <c r="L280" s="14"/>
      <c r="M280" s="14"/>
      <c r="N280" s="14"/>
      <c r="O280" s="14"/>
      <c r="P280" s="14"/>
      <c r="Q280" s="14"/>
      <c r="R280" s="14"/>
      <c r="S280" s="14"/>
      <c r="T280" s="6"/>
      <c r="U280" s="6"/>
      <c r="V280" s="6"/>
      <c r="W280" s="6"/>
    </row>
    <row r="281" spans="1:23" ht="15.75" customHeight="1">
      <c r="A281" s="14"/>
      <c r="B281" s="14"/>
      <c r="C281" s="14"/>
      <c r="D281" s="14"/>
      <c r="E281" s="14"/>
      <c r="F281" s="14"/>
      <c r="G281" s="14"/>
      <c r="H281" s="14"/>
      <c r="I281" s="14"/>
      <c r="J281" s="14"/>
      <c r="K281" s="14"/>
      <c r="L281" s="14"/>
      <c r="M281" s="14"/>
      <c r="N281" s="14"/>
      <c r="O281" s="14"/>
      <c r="P281" s="14"/>
      <c r="Q281" s="14"/>
      <c r="R281" s="14"/>
      <c r="S281" s="14"/>
      <c r="T281" s="6"/>
      <c r="U281" s="6"/>
      <c r="V281" s="6"/>
      <c r="W281" s="6"/>
    </row>
    <row r="282" spans="1:23" ht="15.75" customHeight="1">
      <c r="A282" s="14"/>
      <c r="B282" s="14"/>
      <c r="C282" s="14"/>
      <c r="D282" s="14"/>
      <c r="E282" s="14"/>
      <c r="F282" s="14"/>
      <c r="G282" s="14"/>
      <c r="H282" s="14"/>
      <c r="I282" s="14"/>
      <c r="J282" s="14"/>
      <c r="K282" s="14"/>
      <c r="L282" s="14"/>
      <c r="M282" s="14"/>
      <c r="N282" s="14"/>
      <c r="O282" s="14"/>
      <c r="P282" s="14"/>
      <c r="Q282" s="14"/>
      <c r="R282" s="14"/>
      <c r="S282" s="14"/>
      <c r="T282" s="6"/>
      <c r="U282" s="6"/>
      <c r="V282" s="6"/>
      <c r="W282" s="6"/>
    </row>
    <row r="283" spans="1:23" ht="15.75" customHeight="1">
      <c r="A283" s="14"/>
      <c r="B283" s="14"/>
      <c r="C283" s="14"/>
      <c r="D283" s="14"/>
      <c r="E283" s="14"/>
      <c r="F283" s="14"/>
      <c r="G283" s="14"/>
      <c r="H283" s="14"/>
      <c r="I283" s="14"/>
      <c r="J283" s="14"/>
      <c r="K283" s="14"/>
      <c r="L283" s="14"/>
      <c r="M283" s="14"/>
      <c r="N283" s="14"/>
      <c r="O283" s="14"/>
      <c r="P283" s="14"/>
      <c r="Q283" s="14"/>
      <c r="R283" s="14"/>
      <c r="S283" s="14"/>
      <c r="T283" s="6"/>
      <c r="U283" s="6"/>
      <c r="V283" s="6"/>
      <c r="W283" s="6"/>
    </row>
    <row r="284" spans="1:23" ht="15.75" customHeight="1">
      <c r="A284" s="14"/>
      <c r="B284" s="14"/>
      <c r="C284" s="14"/>
      <c r="D284" s="14"/>
      <c r="E284" s="14"/>
      <c r="F284" s="14"/>
      <c r="G284" s="14"/>
      <c r="H284" s="14"/>
      <c r="I284" s="14"/>
      <c r="J284" s="14"/>
      <c r="K284" s="14"/>
      <c r="L284" s="14"/>
      <c r="M284" s="14"/>
      <c r="N284" s="14"/>
      <c r="O284" s="14"/>
      <c r="P284" s="14"/>
      <c r="Q284" s="14"/>
      <c r="R284" s="14"/>
      <c r="S284" s="14"/>
      <c r="T284" s="6"/>
      <c r="U284" s="6"/>
      <c r="V284" s="6"/>
      <c r="W284" s="6"/>
    </row>
    <row r="285" spans="1:23" ht="15.75" customHeight="1">
      <c r="A285" s="14"/>
      <c r="B285" s="14"/>
      <c r="C285" s="14"/>
      <c r="D285" s="14"/>
      <c r="E285" s="14"/>
      <c r="F285" s="14"/>
      <c r="G285" s="14"/>
      <c r="H285" s="14"/>
      <c r="I285" s="14"/>
      <c r="J285" s="14"/>
      <c r="K285" s="14"/>
      <c r="L285" s="14"/>
      <c r="M285" s="14"/>
      <c r="N285" s="14"/>
      <c r="O285" s="14"/>
      <c r="P285" s="14"/>
      <c r="Q285" s="14"/>
      <c r="R285" s="14"/>
      <c r="S285" s="14"/>
      <c r="T285" s="6"/>
      <c r="U285" s="6"/>
      <c r="V285" s="6"/>
      <c r="W285" s="6"/>
    </row>
    <row r="286" spans="1:23" ht="15.75" customHeight="1">
      <c r="A286" s="14"/>
      <c r="B286" s="14"/>
      <c r="C286" s="14"/>
      <c r="D286" s="14"/>
      <c r="E286" s="14"/>
      <c r="F286" s="14"/>
      <c r="G286" s="14"/>
      <c r="H286" s="14"/>
      <c r="I286" s="14"/>
      <c r="J286" s="14"/>
      <c r="K286" s="14"/>
      <c r="L286" s="14"/>
      <c r="M286" s="14"/>
      <c r="N286" s="14"/>
      <c r="O286" s="14"/>
      <c r="P286" s="14"/>
      <c r="Q286" s="14"/>
      <c r="R286" s="14"/>
      <c r="S286" s="14"/>
      <c r="T286" s="6"/>
      <c r="U286" s="6"/>
      <c r="V286" s="6"/>
      <c r="W286" s="6"/>
    </row>
    <row r="287" spans="1:23" ht="15.75" customHeight="1">
      <c r="A287" s="14"/>
      <c r="B287" s="14"/>
      <c r="C287" s="14"/>
      <c r="D287" s="14"/>
      <c r="E287" s="14"/>
      <c r="F287" s="14"/>
      <c r="G287" s="14"/>
      <c r="H287" s="14"/>
      <c r="I287" s="14"/>
      <c r="J287" s="14"/>
      <c r="K287" s="14"/>
      <c r="L287" s="14"/>
      <c r="M287" s="14"/>
      <c r="N287" s="14"/>
      <c r="O287" s="14"/>
      <c r="P287" s="14"/>
      <c r="Q287" s="14"/>
      <c r="R287" s="14"/>
      <c r="S287" s="14"/>
      <c r="T287" s="6"/>
      <c r="U287" s="6"/>
      <c r="V287" s="6"/>
      <c r="W287" s="6"/>
    </row>
    <row r="288" spans="1:23" ht="15.75" customHeight="1">
      <c r="A288" s="14"/>
      <c r="B288" s="14"/>
      <c r="C288" s="14"/>
      <c r="D288" s="14"/>
      <c r="E288" s="14"/>
      <c r="F288" s="14"/>
      <c r="G288" s="14"/>
      <c r="H288" s="14"/>
      <c r="I288" s="14"/>
      <c r="J288" s="14"/>
      <c r="K288" s="14"/>
      <c r="L288" s="14"/>
      <c r="M288" s="14"/>
      <c r="N288" s="14"/>
      <c r="O288" s="14"/>
      <c r="P288" s="14"/>
      <c r="Q288" s="14"/>
      <c r="R288" s="14"/>
      <c r="S288" s="14"/>
      <c r="T288" s="6"/>
      <c r="U288" s="6"/>
      <c r="V288" s="6"/>
      <c r="W288" s="6"/>
    </row>
    <row r="289" spans="1:23" ht="15.75" customHeight="1">
      <c r="A289" s="14"/>
      <c r="B289" s="14"/>
      <c r="C289" s="14"/>
      <c r="D289" s="14"/>
      <c r="E289" s="14"/>
      <c r="F289" s="14"/>
      <c r="G289" s="14"/>
      <c r="H289" s="14"/>
      <c r="I289" s="14"/>
      <c r="J289" s="14"/>
      <c r="K289" s="14"/>
      <c r="L289" s="14"/>
      <c r="M289" s="14"/>
      <c r="N289" s="14"/>
      <c r="O289" s="14"/>
      <c r="P289" s="14"/>
      <c r="Q289" s="14"/>
      <c r="R289" s="14"/>
      <c r="S289" s="14"/>
      <c r="T289" s="6"/>
      <c r="U289" s="6"/>
      <c r="V289" s="6"/>
      <c r="W289" s="6"/>
    </row>
    <row r="290" spans="1:23" ht="15.75" customHeight="1">
      <c r="A290" s="14"/>
      <c r="B290" s="14"/>
      <c r="C290" s="14"/>
      <c r="D290" s="14"/>
      <c r="E290" s="14"/>
      <c r="F290" s="14"/>
      <c r="G290" s="14"/>
      <c r="H290" s="14"/>
      <c r="I290" s="14"/>
      <c r="J290" s="14"/>
      <c r="K290" s="14"/>
      <c r="L290" s="14"/>
      <c r="M290" s="14"/>
      <c r="N290" s="14"/>
      <c r="O290" s="14"/>
      <c r="P290" s="14"/>
      <c r="Q290" s="14"/>
      <c r="R290" s="14"/>
      <c r="S290" s="14"/>
      <c r="T290" s="6"/>
      <c r="U290" s="6"/>
      <c r="V290" s="6"/>
      <c r="W290" s="6"/>
    </row>
    <row r="291" spans="1:23" ht="15.75" customHeight="1">
      <c r="A291" s="14"/>
      <c r="B291" s="14"/>
      <c r="C291" s="14"/>
      <c r="D291" s="14"/>
      <c r="E291" s="14"/>
      <c r="F291" s="14"/>
      <c r="G291" s="14"/>
      <c r="H291" s="14"/>
      <c r="I291" s="14"/>
      <c r="J291" s="14"/>
      <c r="K291" s="14"/>
      <c r="L291" s="14"/>
      <c r="M291" s="14"/>
      <c r="N291" s="14"/>
      <c r="O291" s="14"/>
      <c r="P291" s="14"/>
      <c r="Q291" s="14"/>
      <c r="R291" s="14"/>
      <c r="S291" s="14"/>
      <c r="T291" s="6"/>
      <c r="U291" s="6"/>
      <c r="V291" s="6"/>
      <c r="W291" s="6"/>
    </row>
    <row r="292" spans="1:23" ht="15.75" customHeight="1">
      <c r="A292" s="14"/>
      <c r="B292" s="14"/>
      <c r="C292" s="14"/>
      <c r="D292" s="14"/>
      <c r="E292" s="14"/>
      <c r="F292" s="14"/>
      <c r="G292" s="14"/>
      <c r="H292" s="14"/>
      <c r="I292" s="14"/>
      <c r="J292" s="14"/>
      <c r="K292" s="14"/>
      <c r="L292" s="14"/>
      <c r="M292" s="14"/>
      <c r="N292" s="14"/>
      <c r="O292" s="14"/>
      <c r="P292" s="14"/>
      <c r="Q292" s="14"/>
      <c r="R292" s="14"/>
      <c r="S292" s="14"/>
      <c r="T292" s="6"/>
      <c r="U292" s="6"/>
      <c r="V292" s="6"/>
      <c r="W292" s="6"/>
    </row>
    <row r="293" spans="1:23" ht="15.75" customHeight="1">
      <c r="A293" s="14"/>
      <c r="B293" s="14"/>
      <c r="C293" s="14"/>
      <c r="D293" s="14"/>
      <c r="E293" s="14"/>
      <c r="F293" s="14"/>
      <c r="G293" s="14"/>
      <c r="H293" s="14"/>
      <c r="I293" s="14"/>
      <c r="J293" s="14"/>
      <c r="K293" s="14"/>
      <c r="L293" s="14"/>
      <c r="M293" s="14"/>
      <c r="N293" s="14"/>
      <c r="O293" s="14"/>
      <c r="P293" s="14"/>
      <c r="Q293" s="14"/>
      <c r="R293" s="14"/>
      <c r="S293" s="14"/>
      <c r="T293" s="6"/>
      <c r="U293" s="6"/>
      <c r="V293" s="6"/>
      <c r="W293" s="6"/>
    </row>
    <row r="294" spans="1:23" ht="15.75" customHeight="1">
      <c r="A294" s="14"/>
      <c r="B294" s="14"/>
      <c r="C294" s="14"/>
      <c r="D294" s="14"/>
      <c r="E294" s="14"/>
      <c r="F294" s="14"/>
      <c r="G294" s="14"/>
      <c r="H294" s="14"/>
      <c r="I294" s="14"/>
      <c r="J294" s="14"/>
      <c r="K294" s="14"/>
      <c r="L294" s="14"/>
      <c r="M294" s="14"/>
      <c r="N294" s="14"/>
      <c r="O294" s="14"/>
      <c r="P294" s="14"/>
      <c r="Q294" s="14"/>
      <c r="R294" s="14"/>
      <c r="S294" s="14"/>
      <c r="T294" s="6"/>
      <c r="U294" s="6"/>
      <c r="V294" s="6"/>
      <c r="W294" s="6"/>
    </row>
    <row r="295" spans="1:23" ht="15.75" customHeight="1">
      <c r="A295" s="14"/>
      <c r="B295" s="14"/>
      <c r="C295" s="14"/>
      <c r="D295" s="14"/>
      <c r="E295" s="14"/>
      <c r="F295" s="14"/>
      <c r="G295" s="14"/>
      <c r="H295" s="14"/>
      <c r="I295" s="14"/>
      <c r="J295" s="14"/>
      <c r="K295" s="14"/>
      <c r="L295" s="14"/>
      <c r="M295" s="14"/>
      <c r="N295" s="14"/>
      <c r="O295" s="14"/>
      <c r="P295" s="14"/>
      <c r="Q295" s="14"/>
      <c r="R295" s="14"/>
      <c r="S295" s="14"/>
      <c r="T295" s="6"/>
      <c r="U295" s="6"/>
      <c r="V295" s="6"/>
      <c r="W295" s="6"/>
    </row>
    <row r="296" spans="1:23" ht="15.75" customHeight="1">
      <c r="A296" s="14"/>
      <c r="B296" s="14"/>
      <c r="C296" s="14"/>
      <c r="D296" s="14"/>
      <c r="E296" s="14"/>
      <c r="F296" s="14"/>
      <c r="G296" s="14"/>
      <c r="H296" s="14"/>
      <c r="I296" s="14"/>
      <c r="J296" s="14"/>
      <c r="K296" s="14"/>
      <c r="L296" s="14"/>
      <c r="M296" s="14"/>
      <c r="N296" s="14"/>
      <c r="O296" s="14"/>
      <c r="P296" s="14"/>
      <c r="Q296" s="14"/>
      <c r="R296" s="14"/>
      <c r="S296" s="14"/>
      <c r="T296" s="6"/>
      <c r="U296" s="6"/>
      <c r="V296" s="6"/>
      <c r="W296" s="6"/>
    </row>
    <row r="297" spans="1:23" ht="15.75" customHeight="1">
      <c r="A297" s="14"/>
      <c r="B297" s="14"/>
      <c r="C297" s="14"/>
      <c r="D297" s="14"/>
      <c r="E297" s="14"/>
      <c r="F297" s="14"/>
      <c r="G297" s="14"/>
      <c r="H297" s="14"/>
      <c r="I297" s="14"/>
      <c r="J297" s="14"/>
      <c r="K297" s="14"/>
      <c r="L297" s="14"/>
      <c r="M297" s="14"/>
      <c r="N297" s="14"/>
      <c r="O297" s="14"/>
      <c r="P297" s="14"/>
      <c r="Q297" s="14"/>
      <c r="R297" s="14"/>
      <c r="S297" s="14"/>
      <c r="T297" s="6"/>
      <c r="U297" s="6"/>
      <c r="V297" s="6"/>
      <c r="W297" s="6"/>
    </row>
    <row r="298" spans="1:23" ht="15.75" customHeight="1">
      <c r="A298" s="14"/>
      <c r="B298" s="14"/>
      <c r="C298" s="14"/>
      <c r="D298" s="14"/>
      <c r="E298" s="14"/>
      <c r="F298" s="14"/>
      <c r="G298" s="14"/>
      <c r="H298" s="14"/>
      <c r="I298" s="14"/>
      <c r="J298" s="14"/>
      <c r="K298" s="14"/>
      <c r="L298" s="14"/>
      <c r="M298" s="14"/>
      <c r="N298" s="14"/>
      <c r="O298" s="14"/>
      <c r="P298" s="14"/>
      <c r="Q298" s="14"/>
      <c r="R298" s="14"/>
      <c r="S298" s="14"/>
      <c r="T298" s="6"/>
      <c r="U298" s="6"/>
      <c r="V298" s="6"/>
      <c r="W298" s="6"/>
    </row>
    <row r="299" spans="1:23" ht="15.75" customHeight="1">
      <c r="A299" s="14"/>
      <c r="B299" s="14"/>
      <c r="C299" s="14"/>
      <c r="D299" s="14"/>
      <c r="E299" s="14"/>
      <c r="F299" s="14"/>
      <c r="G299" s="14"/>
      <c r="H299" s="14"/>
      <c r="I299" s="14"/>
      <c r="J299" s="14"/>
      <c r="K299" s="14"/>
      <c r="L299" s="14"/>
      <c r="M299" s="14"/>
      <c r="N299" s="14"/>
      <c r="O299" s="14"/>
      <c r="P299" s="14"/>
      <c r="Q299" s="14"/>
      <c r="R299" s="14"/>
      <c r="S299" s="14"/>
      <c r="T299" s="6"/>
      <c r="U299" s="6"/>
      <c r="V299" s="6"/>
      <c r="W299" s="6"/>
    </row>
    <row r="300" spans="1:23" ht="15.75" customHeight="1">
      <c r="A300" s="14"/>
      <c r="B300" s="14"/>
      <c r="C300" s="14"/>
      <c r="D300" s="14"/>
      <c r="E300" s="14"/>
      <c r="F300" s="14"/>
      <c r="G300" s="14"/>
      <c r="H300" s="14"/>
      <c r="I300" s="14"/>
      <c r="J300" s="14"/>
      <c r="K300" s="14"/>
      <c r="L300" s="14"/>
      <c r="M300" s="14"/>
      <c r="N300" s="14"/>
      <c r="O300" s="14"/>
      <c r="P300" s="14"/>
      <c r="Q300" s="14"/>
      <c r="R300" s="14"/>
      <c r="S300" s="14"/>
      <c r="T300" s="6"/>
      <c r="U300" s="6"/>
      <c r="V300" s="6"/>
      <c r="W300" s="6"/>
    </row>
    <row r="301" spans="1:23" ht="15.75" customHeight="1">
      <c r="A301" s="14"/>
      <c r="B301" s="14"/>
      <c r="C301" s="14"/>
      <c r="D301" s="14"/>
      <c r="E301" s="14"/>
      <c r="F301" s="14"/>
      <c r="G301" s="14"/>
      <c r="H301" s="14"/>
      <c r="I301" s="14"/>
      <c r="J301" s="14"/>
      <c r="K301" s="14"/>
      <c r="L301" s="14"/>
      <c r="M301" s="14"/>
      <c r="N301" s="14"/>
      <c r="O301" s="14"/>
      <c r="P301" s="14"/>
      <c r="Q301" s="14"/>
      <c r="R301" s="14"/>
      <c r="S301" s="14"/>
      <c r="T301" s="6"/>
      <c r="U301" s="6"/>
      <c r="V301" s="6"/>
      <c r="W301" s="6"/>
    </row>
    <row r="302" spans="1:23" ht="15.75" customHeight="1">
      <c r="A302" s="14"/>
      <c r="B302" s="14"/>
      <c r="C302" s="14"/>
      <c r="D302" s="14"/>
      <c r="E302" s="14"/>
      <c r="F302" s="14"/>
      <c r="G302" s="14"/>
      <c r="H302" s="14"/>
      <c r="I302" s="14"/>
      <c r="J302" s="14"/>
      <c r="K302" s="14"/>
      <c r="L302" s="14"/>
      <c r="M302" s="14"/>
      <c r="N302" s="14"/>
      <c r="O302" s="14"/>
      <c r="P302" s="14"/>
      <c r="Q302" s="14"/>
      <c r="R302" s="14"/>
      <c r="S302" s="14"/>
      <c r="T302" s="6"/>
      <c r="U302" s="6"/>
      <c r="V302" s="6"/>
      <c r="W302" s="6"/>
    </row>
    <row r="303" spans="1:23" ht="15.75" customHeight="1">
      <c r="A303" s="14"/>
      <c r="B303" s="14"/>
      <c r="C303" s="14"/>
      <c r="D303" s="14"/>
      <c r="E303" s="14"/>
      <c r="F303" s="14"/>
      <c r="G303" s="14"/>
      <c r="H303" s="14"/>
      <c r="I303" s="14"/>
      <c r="J303" s="14"/>
      <c r="K303" s="14"/>
      <c r="L303" s="14"/>
      <c r="M303" s="14"/>
      <c r="N303" s="14"/>
      <c r="O303" s="14"/>
      <c r="P303" s="14"/>
      <c r="Q303" s="14"/>
      <c r="R303" s="14"/>
      <c r="S303" s="14"/>
      <c r="T303" s="6"/>
      <c r="U303" s="6"/>
      <c r="V303" s="6"/>
      <c r="W303" s="6"/>
    </row>
    <row r="304" spans="1:23" ht="15.75" customHeight="1">
      <c r="A304" s="14"/>
      <c r="B304" s="14"/>
      <c r="C304" s="14"/>
      <c r="D304" s="14"/>
      <c r="E304" s="14"/>
      <c r="F304" s="14"/>
      <c r="G304" s="14"/>
      <c r="H304" s="14"/>
      <c r="I304" s="14"/>
      <c r="J304" s="14"/>
      <c r="K304" s="14"/>
      <c r="L304" s="14"/>
      <c r="M304" s="14"/>
      <c r="N304" s="14"/>
      <c r="O304" s="14"/>
      <c r="P304" s="14"/>
      <c r="Q304" s="14"/>
      <c r="R304" s="14"/>
      <c r="S304" s="14"/>
      <c r="T304" s="6"/>
      <c r="U304" s="6"/>
      <c r="V304" s="6"/>
      <c r="W304" s="6"/>
    </row>
    <row r="305" spans="1:23" ht="15.75" customHeight="1">
      <c r="A305" s="14"/>
      <c r="B305" s="14"/>
      <c r="C305" s="14"/>
      <c r="D305" s="14"/>
      <c r="E305" s="14"/>
      <c r="F305" s="14"/>
      <c r="G305" s="14"/>
      <c r="H305" s="14"/>
      <c r="I305" s="14"/>
      <c r="J305" s="14"/>
      <c r="K305" s="14"/>
      <c r="L305" s="14"/>
      <c r="M305" s="14"/>
      <c r="N305" s="14"/>
      <c r="O305" s="14"/>
      <c r="P305" s="14"/>
      <c r="Q305" s="14"/>
      <c r="R305" s="14"/>
      <c r="S305" s="14"/>
      <c r="T305" s="6"/>
      <c r="U305" s="6"/>
      <c r="V305" s="6"/>
      <c r="W305" s="6"/>
    </row>
    <row r="306" spans="1:23" ht="15.75" customHeight="1">
      <c r="A306" s="14"/>
      <c r="B306" s="14"/>
      <c r="C306" s="14"/>
      <c r="D306" s="14"/>
      <c r="E306" s="14"/>
      <c r="F306" s="14"/>
      <c r="G306" s="14"/>
      <c r="H306" s="14"/>
      <c r="I306" s="14"/>
      <c r="J306" s="14"/>
      <c r="K306" s="14"/>
      <c r="L306" s="14"/>
      <c r="M306" s="14"/>
      <c r="N306" s="14"/>
      <c r="O306" s="14"/>
      <c r="P306" s="14"/>
      <c r="Q306" s="14"/>
      <c r="R306" s="14"/>
      <c r="S306" s="14"/>
      <c r="T306" s="6"/>
      <c r="U306" s="6"/>
      <c r="V306" s="6"/>
      <c r="W306" s="6"/>
    </row>
    <row r="307" spans="1:23" ht="15.75" customHeight="1">
      <c r="A307" s="14"/>
      <c r="B307" s="14"/>
      <c r="C307" s="14"/>
      <c r="D307" s="14"/>
      <c r="E307" s="14"/>
      <c r="F307" s="14"/>
      <c r="G307" s="14"/>
      <c r="H307" s="14"/>
      <c r="I307" s="14"/>
      <c r="J307" s="14"/>
      <c r="K307" s="14"/>
      <c r="L307" s="14"/>
      <c r="M307" s="14"/>
      <c r="N307" s="14"/>
      <c r="O307" s="14"/>
      <c r="P307" s="14"/>
      <c r="Q307" s="14"/>
      <c r="R307" s="14"/>
      <c r="S307" s="14"/>
      <c r="T307" s="6"/>
      <c r="U307" s="6"/>
      <c r="V307" s="6"/>
      <c r="W307" s="6"/>
    </row>
    <row r="308" spans="1:23" ht="15.75" customHeight="1">
      <c r="A308" s="14"/>
      <c r="B308" s="14"/>
      <c r="C308" s="14"/>
      <c r="D308" s="14"/>
      <c r="E308" s="14"/>
      <c r="F308" s="14"/>
      <c r="G308" s="14"/>
      <c r="H308" s="14"/>
      <c r="I308" s="14"/>
      <c r="J308" s="14"/>
      <c r="K308" s="14"/>
      <c r="L308" s="14"/>
      <c r="M308" s="14"/>
      <c r="N308" s="14"/>
      <c r="O308" s="14"/>
      <c r="P308" s="14"/>
      <c r="Q308" s="14"/>
      <c r="R308" s="14"/>
      <c r="S308" s="14"/>
      <c r="T308" s="6"/>
      <c r="U308" s="6"/>
      <c r="V308" s="6"/>
      <c r="W308" s="6"/>
    </row>
    <row r="309" spans="1:23" ht="15.75" customHeight="1">
      <c r="A309" s="14"/>
      <c r="B309" s="14"/>
      <c r="C309" s="14"/>
      <c r="D309" s="14"/>
      <c r="E309" s="14"/>
      <c r="F309" s="14"/>
      <c r="G309" s="14"/>
      <c r="H309" s="14"/>
      <c r="I309" s="14"/>
      <c r="J309" s="14"/>
      <c r="K309" s="14"/>
      <c r="L309" s="14"/>
      <c r="M309" s="14"/>
      <c r="N309" s="14"/>
      <c r="O309" s="14"/>
      <c r="P309" s="14"/>
      <c r="Q309" s="14"/>
      <c r="R309" s="14"/>
      <c r="S309" s="14"/>
      <c r="T309" s="6"/>
      <c r="U309" s="6"/>
      <c r="V309" s="6"/>
      <c r="W309" s="6"/>
    </row>
    <row r="310" spans="1:23" ht="15.75" customHeight="1">
      <c r="A310" s="14"/>
      <c r="B310" s="14"/>
      <c r="C310" s="14"/>
      <c r="D310" s="14"/>
      <c r="E310" s="14"/>
      <c r="F310" s="14"/>
      <c r="G310" s="14"/>
      <c r="H310" s="14"/>
      <c r="I310" s="14"/>
      <c r="J310" s="14"/>
      <c r="K310" s="14"/>
      <c r="L310" s="14"/>
      <c r="M310" s="14"/>
      <c r="N310" s="14"/>
      <c r="O310" s="14"/>
      <c r="P310" s="14"/>
      <c r="Q310" s="14"/>
      <c r="R310" s="14"/>
      <c r="S310" s="14"/>
      <c r="T310" s="6"/>
      <c r="U310" s="6"/>
      <c r="V310" s="6"/>
      <c r="W310" s="6"/>
    </row>
    <row r="311" spans="1:23" ht="15.75" customHeight="1">
      <c r="A311" s="14"/>
      <c r="B311" s="14"/>
      <c r="C311" s="14"/>
      <c r="D311" s="14"/>
      <c r="E311" s="14"/>
      <c r="F311" s="14"/>
      <c r="G311" s="14"/>
      <c r="H311" s="14"/>
      <c r="I311" s="14"/>
      <c r="J311" s="14"/>
      <c r="K311" s="14"/>
      <c r="L311" s="14"/>
      <c r="M311" s="14"/>
      <c r="N311" s="14"/>
      <c r="O311" s="14"/>
      <c r="P311" s="14"/>
      <c r="Q311" s="14"/>
      <c r="R311" s="14"/>
      <c r="S311" s="14"/>
      <c r="T311" s="6"/>
      <c r="U311" s="6"/>
      <c r="V311" s="6"/>
      <c r="W311" s="6"/>
    </row>
    <row r="312" spans="1:23" ht="15.75" customHeight="1">
      <c r="A312" s="14"/>
      <c r="B312" s="14"/>
      <c r="C312" s="14"/>
      <c r="D312" s="14"/>
      <c r="E312" s="14"/>
      <c r="F312" s="14"/>
      <c r="G312" s="14"/>
      <c r="H312" s="14"/>
      <c r="I312" s="14"/>
      <c r="J312" s="14"/>
      <c r="K312" s="14"/>
      <c r="L312" s="14"/>
      <c r="M312" s="14"/>
      <c r="N312" s="14"/>
      <c r="O312" s="14"/>
      <c r="P312" s="14"/>
      <c r="Q312" s="14"/>
      <c r="R312" s="14"/>
      <c r="S312" s="14"/>
      <c r="T312" s="6"/>
      <c r="U312" s="6"/>
      <c r="V312" s="6"/>
      <c r="W312" s="6"/>
    </row>
    <row r="313" spans="1:23" ht="15.75" customHeight="1">
      <c r="A313" s="14"/>
      <c r="B313" s="14"/>
      <c r="C313" s="14"/>
      <c r="D313" s="14"/>
      <c r="E313" s="14"/>
      <c r="F313" s="14"/>
      <c r="G313" s="14"/>
      <c r="H313" s="14"/>
      <c r="I313" s="14"/>
      <c r="J313" s="14"/>
      <c r="K313" s="14"/>
      <c r="L313" s="14"/>
      <c r="M313" s="14"/>
      <c r="N313" s="14"/>
      <c r="O313" s="14"/>
      <c r="P313" s="14"/>
      <c r="Q313" s="14"/>
      <c r="R313" s="14"/>
      <c r="S313" s="14"/>
      <c r="T313" s="6"/>
      <c r="U313" s="6"/>
      <c r="V313" s="6"/>
      <c r="W313" s="6"/>
    </row>
    <row r="314" spans="1:23" ht="15.75" customHeight="1">
      <c r="A314" s="14"/>
      <c r="B314" s="14"/>
      <c r="C314" s="14"/>
      <c r="D314" s="14"/>
      <c r="E314" s="14"/>
      <c r="F314" s="14"/>
      <c r="G314" s="14"/>
      <c r="H314" s="14"/>
      <c r="I314" s="14"/>
      <c r="J314" s="14"/>
      <c r="K314" s="14"/>
      <c r="L314" s="14"/>
      <c r="M314" s="14"/>
      <c r="N314" s="14"/>
      <c r="O314" s="14"/>
      <c r="P314" s="14"/>
      <c r="Q314" s="14"/>
      <c r="R314" s="14"/>
      <c r="S314" s="14"/>
      <c r="T314" s="6"/>
      <c r="U314" s="6"/>
      <c r="V314" s="6"/>
      <c r="W314" s="6"/>
    </row>
    <row r="315" spans="1:23" ht="15.75" customHeight="1">
      <c r="A315" s="14"/>
      <c r="B315" s="14"/>
      <c r="C315" s="14"/>
      <c r="D315" s="14"/>
      <c r="E315" s="14"/>
      <c r="F315" s="14"/>
      <c r="G315" s="14"/>
      <c r="H315" s="14"/>
      <c r="I315" s="14"/>
      <c r="J315" s="14"/>
      <c r="K315" s="14"/>
      <c r="L315" s="14"/>
      <c r="M315" s="14"/>
      <c r="N315" s="14"/>
      <c r="O315" s="14"/>
      <c r="P315" s="14"/>
      <c r="Q315" s="14"/>
      <c r="R315" s="14"/>
      <c r="S315" s="14"/>
      <c r="T315" s="6"/>
      <c r="U315" s="6"/>
      <c r="V315" s="6"/>
      <c r="W315" s="6"/>
    </row>
    <row r="316" spans="1:23" ht="15.75" customHeight="1">
      <c r="A316" s="14"/>
      <c r="B316" s="14"/>
      <c r="C316" s="14"/>
      <c r="D316" s="14"/>
      <c r="E316" s="14"/>
      <c r="F316" s="14"/>
      <c r="G316" s="14"/>
      <c r="H316" s="14"/>
      <c r="I316" s="14"/>
      <c r="J316" s="14"/>
      <c r="K316" s="14"/>
      <c r="L316" s="14"/>
      <c r="M316" s="14"/>
      <c r="N316" s="14"/>
      <c r="O316" s="14"/>
      <c r="P316" s="14"/>
      <c r="Q316" s="14"/>
      <c r="R316" s="14"/>
      <c r="S316" s="14"/>
      <c r="T316" s="6"/>
      <c r="U316" s="6"/>
      <c r="V316" s="6"/>
      <c r="W316" s="6"/>
    </row>
    <row r="317" spans="1:23" ht="15.75" customHeight="1">
      <c r="A317" s="14"/>
      <c r="B317" s="14"/>
      <c r="C317" s="14"/>
      <c r="D317" s="14"/>
      <c r="E317" s="14"/>
      <c r="F317" s="14"/>
      <c r="G317" s="14"/>
      <c r="H317" s="14"/>
      <c r="I317" s="14"/>
      <c r="J317" s="14"/>
      <c r="K317" s="14"/>
      <c r="L317" s="14"/>
      <c r="M317" s="14"/>
      <c r="N317" s="14"/>
      <c r="O317" s="14"/>
      <c r="P317" s="14"/>
      <c r="Q317" s="14"/>
      <c r="R317" s="14"/>
      <c r="S317" s="14"/>
      <c r="T317" s="6"/>
      <c r="U317" s="6"/>
      <c r="V317" s="6"/>
      <c r="W317" s="6"/>
    </row>
    <row r="318" spans="1:23" ht="15.75" customHeight="1">
      <c r="A318" s="14"/>
      <c r="B318" s="14"/>
      <c r="C318" s="14"/>
      <c r="D318" s="14"/>
      <c r="E318" s="14"/>
      <c r="F318" s="14"/>
      <c r="G318" s="14"/>
      <c r="H318" s="14"/>
      <c r="I318" s="14"/>
      <c r="J318" s="14"/>
      <c r="K318" s="14"/>
      <c r="L318" s="14"/>
      <c r="M318" s="14"/>
      <c r="N318" s="14"/>
      <c r="O318" s="14"/>
      <c r="P318" s="14"/>
      <c r="Q318" s="14"/>
      <c r="R318" s="14"/>
      <c r="S318" s="14"/>
      <c r="T318" s="6"/>
      <c r="U318" s="6"/>
      <c r="V318" s="6"/>
      <c r="W318" s="6"/>
    </row>
    <row r="319" spans="1:23" ht="15.75" customHeight="1">
      <c r="A319" s="14"/>
      <c r="B319" s="14"/>
      <c r="C319" s="14"/>
      <c r="D319" s="14"/>
      <c r="E319" s="14"/>
      <c r="F319" s="14"/>
      <c r="G319" s="14"/>
      <c r="H319" s="14"/>
      <c r="I319" s="14"/>
      <c r="J319" s="14"/>
      <c r="K319" s="14"/>
      <c r="L319" s="14"/>
      <c r="M319" s="14"/>
      <c r="N319" s="14"/>
      <c r="O319" s="14"/>
      <c r="P319" s="14"/>
      <c r="Q319" s="14"/>
      <c r="R319" s="14"/>
      <c r="S319" s="14"/>
      <c r="T319" s="6"/>
      <c r="U319" s="6"/>
      <c r="V319" s="6"/>
      <c r="W319" s="6"/>
    </row>
    <row r="320" spans="1:23" ht="15.75" customHeight="1">
      <c r="A320" s="14"/>
      <c r="B320" s="14"/>
      <c r="C320" s="14"/>
      <c r="D320" s="14"/>
      <c r="E320" s="14"/>
      <c r="F320" s="14"/>
      <c r="G320" s="14"/>
      <c r="H320" s="14"/>
      <c r="I320" s="14"/>
      <c r="J320" s="14"/>
      <c r="K320" s="14"/>
      <c r="L320" s="14"/>
      <c r="M320" s="14"/>
      <c r="N320" s="14"/>
      <c r="O320" s="14"/>
      <c r="P320" s="14"/>
      <c r="Q320" s="14"/>
      <c r="R320" s="14"/>
      <c r="S320" s="14"/>
      <c r="T320" s="6"/>
      <c r="U320" s="6"/>
      <c r="V320" s="6"/>
      <c r="W320" s="6"/>
    </row>
    <row r="321" spans="1:23" ht="15.75" customHeight="1">
      <c r="A321" s="14"/>
      <c r="B321" s="14"/>
      <c r="C321" s="14"/>
      <c r="D321" s="14"/>
      <c r="E321" s="14"/>
      <c r="F321" s="14"/>
      <c r="G321" s="14"/>
      <c r="H321" s="14"/>
      <c r="I321" s="14"/>
      <c r="J321" s="14"/>
      <c r="K321" s="14"/>
      <c r="L321" s="14"/>
      <c r="M321" s="14"/>
      <c r="N321" s="14"/>
      <c r="O321" s="14"/>
      <c r="P321" s="14"/>
      <c r="Q321" s="14"/>
      <c r="R321" s="14"/>
      <c r="S321" s="14"/>
      <c r="T321" s="6"/>
      <c r="U321" s="6"/>
      <c r="V321" s="6"/>
      <c r="W321" s="6"/>
    </row>
    <row r="322" spans="1:23" ht="15.75" customHeight="1">
      <c r="A322" s="14"/>
      <c r="B322" s="14"/>
      <c r="C322" s="14"/>
      <c r="D322" s="14"/>
      <c r="E322" s="14"/>
      <c r="F322" s="14"/>
      <c r="G322" s="14"/>
      <c r="H322" s="14"/>
      <c r="I322" s="14"/>
      <c r="J322" s="14"/>
      <c r="K322" s="14"/>
      <c r="L322" s="14"/>
      <c r="M322" s="14"/>
      <c r="N322" s="14"/>
      <c r="O322" s="14"/>
      <c r="P322" s="14"/>
      <c r="Q322" s="14"/>
      <c r="R322" s="14"/>
      <c r="S322" s="14"/>
      <c r="T322" s="6"/>
      <c r="U322" s="6"/>
      <c r="V322" s="6"/>
      <c r="W322" s="6"/>
    </row>
    <row r="323" spans="1:23" ht="15.75" customHeight="1">
      <c r="A323" s="14"/>
      <c r="B323" s="14"/>
      <c r="C323" s="14"/>
      <c r="D323" s="14"/>
      <c r="E323" s="14"/>
      <c r="F323" s="14"/>
      <c r="G323" s="14"/>
      <c r="H323" s="14"/>
      <c r="I323" s="14"/>
      <c r="J323" s="14"/>
      <c r="K323" s="14"/>
      <c r="L323" s="14"/>
      <c r="M323" s="14"/>
      <c r="N323" s="14"/>
      <c r="O323" s="14"/>
      <c r="P323" s="14"/>
      <c r="Q323" s="14"/>
      <c r="R323" s="14"/>
      <c r="S323" s="14"/>
      <c r="T323" s="6"/>
      <c r="U323" s="6"/>
      <c r="V323" s="6"/>
      <c r="W323" s="6"/>
    </row>
    <row r="324" spans="1:23" ht="15.75" customHeight="1">
      <c r="A324" s="14"/>
      <c r="B324" s="14"/>
      <c r="C324" s="14"/>
      <c r="D324" s="14"/>
      <c r="E324" s="14"/>
      <c r="F324" s="14"/>
      <c r="G324" s="14"/>
      <c r="H324" s="14"/>
      <c r="I324" s="14"/>
      <c r="J324" s="14"/>
      <c r="K324" s="14"/>
      <c r="L324" s="14"/>
      <c r="M324" s="14"/>
      <c r="N324" s="14"/>
      <c r="O324" s="14"/>
      <c r="P324" s="14"/>
      <c r="Q324" s="14"/>
      <c r="R324" s="14"/>
      <c r="S324" s="14"/>
      <c r="T324" s="6"/>
      <c r="U324" s="6"/>
      <c r="V324" s="6"/>
      <c r="W324" s="6"/>
    </row>
    <row r="325" spans="1:23" ht="15.75" customHeight="1">
      <c r="A325" s="14"/>
      <c r="B325" s="14"/>
      <c r="C325" s="14"/>
      <c r="D325" s="14"/>
      <c r="E325" s="14"/>
      <c r="F325" s="14"/>
      <c r="G325" s="14"/>
      <c r="H325" s="14"/>
      <c r="I325" s="14"/>
      <c r="J325" s="14"/>
      <c r="K325" s="14"/>
      <c r="L325" s="14"/>
      <c r="M325" s="14"/>
      <c r="N325" s="14"/>
      <c r="O325" s="14"/>
      <c r="P325" s="14"/>
      <c r="Q325" s="14"/>
      <c r="R325" s="14"/>
      <c r="S325" s="14"/>
      <c r="T325" s="6"/>
      <c r="U325" s="6"/>
      <c r="V325" s="6"/>
      <c r="W325" s="6"/>
    </row>
    <row r="326" spans="1:23" ht="15.75" customHeight="1">
      <c r="A326" s="14"/>
      <c r="B326" s="14"/>
      <c r="C326" s="14"/>
      <c r="D326" s="14"/>
      <c r="E326" s="14"/>
      <c r="F326" s="14"/>
      <c r="G326" s="14"/>
      <c r="H326" s="14"/>
      <c r="I326" s="14"/>
      <c r="J326" s="14"/>
      <c r="K326" s="14"/>
      <c r="L326" s="14"/>
      <c r="M326" s="14"/>
      <c r="N326" s="14"/>
      <c r="O326" s="14"/>
      <c r="P326" s="14"/>
      <c r="Q326" s="14"/>
      <c r="R326" s="14"/>
      <c r="S326" s="14"/>
      <c r="T326" s="6"/>
      <c r="U326" s="6"/>
      <c r="V326" s="6"/>
      <c r="W326" s="6"/>
    </row>
    <row r="327" spans="1:23" ht="15.75" customHeight="1">
      <c r="A327" s="14"/>
      <c r="B327" s="14"/>
      <c r="C327" s="14"/>
      <c r="D327" s="14"/>
      <c r="E327" s="14"/>
      <c r="F327" s="14"/>
      <c r="G327" s="14"/>
      <c r="H327" s="14"/>
      <c r="I327" s="14"/>
      <c r="J327" s="14"/>
      <c r="K327" s="14"/>
      <c r="L327" s="14"/>
      <c r="M327" s="14"/>
      <c r="N327" s="14"/>
      <c r="O327" s="14"/>
      <c r="P327" s="14"/>
      <c r="Q327" s="14"/>
      <c r="R327" s="14"/>
      <c r="S327" s="14"/>
      <c r="T327" s="6"/>
      <c r="U327" s="6"/>
      <c r="V327" s="6"/>
      <c r="W327" s="6"/>
    </row>
    <row r="328" spans="1:23" ht="15.75" customHeight="1">
      <c r="A328" s="14"/>
      <c r="B328" s="14"/>
      <c r="C328" s="14"/>
      <c r="D328" s="14"/>
      <c r="E328" s="14"/>
      <c r="F328" s="14"/>
      <c r="G328" s="14"/>
      <c r="H328" s="14"/>
      <c r="I328" s="14"/>
      <c r="J328" s="14"/>
      <c r="K328" s="14"/>
      <c r="L328" s="14"/>
      <c r="M328" s="14"/>
      <c r="N328" s="14"/>
      <c r="O328" s="14"/>
      <c r="P328" s="14"/>
      <c r="Q328" s="14"/>
      <c r="R328" s="14"/>
      <c r="S328" s="14"/>
      <c r="T328" s="6"/>
      <c r="U328" s="6"/>
      <c r="V328" s="6"/>
      <c r="W328" s="6"/>
    </row>
    <row r="329" spans="1:23" ht="15.75" customHeight="1">
      <c r="A329" s="14"/>
      <c r="B329" s="14"/>
      <c r="C329" s="14"/>
      <c r="D329" s="14"/>
      <c r="E329" s="14"/>
      <c r="F329" s="14"/>
      <c r="G329" s="14"/>
      <c r="H329" s="14"/>
      <c r="I329" s="14"/>
      <c r="J329" s="14"/>
      <c r="K329" s="14"/>
      <c r="L329" s="14"/>
      <c r="M329" s="14"/>
      <c r="N329" s="14"/>
      <c r="O329" s="14"/>
      <c r="P329" s="14"/>
      <c r="Q329" s="14"/>
      <c r="R329" s="14"/>
      <c r="S329" s="14"/>
      <c r="T329" s="6"/>
      <c r="U329" s="6"/>
      <c r="V329" s="6"/>
      <c r="W329" s="6"/>
    </row>
    <row r="330" spans="1:23" ht="15.75" customHeight="1">
      <c r="A330" s="14"/>
      <c r="B330" s="14"/>
      <c r="C330" s="14"/>
      <c r="D330" s="14"/>
      <c r="E330" s="14"/>
      <c r="F330" s="14"/>
      <c r="G330" s="14"/>
      <c r="H330" s="14"/>
      <c r="I330" s="14"/>
      <c r="J330" s="14"/>
      <c r="K330" s="14"/>
      <c r="L330" s="14"/>
      <c r="M330" s="14"/>
      <c r="N330" s="14"/>
      <c r="O330" s="14"/>
      <c r="P330" s="14"/>
      <c r="Q330" s="14"/>
      <c r="R330" s="14"/>
      <c r="S330" s="14"/>
      <c r="T330" s="6"/>
      <c r="U330" s="6"/>
      <c r="V330" s="6"/>
      <c r="W330" s="6"/>
    </row>
    <row r="331" spans="1:23" ht="15.75" customHeight="1">
      <c r="A331" s="14"/>
      <c r="B331" s="14"/>
      <c r="C331" s="14"/>
      <c r="D331" s="14"/>
      <c r="E331" s="14"/>
      <c r="F331" s="14"/>
      <c r="G331" s="14"/>
      <c r="H331" s="14"/>
      <c r="I331" s="14"/>
      <c r="J331" s="14"/>
      <c r="K331" s="14"/>
      <c r="L331" s="14"/>
      <c r="M331" s="14"/>
      <c r="N331" s="14"/>
      <c r="O331" s="14"/>
      <c r="P331" s="14"/>
      <c r="Q331" s="14"/>
      <c r="R331" s="14"/>
      <c r="S331" s="14"/>
      <c r="T331" s="6"/>
      <c r="U331" s="6"/>
      <c r="V331" s="6"/>
      <c r="W331" s="6"/>
    </row>
    <row r="332" spans="1:23" ht="15.75" customHeight="1">
      <c r="A332" s="14"/>
      <c r="B332" s="14"/>
      <c r="C332" s="14"/>
      <c r="D332" s="14"/>
      <c r="E332" s="14"/>
      <c r="F332" s="14"/>
      <c r="G332" s="14"/>
      <c r="H332" s="14"/>
      <c r="I332" s="14"/>
      <c r="J332" s="14"/>
      <c r="K332" s="14"/>
      <c r="L332" s="14"/>
      <c r="M332" s="14"/>
      <c r="N332" s="14"/>
      <c r="O332" s="14"/>
      <c r="P332" s="14"/>
      <c r="Q332" s="14"/>
      <c r="R332" s="14"/>
      <c r="S332" s="14"/>
      <c r="T332" s="6"/>
      <c r="U332" s="6"/>
      <c r="V332" s="6"/>
      <c r="W332" s="6"/>
    </row>
    <row r="333" spans="1:23" ht="15.75" customHeight="1">
      <c r="A333" s="14"/>
      <c r="B333" s="14"/>
      <c r="C333" s="14"/>
      <c r="D333" s="14"/>
      <c r="E333" s="14"/>
      <c r="F333" s="14"/>
      <c r="G333" s="14"/>
      <c r="H333" s="14"/>
      <c r="I333" s="14"/>
      <c r="J333" s="14"/>
      <c r="K333" s="14"/>
      <c r="L333" s="14"/>
      <c r="M333" s="14"/>
      <c r="N333" s="14"/>
      <c r="O333" s="14"/>
      <c r="P333" s="14"/>
      <c r="Q333" s="14"/>
      <c r="R333" s="14"/>
      <c r="S333" s="14"/>
      <c r="T333" s="6"/>
      <c r="U333" s="6"/>
      <c r="V333" s="6"/>
      <c r="W333" s="6"/>
    </row>
    <row r="334" spans="1:23" ht="15.75" customHeight="1">
      <c r="A334" s="14"/>
      <c r="B334" s="14"/>
      <c r="C334" s="14"/>
      <c r="D334" s="14"/>
      <c r="E334" s="14"/>
      <c r="F334" s="14"/>
      <c r="G334" s="14"/>
      <c r="H334" s="14"/>
      <c r="I334" s="14"/>
      <c r="J334" s="14"/>
      <c r="K334" s="14"/>
      <c r="L334" s="14"/>
      <c r="M334" s="14"/>
      <c r="N334" s="14"/>
      <c r="O334" s="14"/>
      <c r="P334" s="14"/>
      <c r="Q334" s="14"/>
      <c r="R334" s="14"/>
      <c r="S334" s="14"/>
      <c r="T334" s="6"/>
      <c r="U334" s="6"/>
      <c r="V334" s="6"/>
      <c r="W334" s="6"/>
    </row>
    <row r="335" spans="1:23" ht="15.75" customHeight="1">
      <c r="A335" s="14"/>
      <c r="B335" s="14"/>
      <c r="C335" s="14"/>
      <c r="D335" s="14"/>
      <c r="E335" s="14"/>
      <c r="F335" s="14"/>
      <c r="G335" s="14"/>
      <c r="H335" s="14"/>
      <c r="I335" s="14"/>
      <c r="J335" s="14"/>
      <c r="K335" s="14"/>
      <c r="L335" s="14"/>
      <c r="M335" s="14"/>
      <c r="N335" s="14"/>
      <c r="O335" s="14"/>
      <c r="P335" s="14"/>
      <c r="Q335" s="14"/>
      <c r="R335" s="14"/>
      <c r="S335" s="14"/>
      <c r="T335" s="6"/>
      <c r="U335" s="6"/>
      <c r="V335" s="6"/>
      <c r="W335" s="6"/>
    </row>
    <row r="336" spans="1:23" ht="15.75" customHeight="1">
      <c r="A336" s="14"/>
      <c r="B336" s="14"/>
      <c r="C336" s="14"/>
      <c r="D336" s="14"/>
      <c r="E336" s="14"/>
      <c r="F336" s="14"/>
      <c r="G336" s="14"/>
      <c r="H336" s="14"/>
      <c r="I336" s="14"/>
      <c r="J336" s="14"/>
      <c r="K336" s="14"/>
      <c r="L336" s="14"/>
      <c r="M336" s="14"/>
      <c r="N336" s="14"/>
      <c r="O336" s="14"/>
      <c r="P336" s="14"/>
      <c r="Q336" s="14"/>
      <c r="R336" s="14"/>
      <c r="S336" s="14"/>
      <c r="T336" s="6"/>
      <c r="U336" s="6"/>
      <c r="V336" s="6"/>
      <c r="W336" s="6"/>
    </row>
    <row r="337" spans="1:23" ht="15.75" customHeight="1">
      <c r="A337" s="14"/>
      <c r="B337" s="14"/>
      <c r="C337" s="14"/>
      <c r="D337" s="14"/>
      <c r="E337" s="14"/>
      <c r="F337" s="14"/>
      <c r="G337" s="14"/>
      <c r="H337" s="14"/>
      <c r="I337" s="14"/>
      <c r="J337" s="14"/>
      <c r="K337" s="14"/>
      <c r="L337" s="14"/>
      <c r="M337" s="14"/>
      <c r="N337" s="14"/>
      <c r="O337" s="14"/>
      <c r="P337" s="14"/>
      <c r="Q337" s="14"/>
      <c r="R337" s="14"/>
      <c r="S337" s="14"/>
      <c r="T337" s="6"/>
      <c r="U337" s="6"/>
      <c r="V337" s="6"/>
      <c r="W337" s="6"/>
    </row>
    <row r="338" spans="1:23" ht="15.75" customHeight="1">
      <c r="A338" s="14"/>
      <c r="B338" s="14"/>
      <c r="C338" s="14"/>
      <c r="D338" s="14"/>
      <c r="E338" s="14"/>
      <c r="F338" s="14"/>
      <c r="G338" s="14"/>
      <c r="H338" s="14"/>
      <c r="I338" s="14"/>
      <c r="J338" s="14"/>
      <c r="K338" s="14"/>
      <c r="L338" s="14"/>
      <c r="M338" s="14"/>
      <c r="N338" s="14"/>
      <c r="O338" s="14"/>
      <c r="P338" s="14"/>
      <c r="Q338" s="14"/>
      <c r="R338" s="14"/>
      <c r="S338" s="14"/>
      <c r="T338" s="6"/>
      <c r="U338" s="6"/>
      <c r="V338" s="6"/>
      <c r="W338" s="6"/>
    </row>
    <row r="339" spans="1:23" ht="15.75" customHeight="1">
      <c r="A339" s="14"/>
      <c r="B339" s="14"/>
      <c r="C339" s="14"/>
      <c r="D339" s="14"/>
      <c r="E339" s="14"/>
      <c r="F339" s="14"/>
      <c r="G339" s="14"/>
      <c r="H339" s="14"/>
      <c r="I339" s="14"/>
      <c r="J339" s="14"/>
      <c r="K339" s="14"/>
      <c r="L339" s="14"/>
      <c r="M339" s="14"/>
      <c r="N339" s="14"/>
      <c r="O339" s="14"/>
      <c r="P339" s="14"/>
      <c r="Q339" s="14"/>
      <c r="R339" s="14"/>
      <c r="S339" s="14"/>
      <c r="T339" s="6"/>
      <c r="U339" s="6"/>
      <c r="V339" s="6"/>
      <c r="W339" s="6"/>
    </row>
    <row r="340" spans="1:23" ht="15.75" customHeight="1">
      <c r="A340" s="14"/>
      <c r="B340" s="14"/>
      <c r="C340" s="14"/>
      <c r="D340" s="14"/>
      <c r="E340" s="14"/>
      <c r="F340" s="14"/>
      <c r="G340" s="14"/>
      <c r="H340" s="14"/>
      <c r="I340" s="14"/>
      <c r="J340" s="14"/>
      <c r="K340" s="14"/>
      <c r="L340" s="14"/>
      <c r="M340" s="14"/>
      <c r="N340" s="14"/>
      <c r="O340" s="14"/>
      <c r="P340" s="14"/>
      <c r="Q340" s="14"/>
      <c r="R340" s="14"/>
      <c r="S340" s="14"/>
      <c r="T340" s="6"/>
      <c r="U340" s="6"/>
      <c r="V340" s="6"/>
      <c r="W340" s="6"/>
    </row>
    <row r="341" spans="1:23" ht="15.75" customHeight="1">
      <c r="A341" s="14"/>
      <c r="B341" s="14"/>
      <c r="C341" s="14"/>
      <c r="D341" s="14"/>
      <c r="E341" s="14"/>
      <c r="F341" s="14"/>
      <c r="G341" s="14"/>
      <c r="H341" s="14"/>
      <c r="I341" s="14"/>
      <c r="J341" s="14"/>
      <c r="K341" s="14"/>
      <c r="L341" s="14"/>
      <c r="M341" s="14"/>
      <c r="N341" s="14"/>
      <c r="O341" s="14"/>
      <c r="P341" s="14"/>
      <c r="Q341" s="14"/>
      <c r="R341" s="14"/>
      <c r="S341" s="14"/>
      <c r="T341" s="6"/>
      <c r="U341" s="6"/>
      <c r="V341" s="6"/>
      <c r="W341" s="6"/>
    </row>
    <row r="342" spans="1:23" ht="15.75" customHeight="1">
      <c r="A342" s="14"/>
      <c r="B342" s="14"/>
      <c r="C342" s="14"/>
      <c r="D342" s="14"/>
      <c r="E342" s="14"/>
      <c r="F342" s="14"/>
      <c r="G342" s="14"/>
      <c r="H342" s="14"/>
      <c r="I342" s="14"/>
      <c r="J342" s="14"/>
      <c r="K342" s="14"/>
      <c r="L342" s="14"/>
      <c r="M342" s="14"/>
      <c r="N342" s="14"/>
      <c r="O342" s="14"/>
      <c r="P342" s="14"/>
      <c r="Q342" s="14"/>
      <c r="R342" s="14"/>
      <c r="S342" s="14"/>
      <c r="T342" s="6"/>
      <c r="U342" s="6"/>
      <c r="V342" s="6"/>
      <c r="W342" s="6"/>
    </row>
    <row r="343" spans="1:23" ht="15.75" customHeight="1">
      <c r="A343" s="14"/>
      <c r="B343" s="14"/>
      <c r="C343" s="14"/>
      <c r="D343" s="14"/>
      <c r="E343" s="14"/>
      <c r="F343" s="14"/>
      <c r="G343" s="14"/>
      <c r="H343" s="14"/>
      <c r="I343" s="14"/>
      <c r="J343" s="14"/>
      <c r="K343" s="14"/>
      <c r="L343" s="14"/>
      <c r="M343" s="14"/>
      <c r="N343" s="14"/>
      <c r="O343" s="14"/>
      <c r="P343" s="14"/>
      <c r="Q343" s="14"/>
      <c r="R343" s="14"/>
      <c r="S343" s="14"/>
      <c r="T343" s="6"/>
      <c r="U343" s="6"/>
      <c r="V343" s="6"/>
      <c r="W343" s="6"/>
    </row>
    <row r="344" spans="1:23" ht="15.75" customHeight="1">
      <c r="A344" s="14"/>
      <c r="B344" s="14"/>
      <c r="C344" s="14"/>
      <c r="D344" s="14"/>
      <c r="E344" s="14"/>
      <c r="F344" s="14"/>
      <c r="G344" s="14"/>
      <c r="H344" s="14"/>
      <c r="I344" s="14"/>
      <c r="J344" s="14"/>
      <c r="K344" s="14"/>
      <c r="L344" s="14"/>
      <c r="M344" s="14"/>
      <c r="N344" s="14"/>
      <c r="O344" s="14"/>
      <c r="P344" s="14"/>
      <c r="Q344" s="14"/>
      <c r="R344" s="14"/>
      <c r="S344" s="14"/>
      <c r="T344" s="6"/>
      <c r="U344" s="6"/>
      <c r="V344" s="6"/>
      <c r="W344" s="6"/>
    </row>
    <row r="345" spans="1:23" ht="15.75" customHeight="1">
      <c r="A345" s="14"/>
      <c r="B345" s="14"/>
      <c r="C345" s="14"/>
      <c r="D345" s="14"/>
      <c r="E345" s="14"/>
      <c r="F345" s="14"/>
      <c r="G345" s="14"/>
      <c r="H345" s="14"/>
      <c r="I345" s="14"/>
      <c r="J345" s="14"/>
      <c r="K345" s="14"/>
      <c r="L345" s="14"/>
      <c r="M345" s="14"/>
      <c r="N345" s="14"/>
      <c r="O345" s="14"/>
      <c r="P345" s="14"/>
      <c r="Q345" s="14"/>
      <c r="R345" s="14"/>
      <c r="S345" s="14"/>
      <c r="T345" s="6"/>
      <c r="U345" s="6"/>
      <c r="V345" s="6"/>
      <c r="W345" s="6"/>
    </row>
    <row r="346" spans="1:23" ht="15.75" customHeight="1">
      <c r="A346" s="14"/>
      <c r="B346" s="14"/>
      <c r="C346" s="14"/>
      <c r="D346" s="14"/>
      <c r="E346" s="14"/>
      <c r="F346" s="14"/>
      <c r="G346" s="14"/>
      <c r="H346" s="14"/>
      <c r="I346" s="14"/>
      <c r="J346" s="14"/>
      <c r="K346" s="14"/>
      <c r="L346" s="14"/>
      <c r="M346" s="14"/>
      <c r="N346" s="14"/>
      <c r="O346" s="14"/>
      <c r="P346" s="14"/>
      <c r="Q346" s="14"/>
      <c r="R346" s="14"/>
      <c r="S346" s="14"/>
      <c r="T346" s="6"/>
      <c r="U346" s="6"/>
      <c r="V346" s="6"/>
      <c r="W346" s="6"/>
    </row>
    <row r="347" spans="1:23" ht="15.75" customHeight="1">
      <c r="A347" s="14"/>
      <c r="B347" s="14"/>
      <c r="C347" s="14"/>
      <c r="D347" s="14"/>
      <c r="E347" s="14"/>
      <c r="F347" s="14"/>
      <c r="G347" s="14"/>
      <c r="H347" s="14"/>
      <c r="I347" s="14"/>
      <c r="J347" s="14"/>
      <c r="K347" s="14"/>
      <c r="L347" s="14"/>
      <c r="M347" s="14"/>
      <c r="N347" s="14"/>
      <c r="O347" s="14"/>
      <c r="P347" s="14"/>
      <c r="Q347" s="14"/>
      <c r="R347" s="14"/>
      <c r="S347" s="14"/>
      <c r="T347" s="6"/>
      <c r="U347" s="6"/>
      <c r="V347" s="6"/>
      <c r="W347" s="6"/>
    </row>
    <row r="348" spans="1:23" ht="15.75" customHeight="1">
      <c r="A348" s="14"/>
      <c r="B348" s="14"/>
      <c r="C348" s="14"/>
      <c r="D348" s="14"/>
      <c r="E348" s="14"/>
      <c r="F348" s="14"/>
      <c r="G348" s="14"/>
      <c r="H348" s="14"/>
      <c r="I348" s="14"/>
      <c r="J348" s="14"/>
      <c r="K348" s="14"/>
      <c r="L348" s="14"/>
      <c r="M348" s="14"/>
      <c r="N348" s="14"/>
      <c r="O348" s="14"/>
      <c r="P348" s="14"/>
      <c r="Q348" s="14"/>
      <c r="R348" s="14"/>
      <c r="S348" s="14"/>
      <c r="T348" s="6"/>
      <c r="U348" s="6"/>
      <c r="V348" s="6"/>
      <c r="W348" s="6"/>
    </row>
    <row r="349" spans="1:23" ht="15.75" customHeight="1">
      <c r="A349" s="14"/>
      <c r="B349" s="14"/>
      <c r="C349" s="14"/>
      <c r="D349" s="14"/>
      <c r="E349" s="14"/>
      <c r="F349" s="14"/>
      <c r="G349" s="14"/>
      <c r="H349" s="14"/>
      <c r="I349" s="14"/>
      <c r="J349" s="14"/>
      <c r="K349" s="14"/>
      <c r="L349" s="14"/>
      <c r="M349" s="14"/>
      <c r="N349" s="14"/>
      <c r="O349" s="14"/>
      <c r="P349" s="14"/>
      <c r="Q349" s="14"/>
      <c r="R349" s="14"/>
      <c r="S349" s="14"/>
      <c r="T349" s="6"/>
      <c r="U349" s="6"/>
      <c r="V349" s="6"/>
      <c r="W349" s="6"/>
    </row>
    <row r="350" spans="1:23" ht="15.75" customHeight="1">
      <c r="A350" s="14"/>
      <c r="B350" s="14"/>
      <c r="C350" s="14"/>
      <c r="D350" s="14"/>
      <c r="E350" s="14"/>
      <c r="F350" s="14"/>
      <c r="G350" s="14"/>
      <c r="H350" s="14"/>
      <c r="I350" s="14"/>
      <c r="J350" s="14"/>
      <c r="K350" s="14"/>
      <c r="L350" s="14"/>
      <c r="M350" s="14"/>
      <c r="N350" s="14"/>
      <c r="O350" s="14"/>
      <c r="P350" s="14"/>
      <c r="Q350" s="14"/>
      <c r="R350" s="14"/>
      <c r="S350" s="14"/>
      <c r="T350" s="6"/>
      <c r="U350" s="6"/>
      <c r="V350" s="6"/>
      <c r="W350" s="6"/>
    </row>
    <row r="351" spans="1:23" ht="15.75" customHeight="1">
      <c r="A351" s="14"/>
      <c r="B351" s="14"/>
      <c r="C351" s="14"/>
      <c r="D351" s="14"/>
      <c r="E351" s="14"/>
      <c r="F351" s="14"/>
      <c r="G351" s="14"/>
      <c r="H351" s="14"/>
      <c r="I351" s="14"/>
      <c r="J351" s="14"/>
      <c r="K351" s="14"/>
      <c r="L351" s="14"/>
      <c r="M351" s="14"/>
      <c r="N351" s="14"/>
      <c r="O351" s="14"/>
      <c r="P351" s="14"/>
      <c r="Q351" s="14"/>
      <c r="R351" s="14"/>
      <c r="S351" s="14"/>
      <c r="T351" s="6"/>
      <c r="U351" s="6"/>
      <c r="V351" s="6"/>
      <c r="W351" s="6"/>
    </row>
    <row r="352" spans="1:23" ht="15.75" customHeight="1">
      <c r="A352" s="14"/>
      <c r="B352" s="14"/>
      <c r="C352" s="14"/>
      <c r="D352" s="14"/>
      <c r="E352" s="14"/>
      <c r="F352" s="14"/>
      <c r="G352" s="14"/>
      <c r="H352" s="14"/>
      <c r="I352" s="14"/>
      <c r="J352" s="14"/>
      <c r="K352" s="14"/>
      <c r="L352" s="14"/>
      <c r="M352" s="14"/>
      <c r="N352" s="14"/>
      <c r="O352" s="14"/>
      <c r="P352" s="14"/>
      <c r="Q352" s="14"/>
      <c r="R352" s="14"/>
      <c r="S352" s="14"/>
      <c r="T352" s="6"/>
      <c r="U352" s="6"/>
      <c r="V352" s="6"/>
      <c r="W352" s="6"/>
    </row>
    <row r="353" spans="1:23" ht="15.75" customHeight="1">
      <c r="A353" s="14"/>
      <c r="B353" s="14"/>
      <c r="C353" s="14"/>
      <c r="D353" s="14"/>
      <c r="E353" s="14"/>
      <c r="F353" s="14"/>
      <c r="G353" s="14"/>
      <c r="H353" s="14"/>
      <c r="I353" s="14"/>
      <c r="J353" s="14"/>
      <c r="K353" s="14"/>
      <c r="L353" s="14"/>
      <c r="M353" s="14"/>
      <c r="N353" s="14"/>
      <c r="O353" s="14"/>
      <c r="P353" s="14"/>
      <c r="Q353" s="14"/>
      <c r="R353" s="14"/>
      <c r="S353" s="14"/>
      <c r="T353" s="6"/>
      <c r="U353" s="6"/>
      <c r="V353" s="6"/>
      <c r="W353" s="6"/>
    </row>
    <row r="354" spans="1:23" ht="15.75" customHeight="1">
      <c r="A354" s="14"/>
      <c r="B354" s="14"/>
      <c r="C354" s="14"/>
      <c r="D354" s="14"/>
      <c r="E354" s="14"/>
      <c r="F354" s="14"/>
      <c r="G354" s="14"/>
      <c r="H354" s="14"/>
      <c r="I354" s="14"/>
      <c r="J354" s="14"/>
      <c r="K354" s="14"/>
      <c r="L354" s="14"/>
      <c r="M354" s="14"/>
      <c r="N354" s="14"/>
      <c r="O354" s="14"/>
      <c r="P354" s="14"/>
      <c r="Q354" s="14"/>
      <c r="R354" s="14"/>
      <c r="S354" s="14"/>
      <c r="T354" s="6"/>
      <c r="U354" s="6"/>
      <c r="V354" s="6"/>
      <c r="W354" s="6"/>
    </row>
    <row r="355" spans="1:23" ht="15.75" customHeight="1">
      <c r="A355" s="14"/>
      <c r="B355" s="14"/>
      <c r="C355" s="14"/>
      <c r="D355" s="14"/>
      <c r="E355" s="14"/>
      <c r="F355" s="14"/>
      <c r="G355" s="14"/>
      <c r="H355" s="14"/>
      <c r="I355" s="14"/>
      <c r="J355" s="14"/>
      <c r="K355" s="14"/>
      <c r="L355" s="14"/>
      <c r="M355" s="14"/>
      <c r="N355" s="14"/>
      <c r="O355" s="14"/>
      <c r="P355" s="14"/>
      <c r="Q355" s="14"/>
      <c r="R355" s="14"/>
      <c r="S355" s="14"/>
      <c r="T355" s="6"/>
      <c r="U355" s="6"/>
      <c r="V355" s="6"/>
      <c r="W355" s="6"/>
    </row>
    <row r="356" spans="1:23" ht="15.75" customHeight="1">
      <c r="A356" s="14"/>
      <c r="B356" s="14"/>
      <c r="C356" s="14"/>
      <c r="D356" s="14"/>
      <c r="E356" s="14"/>
      <c r="F356" s="14"/>
      <c r="G356" s="14"/>
      <c r="H356" s="14"/>
      <c r="I356" s="14"/>
      <c r="J356" s="14"/>
      <c r="K356" s="14"/>
      <c r="L356" s="14"/>
      <c r="M356" s="14"/>
      <c r="N356" s="14"/>
      <c r="O356" s="14"/>
      <c r="P356" s="14"/>
      <c r="Q356" s="14"/>
      <c r="R356" s="14"/>
      <c r="S356" s="14"/>
      <c r="T356" s="6"/>
      <c r="U356" s="6"/>
      <c r="V356" s="6"/>
      <c r="W356" s="6"/>
    </row>
    <row r="357" spans="1:23" ht="15.75" customHeight="1">
      <c r="A357" s="14"/>
      <c r="B357" s="14"/>
      <c r="C357" s="14"/>
      <c r="D357" s="14"/>
      <c r="E357" s="14"/>
      <c r="F357" s="14"/>
      <c r="G357" s="14"/>
      <c r="H357" s="14"/>
      <c r="I357" s="14"/>
      <c r="J357" s="14"/>
      <c r="K357" s="14"/>
      <c r="L357" s="14"/>
      <c r="M357" s="14"/>
      <c r="N357" s="14"/>
      <c r="O357" s="14"/>
      <c r="P357" s="14"/>
      <c r="Q357" s="14"/>
      <c r="R357" s="14"/>
      <c r="S357" s="14"/>
      <c r="T357" s="6"/>
      <c r="U357" s="6"/>
      <c r="V357" s="6"/>
      <c r="W357" s="6"/>
    </row>
    <row r="358" spans="1:23" ht="15.75" customHeight="1">
      <c r="A358" s="14"/>
      <c r="B358" s="14"/>
      <c r="C358" s="14"/>
      <c r="D358" s="14"/>
      <c r="E358" s="14"/>
      <c r="F358" s="14"/>
      <c r="G358" s="14"/>
      <c r="H358" s="14"/>
      <c r="I358" s="14"/>
      <c r="J358" s="14"/>
      <c r="K358" s="14"/>
      <c r="L358" s="14"/>
      <c r="M358" s="14"/>
      <c r="N358" s="14"/>
      <c r="O358" s="14"/>
      <c r="P358" s="14"/>
      <c r="Q358" s="14"/>
      <c r="R358" s="14"/>
      <c r="S358" s="14"/>
      <c r="T358" s="6"/>
      <c r="U358" s="6"/>
      <c r="V358" s="6"/>
      <c r="W358" s="6"/>
    </row>
    <row r="359" spans="1:23" ht="15.75" customHeight="1">
      <c r="A359" s="14"/>
      <c r="B359" s="14"/>
      <c r="C359" s="14"/>
      <c r="D359" s="14"/>
      <c r="E359" s="14"/>
      <c r="F359" s="14"/>
      <c r="G359" s="14"/>
      <c r="H359" s="14"/>
      <c r="I359" s="14"/>
      <c r="J359" s="14"/>
      <c r="K359" s="14"/>
      <c r="L359" s="14"/>
      <c r="M359" s="14"/>
      <c r="N359" s="14"/>
      <c r="O359" s="14"/>
      <c r="P359" s="14"/>
      <c r="Q359" s="14"/>
      <c r="R359" s="14"/>
      <c r="S359" s="14"/>
      <c r="T359" s="6"/>
      <c r="U359" s="6"/>
      <c r="V359" s="6"/>
      <c r="W359" s="6"/>
    </row>
    <row r="360" spans="1:23" ht="15.75" customHeight="1">
      <c r="A360" s="14"/>
      <c r="B360" s="14"/>
      <c r="C360" s="14"/>
      <c r="D360" s="14"/>
      <c r="E360" s="14"/>
      <c r="F360" s="14"/>
      <c r="G360" s="14"/>
      <c r="H360" s="14"/>
      <c r="I360" s="14"/>
      <c r="J360" s="14"/>
      <c r="K360" s="14"/>
      <c r="L360" s="14"/>
      <c r="M360" s="14"/>
      <c r="N360" s="14"/>
      <c r="O360" s="14"/>
      <c r="P360" s="14"/>
      <c r="Q360" s="14"/>
      <c r="R360" s="14"/>
      <c r="S360" s="14"/>
      <c r="T360" s="6"/>
      <c r="U360" s="6"/>
      <c r="V360" s="6"/>
      <c r="W360" s="6"/>
    </row>
    <row r="361" spans="1:23" ht="15.75" customHeight="1">
      <c r="A361" s="14"/>
      <c r="B361" s="14"/>
      <c r="C361" s="14"/>
      <c r="D361" s="14"/>
      <c r="E361" s="14"/>
      <c r="F361" s="14"/>
      <c r="G361" s="14"/>
      <c r="H361" s="14"/>
      <c r="I361" s="14"/>
      <c r="J361" s="14"/>
      <c r="K361" s="14"/>
      <c r="L361" s="14"/>
      <c r="M361" s="14"/>
      <c r="N361" s="14"/>
      <c r="O361" s="14"/>
      <c r="P361" s="14"/>
      <c r="Q361" s="14"/>
      <c r="R361" s="14"/>
      <c r="S361" s="14"/>
      <c r="T361" s="6"/>
      <c r="U361" s="6"/>
      <c r="V361" s="6"/>
      <c r="W361" s="6"/>
    </row>
    <row r="362" spans="1:23" ht="15.75" customHeight="1">
      <c r="A362" s="14"/>
      <c r="B362" s="14"/>
      <c r="C362" s="14"/>
      <c r="D362" s="14"/>
      <c r="E362" s="14"/>
      <c r="F362" s="14"/>
      <c r="G362" s="14"/>
      <c r="H362" s="14"/>
      <c r="I362" s="14"/>
      <c r="J362" s="14"/>
      <c r="K362" s="14"/>
      <c r="L362" s="14"/>
      <c r="M362" s="14"/>
      <c r="N362" s="14"/>
      <c r="O362" s="14"/>
      <c r="P362" s="14"/>
      <c r="Q362" s="14"/>
      <c r="R362" s="14"/>
      <c r="S362" s="14"/>
      <c r="T362" s="6"/>
      <c r="U362" s="6"/>
      <c r="V362" s="6"/>
      <c r="W362" s="6"/>
    </row>
    <row r="363" spans="1:23" ht="15.75" customHeight="1">
      <c r="A363" s="14"/>
      <c r="B363" s="14"/>
      <c r="C363" s="14"/>
      <c r="D363" s="14"/>
      <c r="E363" s="14"/>
      <c r="F363" s="14"/>
      <c r="G363" s="14"/>
      <c r="H363" s="14"/>
      <c r="I363" s="14"/>
      <c r="J363" s="14"/>
      <c r="K363" s="14"/>
      <c r="L363" s="14"/>
      <c r="M363" s="14"/>
      <c r="N363" s="14"/>
      <c r="O363" s="14"/>
      <c r="P363" s="14"/>
      <c r="Q363" s="14"/>
      <c r="R363" s="14"/>
      <c r="S363" s="14"/>
      <c r="T363" s="6"/>
      <c r="U363" s="6"/>
      <c r="V363" s="6"/>
      <c r="W363" s="6"/>
    </row>
    <row r="364" spans="1:23" ht="15.75" customHeight="1">
      <c r="A364" s="14"/>
      <c r="B364" s="14"/>
      <c r="C364" s="14"/>
      <c r="D364" s="14"/>
      <c r="E364" s="14"/>
      <c r="F364" s="14"/>
      <c r="G364" s="14"/>
      <c r="H364" s="14"/>
      <c r="I364" s="14"/>
      <c r="J364" s="14"/>
      <c r="K364" s="14"/>
      <c r="L364" s="14"/>
      <c r="M364" s="14"/>
      <c r="N364" s="14"/>
      <c r="O364" s="14"/>
      <c r="P364" s="14"/>
      <c r="Q364" s="14"/>
      <c r="R364" s="14"/>
      <c r="S364" s="14"/>
      <c r="T364" s="6"/>
      <c r="U364" s="6"/>
      <c r="V364" s="6"/>
      <c r="W364" s="6"/>
    </row>
    <row r="365" spans="1:23" ht="15.75" customHeight="1">
      <c r="A365" s="14"/>
      <c r="B365" s="14"/>
      <c r="C365" s="14"/>
      <c r="D365" s="14"/>
      <c r="E365" s="14"/>
      <c r="F365" s="14"/>
      <c r="G365" s="14"/>
      <c r="H365" s="14"/>
      <c r="I365" s="14"/>
      <c r="J365" s="14"/>
      <c r="K365" s="14"/>
      <c r="L365" s="14"/>
      <c r="M365" s="14"/>
      <c r="N365" s="14"/>
      <c r="O365" s="14"/>
      <c r="P365" s="14"/>
      <c r="Q365" s="14"/>
      <c r="R365" s="14"/>
      <c r="S365" s="14"/>
      <c r="T365" s="6"/>
      <c r="U365" s="6"/>
      <c r="V365" s="6"/>
      <c r="W365" s="6"/>
    </row>
    <row r="366" spans="1:23" ht="15.75" customHeight="1">
      <c r="A366" s="14"/>
      <c r="B366" s="14"/>
      <c r="C366" s="14"/>
      <c r="D366" s="14"/>
      <c r="E366" s="14"/>
      <c r="F366" s="14"/>
      <c r="G366" s="14"/>
      <c r="H366" s="14"/>
      <c r="I366" s="14"/>
      <c r="J366" s="14"/>
      <c r="K366" s="14"/>
      <c r="L366" s="14"/>
      <c r="M366" s="14"/>
      <c r="N366" s="14"/>
      <c r="O366" s="14"/>
      <c r="P366" s="14"/>
      <c r="Q366" s="14"/>
      <c r="R366" s="14"/>
      <c r="S366" s="14"/>
      <c r="T366" s="6"/>
      <c r="U366" s="6"/>
      <c r="V366" s="6"/>
      <c r="W366" s="6"/>
    </row>
    <row r="367" spans="1:23" ht="15.75" customHeight="1">
      <c r="A367" s="14"/>
      <c r="B367" s="14"/>
      <c r="C367" s="14"/>
      <c r="D367" s="14"/>
      <c r="E367" s="14"/>
      <c r="F367" s="14"/>
      <c r="G367" s="14"/>
      <c r="H367" s="14"/>
      <c r="I367" s="14"/>
      <c r="J367" s="14"/>
      <c r="K367" s="14"/>
      <c r="L367" s="14"/>
      <c r="M367" s="14"/>
      <c r="N367" s="14"/>
      <c r="O367" s="14"/>
      <c r="P367" s="14"/>
      <c r="Q367" s="14"/>
      <c r="R367" s="14"/>
      <c r="S367" s="14"/>
      <c r="T367" s="6"/>
      <c r="U367" s="6"/>
      <c r="V367" s="6"/>
      <c r="W367" s="6"/>
    </row>
    <row r="368" spans="1:23" ht="15.75" customHeight="1">
      <c r="A368" s="14"/>
      <c r="B368" s="14"/>
      <c r="C368" s="14"/>
      <c r="D368" s="14"/>
      <c r="E368" s="14"/>
      <c r="F368" s="14"/>
      <c r="G368" s="14"/>
      <c r="H368" s="14"/>
      <c r="I368" s="14"/>
      <c r="J368" s="14"/>
      <c r="K368" s="14"/>
      <c r="L368" s="14"/>
      <c r="M368" s="14"/>
      <c r="N368" s="14"/>
      <c r="O368" s="14"/>
      <c r="P368" s="14"/>
      <c r="Q368" s="14"/>
      <c r="R368" s="14"/>
      <c r="S368" s="14"/>
      <c r="T368" s="6"/>
      <c r="U368" s="6"/>
      <c r="V368" s="6"/>
      <c r="W368" s="6"/>
    </row>
    <row r="369" spans="1:23" ht="15.75" customHeight="1">
      <c r="A369" s="14"/>
      <c r="B369" s="14"/>
      <c r="C369" s="14"/>
      <c r="D369" s="14"/>
      <c r="E369" s="14"/>
      <c r="F369" s="14"/>
      <c r="G369" s="14"/>
      <c r="H369" s="14"/>
      <c r="I369" s="14"/>
      <c r="J369" s="14"/>
      <c r="K369" s="14"/>
      <c r="L369" s="14"/>
      <c r="M369" s="14"/>
      <c r="N369" s="14"/>
      <c r="O369" s="14"/>
      <c r="P369" s="14"/>
      <c r="Q369" s="14"/>
      <c r="R369" s="14"/>
      <c r="S369" s="14"/>
      <c r="T369" s="6"/>
      <c r="U369" s="6"/>
      <c r="V369" s="6"/>
      <c r="W369" s="6"/>
    </row>
    <row r="370" spans="1:23" ht="15.75" customHeight="1">
      <c r="A370" s="14"/>
      <c r="B370" s="14"/>
      <c r="C370" s="14"/>
      <c r="D370" s="14"/>
      <c r="E370" s="14"/>
      <c r="F370" s="14"/>
      <c r="G370" s="14"/>
      <c r="H370" s="14"/>
      <c r="I370" s="14"/>
      <c r="J370" s="14"/>
      <c r="K370" s="14"/>
      <c r="L370" s="14"/>
      <c r="M370" s="14"/>
      <c r="N370" s="14"/>
      <c r="O370" s="14"/>
      <c r="P370" s="14"/>
      <c r="Q370" s="14"/>
      <c r="R370" s="14"/>
      <c r="S370" s="14"/>
      <c r="T370" s="6"/>
      <c r="U370" s="6"/>
      <c r="V370" s="6"/>
      <c r="W370" s="6"/>
    </row>
    <row r="371" spans="1:23" ht="15.75" customHeight="1">
      <c r="A371" s="14"/>
      <c r="B371" s="14"/>
      <c r="C371" s="14"/>
      <c r="D371" s="14"/>
      <c r="E371" s="14"/>
      <c r="F371" s="14"/>
      <c r="G371" s="14"/>
      <c r="H371" s="14"/>
      <c r="I371" s="14"/>
      <c r="J371" s="14"/>
      <c r="K371" s="14"/>
      <c r="L371" s="14"/>
      <c r="M371" s="14"/>
      <c r="N371" s="14"/>
      <c r="O371" s="14"/>
      <c r="P371" s="14"/>
      <c r="Q371" s="14"/>
      <c r="R371" s="14"/>
      <c r="S371" s="14"/>
      <c r="T371" s="6"/>
      <c r="U371" s="6"/>
      <c r="V371" s="6"/>
      <c r="W371" s="6"/>
    </row>
    <row r="372" spans="1:23" ht="15.75" customHeight="1">
      <c r="A372" s="14"/>
      <c r="B372" s="14"/>
      <c r="C372" s="14"/>
      <c r="D372" s="14"/>
      <c r="E372" s="14"/>
      <c r="F372" s="14"/>
      <c r="G372" s="14"/>
      <c r="H372" s="14"/>
      <c r="I372" s="14"/>
      <c r="J372" s="14"/>
      <c r="K372" s="14"/>
      <c r="L372" s="14"/>
      <c r="M372" s="14"/>
      <c r="N372" s="14"/>
      <c r="O372" s="14"/>
      <c r="P372" s="14"/>
      <c r="Q372" s="14"/>
      <c r="R372" s="14"/>
      <c r="S372" s="14"/>
      <c r="T372" s="6"/>
      <c r="U372" s="6"/>
      <c r="V372" s="6"/>
      <c r="W372" s="6"/>
    </row>
    <row r="373" spans="1:23" ht="15.75" customHeight="1">
      <c r="A373" s="14"/>
      <c r="B373" s="14"/>
      <c r="C373" s="14"/>
      <c r="D373" s="14"/>
      <c r="E373" s="14"/>
      <c r="F373" s="14"/>
      <c r="G373" s="14"/>
      <c r="H373" s="14"/>
      <c r="I373" s="14"/>
      <c r="J373" s="14"/>
      <c r="K373" s="14"/>
      <c r="L373" s="14"/>
      <c r="M373" s="14"/>
      <c r="N373" s="14"/>
      <c r="O373" s="14"/>
      <c r="P373" s="14"/>
      <c r="Q373" s="14"/>
      <c r="R373" s="14"/>
      <c r="S373" s="14"/>
      <c r="T373" s="6"/>
      <c r="U373" s="6"/>
      <c r="V373" s="6"/>
      <c r="W373" s="6"/>
    </row>
    <row r="374" spans="1:23" ht="15.75" customHeight="1">
      <c r="A374" s="14"/>
      <c r="B374" s="14"/>
      <c r="C374" s="14"/>
      <c r="D374" s="14"/>
      <c r="E374" s="14"/>
      <c r="F374" s="14"/>
      <c r="G374" s="14"/>
      <c r="H374" s="14"/>
      <c r="I374" s="14"/>
      <c r="J374" s="14"/>
      <c r="K374" s="14"/>
      <c r="L374" s="14"/>
      <c r="M374" s="14"/>
      <c r="N374" s="14"/>
      <c r="O374" s="14"/>
      <c r="P374" s="14"/>
      <c r="Q374" s="14"/>
      <c r="R374" s="14"/>
      <c r="S374" s="14"/>
      <c r="T374" s="6"/>
      <c r="U374" s="6"/>
      <c r="V374" s="6"/>
      <c r="W374" s="6"/>
    </row>
    <row r="375" spans="1:23" ht="15.75" customHeight="1">
      <c r="A375" s="14"/>
      <c r="B375" s="14"/>
      <c r="C375" s="14"/>
      <c r="D375" s="14"/>
      <c r="E375" s="14"/>
      <c r="F375" s="14"/>
      <c r="G375" s="14"/>
      <c r="H375" s="14"/>
      <c r="I375" s="14"/>
      <c r="J375" s="14"/>
      <c r="K375" s="14"/>
      <c r="L375" s="14"/>
      <c r="M375" s="14"/>
      <c r="N375" s="14"/>
      <c r="O375" s="14"/>
      <c r="P375" s="14"/>
      <c r="Q375" s="14"/>
      <c r="R375" s="14"/>
      <c r="S375" s="14"/>
      <c r="T375" s="6"/>
      <c r="U375" s="6"/>
      <c r="V375" s="6"/>
      <c r="W375" s="6"/>
    </row>
    <row r="376" spans="1:23" ht="15.75" customHeight="1">
      <c r="A376" s="14"/>
      <c r="B376" s="14"/>
      <c r="C376" s="14"/>
      <c r="D376" s="14"/>
      <c r="E376" s="14"/>
      <c r="F376" s="14"/>
      <c r="G376" s="14"/>
      <c r="H376" s="14"/>
      <c r="I376" s="14"/>
      <c r="J376" s="14"/>
      <c r="K376" s="14"/>
      <c r="L376" s="14"/>
      <c r="M376" s="14"/>
      <c r="N376" s="14"/>
      <c r="O376" s="14"/>
      <c r="P376" s="14"/>
      <c r="Q376" s="14"/>
      <c r="R376" s="14"/>
      <c r="S376" s="14"/>
      <c r="T376" s="6"/>
      <c r="U376" s="6"/>
      <c r="V376" s="6"/>
      <c r="W376" s="6"/>
    </row>
    <row r="377" spans="1:23" ht="15.75" customHeight="1">
      <c r="A377" s="14"/>
      <c r="B377" s="14"/>
      <c r="C377" s="14"/>
      <c r="D377" s="14"/>
      <c r="E377" s="14"/>
      <c r="F377" s="14"/>
      <c r="G377" s="14"/>
      <c r="H377" s="14"/>
      <c r="I377" s="14"/>
      <c r="J377" s="14"/>
      <c r="K377" s="14"/>
      <c r="L377" s="14"/>
      <c r="M377" s="14"/>
      <c r="N377" s="14"/>
      <c r="O377" s="14"/>
      <c r="P377" s="14"/>
      <c r="Q377" s="14"/>
      <c r="R377" s="14"/>
      <c r="S377" s="14"/>
      <c r="T377" s="6"/>
      <c r="U377" s="6"/>
      <c r="V377" s="6"/>
      <c r="W377" s="6"/>
    </row>
    <row r="378" spans="1:23" ht="15.75" customHeight="1">
      <c r="A378" s="14"/>
      <c r="B378" s="14"/>
      <c r="C378" s="14"/>
      <c r="D378" s="14"/>
      <c r="E378" s="14"/>
      <c r="F378" s="14"/>
      <c r="G378" s="14"/>
      <c r="H378" s="14"/>
      <c r="I378" s="14"/>
      <c r="J378" s="14"/>
      <c r="K378" s="14"/>
      <c r="L378" s="14"/>
      <c r="M378" s="14"/>
      <c r="N378" s="14"/>
      <c r="O378" s="14"/>
      <c r="P378" s="14"/>
      <c r="Q378" s="14"/>
      <c r="R378" s="14"/>
      <c r="S378" s="14"/>
      <c r="T378" s="6"/>
      <c r="U378" s="6"/>
      <c r="V378" s="6"/>
      <c r="W378" s="6"/>
    </row>
    <row r="379" spans="1:23" ht="15.75" customHeight="1">
      <c r="A379" s="14"/>
      <c r="B379" s="14"/>
      <c r="C379" s="14"/>
      <c r="D379" s="14"/>
      <c r="E379" s="14"/>
      <c r="F379" s="14"/>
      <c r="G379" s="14"/>
      <c r="H379" s="14"/>
      <c r="I379" s="14"/>
      <c r="J379" s="14"/>
      <c r="K379" s="14"/>
      <c r="L379" s="14"/>
      <c r="M379" s="14"/>
      <c r="N379" s="14"/>
      <c r="O379" s="14"/>
      <c r="P379" s="14"/>
      <c r="Q379" s="14"/>
      <c r="R379" s="14"/>
      <c r="S379" s="14"/>
      <c r="T379" s="6"/>
      <c r="U379" s="6"/>
      <c r="V379" s="6"/>
      <c r="W379" s="6"/>
    </row>
    <row r="380" spans="1:23" ht="15.75" customHeight="1">
      <c r="A380" s="14"/>
      <c r="B380" s="14"/>
      <c r="C380" s="14"/>
      <c r="D380" s="14"/>
      <c r="E380" s="14"/>
      <c r="F380" s="14"/>
      <c r="G380" s="14"/>
      <c r="H380" s="14"/>
      <c r="I380" s="14"/>
      <c r="J380" s="14"/>
      <c r="K380" s="14"/>
      <c r="L380" s="14"/>
      <c r="M380" s="14"/>
      <c r="N380" s="14"/>
      <c r="O380" s="14"/>
      <c r="P380" s="14"/>
      <c r="Q380" s="14"/>
      <c r="R380" s="14"/>
      <c r="S380" s="14"/>
      <c r="T380" s="6"/>
      <c r="U380" s="6"/>
      <c r="V380" s="6"/>
      <c r="W380" s="6"/>
    </row>
    <row r="381" spans="1:23" ht="15.75" customHeight="1">
      <c r="A381" s="14"/>
      <c r="B381" s="14"/>
      <c r="C381" s="14"/>
      <c r="D381" s="14"/>
      <c r="E381" s="14"/>
      <c r="F381" s="14"/>
      <c r="G381" s="14"/>
      <c r="H381" s="14"/>
      <c r="I381" s="14"/>
      <c r="J381" s="14"/>
      <c r="K381" s="14"/>
      <c r="L381" s="14"/>
      <c r="M381" s="14"/>
      <c r="N381" s="14"/>
      <c r="O381" s="14"/>
      <c r="P381" s="14"/>
      <c r="Q381" s="14"/>
      <c r="R381" s="14"/>
      <c r="S381" s="14"/>
      <c r="T381" s="6"/>
      <c r="U381" s="6"/>
      <c r="V381" s="6"/>
      <c r="W381" s="6"/>
    </row>
    <row r="382" spans="1:23" ht="15.75" customHeight="1">
      <c r="A382" s="14"/>
      <c r="B382" s="14"/>
      <c r="C382" s="14"/>
      <c r="D382" s="14"/>
      <c r="E382" s="14"/>
      <c r="F382" s="14"/>
      <c r="G382" s="14"/>
      <c r="H382" s="14"/>
      <c r="I382" s="14"/>
      <c r="J382" s="14"/>
      <c r="K382" s="14"/>
      <c r="L382" s="14"/>
      <c r="M382" s="14"/>
      <c r="N382" s="14"/>
      <c r="O382" s="14"/>
      <c r="P382" s="14"/>
      <c r="Q382" s="14"/>
      <c r="R382" s="14"/>
      <c r="S382" s="14"/>
      <c r="T382" s="6"/>
      <c r="U382" s="6"/>
      <c r="V382" s="6"/>
      <c r="W382" s="6"/>
    </row>
    <row r="383" spans="1:23" ht="15.75" customHeight="1">
      <c r="A383" s="14"/>
      <c r="B383" s="14"/>
      <c r="C383" s="14"/>
      <c r="D383" s="14"/>
      <c r="E383" s="14"/>
      <c r="F383" s="14"/>
      <c r="G383" s="14"/>
      <c r="H383" s="14"/>
      <c r="I383" s="14"/>
      <c r="J383" s="14"/>
      <c r="K383" s="14"/>
      <c r="L383" s="14"/>
      <c r="M383" s="14"/>
      <c r="N383" s="14"/>
      <c r="O383" s="14"/>
      <c r="P383" s="14"/>
      <c r="Q383" s="14"/>
      <c r="R383" s="14"/>
      <c r="S383" s="14"/>
      <c r="T383" s="6"/>
      <c r="U383" s="6"/>
      <c r="V383" s="6"/>
      <c r="W383" s="6"/>
    </row>
    <row r="384" spans="1:23" ht="15.75" customHeight="1">
      <c r="A384" s="14"/>
      <c r="B384" s="14"/>
      <c r="C384" s="14"/>
      <c r="D384" s="14"/>
      <c r="E384" s="14"/>
      <c r="F384" s="14"/>
      <c r="G384" s="14"/>
      <c r="H384" s="14"/>
      <c r="I384" s="14"/>
      <c r="J384" s="14"/>
      <c r="K384" s="14"/>
      <c r="L384" s="14"/>
      <c r="M384" s="14"/>
      <c r="N384" s="14"/>
      <c r="O384" s="14"/>
      <c r="P384" s="14"/>
      <c r="Q384" s="14"/>
      <c r="R384" s="14"/>
      <c r="S384" s="14"/>
      <c r="T384" s="6"/>
      <c r="U384" s="6"/>
      <c r="V384" s="6"/>
      <c r="W384" s="6"/>
    </row>
    <row r="385" spans="1:23" ht="15.75" customHeight="1">
      <c r="A385" s="14"/>
      <c r="B385" s="14"/>
      <c r="C385" s="14"/>
      <c r="D385" s="14"/>
      <c r="E385" s="14"/>
      <c r="F385" s="14"/>
      <c r="G385" s="14"/>
      <c r="H385" s="14"/>
      <c r="I385" s="14"/>
      <c r="J385" s="14"/>
      <c r="K385" s="14"/>
      <c r="L385" s="14"/>
      <c r="M385" s="14"/>
      <c r="N385" s="14"/>
      <c r="O385" s="14"/>
      <c r="P385" s="14"/>
      <c r="Q385" s="14"/>
      <c r="R385" s="14"/>
      <c r="S385" s="14"/>
      <c r="T385" s="6"/>
      <c r="U385" s="6"/>
      <c r="V385" s="6"/>
      <c r="W385" s="6"/>
    </row>
    <row r="386" spans="1:23" ht="15.75" customHeight="1">
      <c r="A386" s="14"/>
      <c r="B386" s="14"/>
      <c r="C386" s="14"/>
      <c r="D386" s="14"/>
      <c r="E386" s="14"/>
      <c r="F386" s="14"/>
      <c r="G386" s="14"/>
      <c r="H386" s="14"/>
      <c r="I386" s="14"/>
      <c r="J386" s="14"/>
      <c r="K386" s="14"/>
      <c r="L386" s="14"/>
      <c r="M386" s="14"/>
      <c r="N386" s="14"/>
      <c r="O386" s="14"/>
      <c r="P386" s="14"/>
      <c r="Q386" s="14"/>
      <c r="R386" s="14"/>
      <c r="S386" s="14"/>
      <c r="T386" s="6"/>
      <c r="U386" s="6"/>
      <c r="V386" s="6"/>
      <c r="W386" s="6"/>
    </row>
    <row r="387" spans="1:23" ht="15.75" customHeight="1">
      <c r="A387" s="14"/>
      <c r="B387" s="14"/>
      <c r="C387" s="14"/>
      <c r="D387" s="14"/>
      <c r="E387" s="14"/>
      <c r="F387" s="14"/>
      <c r="G387" s="14"/>
      <c r="H387" s="14"/>
      <c r="I387" s="14"/>
      <c r="J387" s="14"/>
      <c r="K387" s="14"/>
      <c r="L387" s="14"/>
      <c r="M387" s="14"/>
      <c r="N387" s="14"/>
      <c r="O387" s="14"/>
      <c r="P387" s="14"/>
      <c r="Q387" s="14"/>
      <c r="R387" s="14"/>
      <c r="S387" s="14"/>
      <c r="T387" s="6"/>
      <c r="U387" s="6"/>
      <c r="V387" s="6"/>
      <c r="W387" s="6"/>
    </row>
    <row r="388" spans="1:23" ht="15.75" customHeight="1">
      <c r="A388" s="14"/>
      <c r="B388" s="14"/>
      <c r="C388" s="14"/>
      <c r="D388" s="14"/>
      <c r="E388" s="14"/>
      <c r="F388" s="14"/>
      <c r="G388" s="14"/>
      <c r="H388" s="14"/>
      <c r="I388" s="14"/>
      <c r="J388" s="14"/>
      <c r="K388" s="14"/>
      <c r="L388" s="14"/>
      <c r="M388" s="14"/>
      <c r="N388" s="14"/>
      <c r="O388" s="14"/>
      <c r="P388" s="14"/>
      <c r="Q388" s="14"/>
      <c r="R388" s="14"/>
      <c r="S388" s="14"/>
      <c r="T388" s="6"/>
      <c r="U388" s="6"/>
      <c r="V388" s="6"/>
      <c r="W388" s="6"/>
    </row>
    <row r="389" spans="1:23" ht="15.75" customHeight="1">
      <c r="A389" s="14"/>
      <c r="B389" s="14"/>
      <c r="C389" s="14"/>
      <c r="D389" s="14"/>
      <c r="E389" s="14"/>
      <c r="F389" s="14"/>
      <c r="G389" s="14"/>
      <c r="H389" s="14"/>
      <c r="I389" s="14"/>
      <c r="J389" s="14"/>
      <c r="K389" s="14"/>
      <c r="L389" s="14"/>
      <c r="M389" s="14"/>
      <c r="N389" s="14"/>
      <c r="O389" s="14"/>
      <c r="P389" s="14"/>
      <c r="Q389" s="14"/>
      <c r="R389" s="14"/>
      <c r="S389" s="14"/>
      <c r="T389" s="6"/>
      <c r="U389" s="6"/>
      <c r="V389" s="6"/>
      <c r="W389" s="6"/>
    </row>
    <row r="390" spans="1:23" ht="15.75" customHeight="1">
      <c r="A390" s="14"/>
      <c r="B390" s="14"/>
      <c r="C390" s="14"/>
      <c r="D390" s="14"/>
      <c r="E390" s="14"/>
      <c r="F390" s="14"/>
      <c r="G390" s="14"/>
      <c r="H390" s="14"/>
      <c r="I390" s="14"/>
      <c r="J390" s="14"/>
      <c r="K390" s="14"/>
      <c r="L390" s="14"/>
      <c r="M390" s="14"/>
      <c r="N390" s="14"/>
      <c r="O390" s="14"/>
      <c r="P390" s="14"/>
      <c r="Q390" s="14"/>
      <c r="R390" s="14"/>
      <c r="S390" s="14"/>
      <c r="T390" s="6"/>
      <c r="U390" s="6"/>
      <c r="V390" s="6"/>
      <c r="W390" s="6"/>
    </row>
    <row r="391" spans="1:23" ht="15.75" customHeight="1">
      <c r="A391" s="14"/>
      <c r="B391" s="14"/>
      <c r="C391" s="14"/>
      <c r="D391" s="14"/>
      <c r="E391" s="14"/>
      <c r="F391" s="14"/>
      <c r="G391" s="14"/>
      <c r="H391" s="14"/>
      <c r="I391" s="14"/>
      <c r="J391" s="14"/>
      <c r="K391" s="14"/>
      <c r="L391" s="14"/>
      <c r="M391" s="14"/>
      <c r="N391" s="14"/>
      <c r="O391" s="14"/>
      <c r="P391" s="14"/>
      <c r="Q391" s="14"/>
      <c r="R391" s="14"/>
      <c r="S391" s="14"/>
      <c r="T391" s="6"/>
      <c r="U391" s="6"/>
      <c r="V391" s="6"/>
      <c r="W391" s="6"/>
    </row>
    <row r="392" spans="1:23" ht="15.75" customHeight="1">
      <c r="A392" s="14"/>
      <c r="B392" s="14"/>
      <c r="C392" s="14"/>
      <c r="D392" s="14"/>
      <c r="E392" s="14"/>
      <c r="F392" s="14"/>
      <c r="G392" s="14"/>
      <c r="H392" s="14"/>
      <c r="I392" s="14"/>
      <c r="J392" s="14"/>
      <c r="K392" s="14"/>
      <c r="L392" s="14"/>
      <c r="M392" s="14"/>
      <c r="N392" s="14"/>
      <c r="O392" s="14"/>
      <c r="P392" s="14"/>
      <c r="Q392" s="14"/>
      <c r="R392" s="14"/>
      <c r="S392" s="14"/>
      <c r="T392" s="6"/>
      <c r="U392" s="6"/>
      <c r="V392" s="6"/>
      <c r="W392" s="6"/>
    </row>
    <row r="393" spans="1:23" ht="15.75" customHeight="1">
      <c r="A393" s="14"/>
      <c r="B393" s="14"/>
      <c r="C393" s="14"/>
      <c r="D393" s="14"/>
      <c r="E393" s="14"/>
      <c r="F393" s="14"/>
      <c r="G393" s="14"/>
      <c r="H393" s="14"/>
      <c r="I393" s="14"/>
      <c r="J393" s="14"/>
      <c r="K393" s="14"/>
      <c r="L393" s="14"/>
      <c r="M393" s="14"/>
      <c r="N393" s="14"/>
      <c r="O393" s="14"/>
      <c r="P393" s="14"/>
      <c r="Q393" s="14"/>
      <c r="R393" s="14"/>
      <c r="S393" s="14"/>
      <c r="T393" s="6"/>
      <c r="U393" s="6"/>
      <c r="V393" s="6"/>
      <c r="W393" s="6"/>
    </row>
    <row r="394" spans="1:23" ht="15.75" customHeight="1">
      <c r="A394" s="14"/>
      <c r="B394" s="14"/>
      <c r="C394" s="14"/>
      <c r="D394" s="14"/>
      <c r="E394" s="14"/>
      <c r="F394" s="14"/>
      <c r="G394" s="14"/>
      <c r="H394" s="14"/>
      <c r="I394" s="14"/>
      <c r="J394" s="14"/>
      <c r="K394" s="14"/>
      <c r="L394" s="14"/>
      <c r="M394" s="14"/>
      <c r="N394" s="14"/>
      <c r="O394" s="14"/>
      <c r="P394" s="14"/>
      <c r="Q394" s="14"/>
      <c r="R394" s="14"/>
      <c r="S394" s="14"/>
      <c r="T394" s="6"/>
      <c r="U394" s="6"/>
      <c r="V394" s="6"/>
      <c r="W394" s="6"/>
    </row>
    <row r="395" spans="1:23" ht="15.75" customHeight="1">
      <c r="A395" s="14"/>
      <c r="B395" s="14"/>
      <c r="C395" s="14"/>
      <c r="D395" s="14"/>
      <c r="E395" s="14"/>
      <c r="F395" s="14"/>
      <c r="G395" s="14"/>
      <c r="H395" s="14"/>
      <c r="I395" s="14"/>
      <c r="J395" s="14"/>
      <c r="K395" s="14"/>
      <c r="L395" s="14"/>
      <c r="M395" s="14"/>
      <c r="N395" s="14"/>
      <c r="O395" s="14"/>
      <c r="P395" s="14"/>
      <c r="Q395" s="14"/>
      <c r="R395" s="14"/>
      <c r="S395" s="14"/>
      <c r="T395" s="6"/>
      <c r="U395" s="6"/>
      <c r="V395" s="6"/>
      <c r="W395" s="6"/>
    </row>
    <row r="396" spans="1:23" ht="15.75" customHeight="1">
      <c r="A396" s="14"/>
      <c r="B396" s="14"/>
      <c r="C396" s="14"/>
      <c r="D396" s="14"/>
      <c r="E396" s="14"/>
      <c r="F396" s="14"/>
      <c r="G396" s="14"/>
      <c r="H396" s="14"/>
      <c r="I396" s="14"/>
      <c r="J396" s="14"/>
      <c r="K396" s="14"/>
      <c r="L396" s="14"/>
      <c r="M396" s="14"/>
      <c r="N396" s="14"/>
      <c r="O396" s="14"/>
      <c r="P396" s="14"/>
      <c r="Q396" s="14"/>
      <c r="R396" s="14"/>
      <c r="S396" s="14"/>
      <c r="T396" s="6"/>
      <c r="U396" s="6"/>
      <c r="V396" s="6"/>
      <c r="W396" s="6"/>
    </row>
    <row r="397" spans="1:23" ht="15.75" customHeight="1">
      <c r="A397" s="14"/>
      <c r="B397" s="14"/>
      <c r="C397" s="14"/>
      <c r="D397" s="14"/>
      <c r="E397" s="14"/>
      <c r="F397" s="14"/>
      <c r="G397" s="14"/>
      <c r="H397" s="14"/>
      <c r="I397" s="14"/>
      <c r="J397" s="14"/>
      <c r="K397" s="14"/>
      <c r="L397" s="14"/>
      <c r="M397" s="14"/>
      <c r="N397" s="14"/>
      <c r="O397" s="14"/>
      <c r="P397" s="14"/>
      <c r="Q397" s="14"/>
      <c r="R397" s="14"/>
      <c r="S397" s="14"/>
      <c r="T397" s="6"/>
      <c r="U397" s="6"/>
      <c r="V397" s="6"/>
      <c r="W397" s="6"/>
    </row>
    <row r="398" spans="1:23" ht="15.75" customHeight="1">
      <c r="A398" s="14"/>
      <c r="B398" s="14"/>
      <c r="C398" s="14"/>
      <c r="D398" s="14"/>
      <c r="E398" s="14"/>
      <c r="F398" s="14"/>
      <c r="G398" s="14"/>
      <c r="H398" s="14"/>
      <c r="I398" s="14"/>
      <c r="J398" s="14"/>
      <c r="K398" s="14"/>
      <c r="L398" s="14"/>
      <c r="M398" s="14"/>
      <c r="N398" s="14"/>
      <c r="O398" s="14"/>
      <c r="P398" s="14"/>
      <c r="Q398" s="14"/>
      <c r="R398" s="14"/>
      <c r="S398" s="14"/>
      <c r="T398" s="6"/>
      <c r="U398" s="6"/>
      <c r="V398" s="6"/>
      <c r="W398" s="6"/>
    </row>
    <row r="399" spans="1:23" ht="15.75" customHeight="1">
      <c r="A399" s="14"/>
      <c r="B399" s="14"/>
      <c r="C399" s="14"/>
      <c r="D399" s="14"/>
      <c r="E399" s="14"/>
      <c r="F399" s="14"/>
      <c r="G399" s="14"/>
      <c r="H399" s="14"/>
      <c r="I399" s="14"/>
      <c r="J399" s="14"/>
      <c r="K399" s="14"/>
      <c r="L399" s="14"/>
      <c r="M399" s="14"/>
      <c r="N399" s="14"/>
      <c r="O399" s="14"/>
      <c r="P399" s="14"/>
      <c r="Q399" s="14"/>
      <c r="R399" s="14"/>
      <c r="S399" s="14"/>
      <c r="T399" s="6"/>
      <c r="U399" s="6"/>
      <c r="V399" s="6"/>
      <c r="W399" s="6"/>
    </row>
    <row r="400" spans="1:23" ht="15.75" customHeight="1">
      <c r="A400" s="14"/>
      <c r="B400" s="14"/>
      <c r="C400" s="14"/>
      <c r="D400" s="14"/>
      <c r="E400" s="14"/>
      <c r="F400" s="14"/>
      <c r="G400" s="14"/>
      <c r="H400" s="14"/>
      <c r="I400" s="14"/>
      <c r="J400" s="14"/>
      <c r="K400" s="14"/>
      <c r="L400" s="14"/>
      <c r="M400" s="14"/>
      <c r="N400" s="14"/>
      <c r="O400" s="14"/>
      <c r="P400" s="14"/>
      <c r="Q400" s="14"/>
      <c r="R400" s="14"/>
      <c r="S400" s="14"/>
      <c r="T400" s="6"/>
      <c r="U400" s="6"/>
      <c r="V400" s="6"/>
      <c r="W400" s="6"/>
    </row>
    <row r="401" spans="1:23" ht="15.75" customHeight="1">
      <c r="A401" s="14"/>
      <c r="B401" s="14"/>
      <c r="C401" s="14"/>
      <c r="D401" s="14"/>
      <c r="E401" s="14"/>
      <c r="F401" s="14"/>
      <c r="G401" s="14"/>
      <c r="H401" s="14"/>
      <c r="I401" s="14"/>
      <c r="J401" s="14"/>
      <c r="K401" s="14"/>
      <c r="L401" s="14"/>
      <c r="M401" s="14"/>
      <c r="N401" s="14"/>
      <c r="O401" s="14"/>
      <c r="P401" s="14"/>
      <c r="Q401" s="14"/>
      <c r="R401" s="14"/>
      <c r="S401" s="14"/>
      <c r="T401" s="6"/>
      <c r="U401" s="6"/>
      <c r="V401" s="6"/>
      <c r="W401" s="6"/>
    </row>
    <row r="402" spans="1:23" ht="15.75" customHeight="1">
      <c r="A402" s="14"/>
      <c r="B402" s="14"/>
      <c r="C402" s="14"/>
      <c r="D402" s="14"/>
      <c r="E402" s="14"/>
      <c r="F402" s="14"/>
      <c r="G402" s="14"/>
      <c r="H402" s="14"/>
      <c r="I402" s="14"/>
      <c r="J402" s="14"/>
      <c r="K402" s="14"/>
      <c r="L402" s="14"/>
      <c r="M402" s="14"/>
      <c r="N402" s="14"/>
      <c r="O402" s="14"/>
      <c r="P402" s="14"/>
      <c r="Q402" s="14"/>
      <c r="R402" s="14"/>
      <c r="S402" s="14"/>
      <c r="T402" s="6"/>
      <c r="U402" s="6"/>
      <c r="V402" s="6"/>
      <c r="W402" s="6"/>
    </row>
    <row r="403" spans="1:23" ht="15.75" customHeight="1">
      <c r="A403" s="14"/>
      <c r="B403" s="14"/>
      <c r="C403" s="14"/>
      <c r="D403" s="14"/>
      <c r="E403" s="14"/>
      <c r="F403" s="14"/>
      <c r="G403" s="14"/>
      <c r="H403" s="14"/>
      <c r="I403" s="14"/>
      <c r="J403" s="14"/>
      <c r="K403" s="14"/>
      <c r="L403" s="14"/>
      <c r="M403" s="14"/>
      <c r="N403" s="14"/>
      <c r="O403" s="14"/>
      <c r="P403" s="14"/>
      <c r="Q403" s="14"/>
      <c r="R403" s="14"/>
      <c r="S403" s="14"/>
      <c r="T403" s="6"/>
      <c r="U403" s="6"/>
      <c r="V403" s="6"/>
      <c r="W403" s="6"/>
    </row>
    <row r="404" spans="1:23" ht="15.75" customHeight="1">
      <c r="A404" s="14"/>
      <c r="B404" s="14"/>
      <c r="C404" s="14"/>
      <c r="D404" s="14"/>
      <c r="E404" s="14"/>
      <c r="F404" s="14"/>
      <c r="G404" s="14"/>
      <c r="H404" s="14"/>
      <c r="I404" s="14"/>
      <c r="J404" s="14"/>
      <c r="K404" s="14"/>
      <c r="L404" s="14"/>
      <c r="M404" s="14"/>
      <c r="N404" s="14"/>
      <c r="O404" s="14"/>
      <c r="P404" s="14"/>
      <c r="Q404" s="14"/>
      <c r="R404" s="14"/>
      <c r="S404" s="14"/>
      <c r="T404" s="6"/>
      <c r="U404" s="6"/>
      <c r="V404" s="6"/>
      <c r="W404" s="6"/>
    </row>
    <row r="405" spans="1:23" ht="15.75" customHeight="1">
      <c r="A405" s="14"/>
      <c r="B405" s="14"/>
      <c r="C405" s="14"/>
      <c r="D405" s="14"/>
      <c r="E405" s="14"/>
      <c r="F405" s="14"/>
      <c r="G405" s="14"/>
      <c r="H405" s="14"/>
      <c r="I405" s="14"/>
      <c r="J405" s="14"/>
      <c r="K405" s="14"/>
      <c r="L405" s="14"/>
      <c r="M405" s="14"/>
      <c r="N405" s="14"/>
      <c r="O405" s="14"/>
      <c r="P405" s="14"/>
      <c r="Q405" s="14"/>
      <c r="R405" s="14"/>
      <c r="S405" s="14"/>
      <c r="T405" s="6"/>
      <c r="U405" s="6"/>
      <c r="V405" s="6"/>
      <c r="W405" s="6"/>
    </row>
    <row r="406" spans="1:23" ht="15.75" customHeight="1">
      <c r="A406" s="14"/>
      <c r="B406" s="14"/>
      <c r="C406" s="14"/>
      <c r="D406" s="14"/>
      <c r="E406" s="14"/>
      <c r="F406" s="14"/>
      <c r="G406" s="14"/>
      <c r="H406" s="14"/>
      <c r="I406" s="14"/>
      <c r="J406" s="14"/>
      <c r="K406" s="14"/>
      <c r="L406" s="14"/>
      <c r="M406" s="14"/>
      <c r="N406" s="14"/>
      <c r="O406" s="14"/>
      <c r="P406" s="14"/>
      <c r="Q406" s="14"/>
      <c r="R406" s="14"/>
      <c r="S406" s="14"/>
      <c r="T406" s="6"/>
      <c r="U406" s="6"/>
      <c r="V406" s="6"/>
      <c r="W406" s="6"/>
    </row>
    <row r="407" spans="1:23" ht="15.75" customHeight="1">
      <c r="A407" s="14"/>
      <c r="B407" s="14"/>
      <c r="C407" s="14"/>
      <c r="D407" s="14"/>
      <c r="E407" s="14"/>
      <c r="F407" s="14"/>
      <c r="G407" s="14"/>
      <c r="H407" s="14"/>
      <c r="I407" s="14"/>
      <c r="J407" s="14"/>
      <c r="K407" s="14"/>
      <c r="L407" s="14"/>
      <c r="M407" s="14"/>
      <c r="N407" s="14"/>
      <c r="O407" s="14"/>
      <c r="P407" s="14"/>
      <c r="Q407" s="14"/>
      <c r="R407" s="14"/>
      <c r="S407" s="14"/>
      <c r="T407" s="6"/>
      <c r="U407" s="6"/>
      <c r="V407" s="6"/>
      <c r="W407" s="6"/>
    </row>
    <row r="408" spans="1:23" ht="15.75" customHeight="1">
      <c r="A408" s="14"/>
      <c r="B408" s="14"/>
      <c r="C408" s="14"/>
      <c r="D408" s="14"/>
      <c r="E408" s="14"/>
      <c r="F408" s="14"/>
      <c r="G408" s="14"/>
      <c r="H408" s="14"/>
      <c r="I408" s="14"/>
      <c r="J408" s="14"/>
      <c r="K408" s="14"/>
      <c r="L408" s="14"/>
      <c r="M408" s="14"/>
      <c r="N408" s="14"/>
      <c r="O408" s="14"/>
      <c r="P408" s="14"/>
      <c r="Q408" s="14"/>
      <c r="R408" s="14"/>
      <c r="S408" s="14"/>
      <c r="T408" s="6"/>
      <c r="U408" s="6"/>
      <c r="V408" s="6"/>
      <c r="W408" s="6"/>
    </row>
    <row r="409" spans="1:23" ht="15.75" customHeight="1">
      <c r="A409" s="14"/>
      <c r="B409" s="14"/>
      <c r="C409" s="14"/>
      <c r="D409" s="14"/>
      <c r="E409" s="14"/>
      <c r="F409" s="14"/>
      <c r="G409" s="14"/>
      <c r="H409" s="14"/>
      <c r="I409" s="14"/>
      <c r="J409" s="14"/>
      <c r="K409" s="14"/>
      <c r="L409" s="14"/>
      <c r="M409" s="14"/>
      <c r="N409" s="14"/>
      <c r="O409" s="14"/>
      <c r="P409" s="14"/>
      <c r="Q409" s="14"/>
      <c r="R409" s="14"/>
      <c r="S409" s="14"/>
      <c r="T409" s="6"/>
      <c r="U409" s="6"/>
      <c r="V409" s="6"/>
      <c r="W409" s="6"/>
    </row>
    <row r="410" spans="1:23" ht="15.75" customHeight="1">
      <c r="A410" s="14"/>
      <c r="B410" s="14"/>
      <c r="C410" s="14"/>
      <c r="D410" s="14"/>
      <c r="E410" s="14"/>
      <c r="F410" s="14"/>
      <c r="G410" s="14"/>
      <c r="H410" s="14"/>
      <c r="I410" s="14"/>
      <c r="J410" s="14"/>
      <c r="K410" s="14"/>
      <c r="L410" s="14"/>
      <c r="M410" s="14"/>
      <c r="N410" s="14"/>
      <c r="O410" s="14"/>
      <c r="P410" s="14"/>
      <c r="Q410" s="14"/>
      <c r="R410" s="14"/>
      <c r="S410" s="14"/>
      <c r="T410" s="6"/>
      <c r="U410" s="6"/>
      <c r="V410" s="6"/>
      <c r="W410" s="6"/>
    </row>
    <row r="411" spans="1:23" ht="15.75" customHeight="1">
      <c r="A411" s="14"/>
      <c r="B411" s="14"/>
      <c r="C411" s="14"/>
      <c r="D411" s="14"/>
      <c r="E411" s="14"/>
      <c r="F411" s="14"/>
      <c r="G411" s="14"/>
      <c r="H411" s="14"/>
      <c r="I411" s="14"/>
      <c r="J411" s="14"/>
      <c r="K411" s="14"/>
      <c r="L411" s="14"/>
      <c r="M411" s="14"/>
      <c r="N411" s="14"/>
      <c r="O411" s="14"/>
      <c r="P411" s="14"/>
      <c r="Q411" s="14"/>
      <c r="R411" s="14"/>
      <c r="S411" s="14"/>
      <c r="T411" s="6"/>
      <c r="U411" s="6"/>
      <c r="V411" s="6"/>
      <c r="W411" s="6"/>
    </row>
    <row r="412" spans="1:23" ht="15.75" customHeight="1">
      <c r="A412" s="14"/>
      <c r="B412" s="14"/>
      <c r="C412" s="14"/>
      <c r="D412" s="14"/>
      <c r="E412" s="14"/>
      <c r="F412" s="14"/>
      <c r="G412" s="14"/>
      <c r="H412" s="14"/>
      <c r="I412" s="14"/>
      <c r="J412" s="14"/>
      <c r="K412" s="14"/>
      <c r="L412" s="14"/>
      <c r="M412" s="14"/>
      <c r="N412" s="14"/>
      <c r="O412" s="14"/>
      <c r="P412" s="14"/>
      <c r="Q412" s="14"/>
      <c r="R412" s="14"/>
      <c r="S412" s="14"/>
      <c r="T412" s="6"/>
      <c r="U412" s="6"/>
      <c r="V412" s="6"/>
      <c r="W412" s="6"/>
    </row>
    <row r="413" spans="1:23" ht="15.75" customHeight="1">
      <c r="A413" s="14"/>
      <c r="B413" s="14"/>
      <c r="C413" s="14"/>
      <c r="D413" s="14"/>
      <c r="E413" s="14"/>
      <c r="F413" s="14"/>
      <c r="G413" s="14"/>
      <c r="H413" s="14"/>
      <c r="I413" s="14"/>
      <c r="J413" s="14"/>
      <c r="K413" s="14"/>
      <c r="L413" s="14"/>
      <c r="M413" s="14"/>
      <c r="N413" s="14"/>
      <c r="O413" s="14"/>
      <c r="P413" s="14"/>
      <c r="Q413" s="14"/>
      <c r="R413" s="14"/>
      <c r="S413" s="14"/>
      <c r="T413" s="6"/>
      <c r="U413" s="6"/>
      <c r="V413" s="6"/>
      <c r="W413" s="6"/>
    </row>
    <row r="414" spans="1:23" ht="15.75" customHeight="1">
      <c r="A414" s="14"/>
      <c r="B414" s="14"/>
      <c r="C414" s="14"/>
      <c r="D414" s="14"/>
      <c r="E414" s="14"/>
      <c r="F414" s="14"/>
      <c r="G414" s="14"/>
      <c r="H414" s="14"/>
      <c r="I414" s="14"/>
      <c r="J414" s="14"/>
      <c r="K414" s="14"/>
      <c r="L414" s="14"/>
      <c r="M414" s="14"/>
      <c r="N414" s="14"/>
      <c r="O414" s="14"/>
      <c r="P414" s="14"/>
      <c r="Q414" s="14"/>
      <c r="R414" s="14"/>
      <c r="S414" s="14"/>
      <c r="T414" s="6"/>
      <c r="U414" s="6"/>
      <c r="V414" s="6"/>
      <c r="W414" s="6"/>
    </row>
    <row r="415" spans="1:23" ht="15.75" customHeight="1">
      <c r="A415" s="14"/>
      <c r="B415" s="14"/>
      <c r="C415" s="14"/>
      <c r="D415" s="14"/>
      <c r="E415" s="14"/>
      <c r="F415" s="14"/>
      <c r="G415" s="14"/>
      <c r="H415" s="14"/>
      <c r="I415" s="14"/>
      <c r="J415" s="14"/>
      <c r="K415" s="14"/>
      <c r="L415" s="14"/>
      <c r="M415" s="14"/>
      <c r="N415" s="14"/>
      <c r="O415" s="14"/>
      <c r="P415" s="14"/>
      <c r="Q415" s="14"/>
      <c r="R415" s="14"/>
      <c r="S415" s="14"/>
      <c r="T415" s="6"/>
      <c r="U415" s="6"/>
      <c r="V415" s="6"/>
      <c r="W415" s="6"/>
    </row>
    <row r="416" spans="1:23" ht="15.75" customHeight="1">
      <c r="A416" s="14"/>
      <c r="B416" s="14"/>
      <c r="C416" s="14"/>
      <c r="D416" s="14"/>
      <c r="E416" s="14"/>
      <c r="F416" s="14"/>
      <c r="G416" s="14"/>
      <c r="H416" s="14"/>
      <c r="I416" s="14"/>
      <c r="J416" s="14"/>
      <c r="K416" s="14"/>
      <c r="L416" s="14"/>
      <c r="M416" s="14"/>
      <c r="N416" s="14"/>
      <c r="O416" s="14"/>
      <c r="P416" s="14"/>
      <c r="Q416" s="14"/>
      <c r="R416" s="14"/>
      <c r="S416" s="14"/>
      <c r="T416" s="6"/>
      <c r="U416" s="6"/>
      <c r="V416" s="6"/>
      <c r="W416" s="6"/>
    </row>
    <row r="417" spans="1:23" ht="15.75" customHeight="1">
      <c r="A417" s="14"/>
      <c r="B417" s="14"/>
      <c r="C417" s="14"/>
      <c r="D417" s="14"/>
      <c r="E417" s="14"/>
      <c r="F417" s="14"/>
      <c r="G417" s="14"/>
      <c r="H417" s="14"/>
      <c r="I417" s="14"/>
      <c r="J417" s="14"/>
      <c r="K417" s="14"/>
      <c r="L417" s="14"/>
      <c r="M417" s="14"/>
      <c r="N417" s="14"/>
      <c r="O417" s="14"/>
      <c r="P417" s="14"/>
      <c r="Q417" s="14"/>
      <c r="R417" s="14"/>
      <c r="S417" s="14"/>
      <c r="T417" s="6"/>
      <c r="U417" s="6"/>
      <c r="V417" s="6"/>
      <c r="W417" s="6"/>
    </row>
    <row r="418" spans="1:23" ht="15.75" customHeight="1">
      <c r="A418" s="14"/>
      <c r="B418" s="14"/>
      <c r="C418" s="14"/>
      <c r="D418" s="14"/>
      <c r="E418" s="14"/>
      <c r="F418" s="14"/>
      <c r="G418" s="14"/>
      <c r="H418" s="14"/>
      <c r="I418" s="14"/>
      <c r="J418" s="14"/>
      <c r="K418" s="14"/>
      <c r="L418" s="14"/>
      <c r="M418" s="14"/>
      <c r="N418" s="14"/>
      <c r="O418" s="14"/>
      <c r="P418" s="14"/>
      <c r="Q418" s="14"/>
      <c r="R418" s="14"/>
      <c r="S418" s="14"/>
      <c r="T418" s="6"/>
      <c r="U418" s="6"/>
      <c r="V418" s="6"/>
      <c r="W418" s="6"/>
    </row>
    <row r="419" spans="1:23" ht="15.75" customHeight="1">
      <c r="A419" s="14"/>
      <c r="B419" s="14"/>
      <c r="C419" s="14"/>
      <c r="D419" s="14"/>
      <c r="E419" s="14"/>
      <c r="F419" s="14"/>
      <c r="G419" s="14"/>
      <c r="H419" s="14"/>
      <c r="I419" s="14"/>
      <c r="J419" s="14"/>
      <c r="K419" s="14"/>
      <c r="L419" s="14"/>
      <c r="M419" s="14"/>
      <c r="N419" s="14"/>
      <c r="O419" s="14"/>
      <c r="P419" s="14"/>
      <c r="Q419" s="14"/>
      <c r="R419" s="14"/>
      <c r="S419" s="14"/>
      <c r="T419" s="6"/>
      <c r="U419" s="6"/>
      <c r="V419" s="6"/>
      <c r="W419" s="6"/>
    </row>
    <row r="420" spans="1:23" ht="15.75" customHeight="1">
      <c r="A420" s="14"/>
      <c r="B420" s="14"/>
      <c r="C420" s="14"/>
      <c r="D420" s="14"/>
      <c r="E420" s="14"/>
      <c r="F420" s="14"/>
      <c r="G420" s="14"/>
      <c r="H420" s="14"/>
      <c r="I420" s="14"/>
      <c r="J420" s="14"/>
      <c r="K420" s="14"/>
      <c r="L420" s="14"/>
      <c r="M420" s="14"/>
      <c r="N420" s="14"/>
      <c r="O420" s="14"/>
      <c r="P420" s="14"/>
      <c r="Q420" s="14"/>
      <c r="R420" s="14"/>
      <c r="S420" s="14"/>
      <c r="T420" s="6"/>
      <c r="U420" s="6"/>
      <c r="V420" s="6"/>
      <c r="W420" s="6"/>
    </row>
    <row r="421" spans="1:23" ht="15.75" customHeight="1">
      <c r="A421" s="14"/>
      <c r="B421" s="14"/>
      <c r="C421" s="14"/>
      <c r="D421" s="14"/>
      <c r="E421" s="14"/>
      <c r="F421" s="14"/>
      <c r="G421" s="14"/>
      <c r="H421" s="14"/>
      <c r="I421" s="14"/>
      <c r="J421" s="14"/>
      <c r="K421" s="14"/>
      <c r="L421" s="14"/>
      <c r="M421" s="14"/>
      <c r="N421" s="14"/>
      <c r="O421" s="14"/>
      <c r="P421" s="14"/>
      <c r="Q421" s="14"/>
      <c r="R421" s="14"/>
      <c r="S421" s="14"/>
      <c r="T421" s="6"/>
      <c r="U421" s="6"/>
      <c r="V421" s="6"/>
      <c r="W421" s="6"/>
    </row>
    <row r="422" spans="1:23" ht="15.75" customHeight="1">
      <c r="A422" s="14"/>
      <c r="B422" s="14"/>
      <c r="C422" s="14"/>
      <c r="D422" s="14"/>
      <c r="E422" s="14"/>
      <c r="F422" s="14"/>
      <c r="G422" s="14"/>
      <c r="H422" s="14"/>
      <c r="I422" s="14"/>
      <c r="J422" s="14"/>
      <c r="K422" s="14"/>
      <c r="L422" s="14"/>
      <c r="M422" s="14"/>
      <c r="N422" s="14"/>
      <c r="O422" s="14"/>
      <c r="P422" s="14"/>
      <c r="Q422" s="14"/>
      <c r="R422" s="14"/>
      <c r="S422" s="14"/>
      <c r="T422" s="6"/>
      <c r="U422" s="6"/>
      <c r="V422" s="6"/>
      <c r="W422" s="6"/>
    </row>
    <row r="423" spans="1:23" ht="15.75" customHeight="1">
      <c r="A423" s="14"/>
      <c r="B423" s="14"/>
      <c r="C423" s="14"/>
      <c r="D423" s="14"/>
      <c r="E423" s="14"/>
      <c r="F423" s="14"/>
      <c r="G423" s="14"/>
      <c r="H423" s="14"/>
      <c r="I423" s="14"/>
      <c r="J423" s="14"/>
      <c r="K423" s="14"/>
      <c r="L423" s="14"/>
      <c r="M423" s="14"/>
      <c r="N423" s="14"/>
      <c r="O423" s="14"/>
      <c r="P423" s="14"/>
      <c r="Q423" s="14"/>
      <c r="R423" s="14"/>
      <c r="S423" s="14"/>
      <c r="T423" s="6"/>
      <c r="U423" s="6"/>
      <c r="V423" s="6"/>
      <c r="W423" s="6"/>
    </row>
    <row r="424" spans="1:23" ht="15.75" customHeight="1">
      <c r="A424" s="14"/>
      <c r="B424" s="14"/>
      <c r="C424" s="14"/>
      <c r="D424" s="14"/>
      <c r="E424" s="14"/>
      <c r="F424" s="14"/>
      <c r="G424" s="14"/>
      <c r="H424" s="14"/>
      <c r="I424" s="14"/>
      <c r="J424" s="14"/>
      <c r="K424" s="14"/>
      <c r="L424" s="14"/>
      <c r="M424" s="14"/>
      <c r="N424" s="14"/>
      <c r="O424" s="14"/>
      <c r="P424" s="14"/>
      <c r="Q424" s="14"/>
      <c r="R424" s="14"/>
      <c r="S424" s="14"/>
      <c r="T424" s="6"/>
      <c r="U424" s="6"/>
      <c r="V424" s="6"/>
      <c r="W424" s="6"/>
    </row>
    <row r="425" spans="1:23" ht="15.75" customHeight="1">
      <c r="A425" s="14"/>
      <c r="B425" s="14"/>
      <c r="C425" s="14"/>
      <c r="D425" s="14"/>
      <c r="E425" s="14"/>
      <c r="F425" s="14"/>
      <c r="G425" s="14"/>
      <c r="H425" s="14"/>
      <c r="I425" s="14"/>
      <c r="J425" s="14"/>
      <c r="K425" s="14"/>
      <c r="L425" s="14"/>
      <c r="M425" s="14"/>
      <c r="N425" s="14"/>
      <c r="O425" s="14"/>
      <c r="P425" s="14"/>
      <c r="Q425" s="14"/>
      <c r="R425" s="14"/>
      <c r="S425" s="14"/>
      <c r="T425" s="6"/>
      <c r="U425" s="6"/>
      <c r="V425" s="6"/>
      <c r="W425" s="6"/>
    </row>
    <row r="426" spans="1:23" ht="15.75" customHeight="1">
      <c r="A426" s="14"/>
      <c r="B426" s="14"/>
      <c r="C426" s="14"/>
      <c r="D426" s="14"/>
      <c r="E426" s="14"/>
      <c r="F426" s="14"/>
      <c r="G426" s="14"/>
      <c r="H426" s="14"/>
      <c r="I426" s="14"/>
      <c r="J426" s="14"/>
      <c r="K426" s="14"/>
      <c r="L426" s="14"/>
      <c r="M426" s="14"/>
      <c r="N426" s="14"/>
      <c r="O426" s="14"/>
      <c r="P426" s="14"/>
      <c r="Q426" s="14"/>
      <c r="R426" s="14"/>
      <c r="S426" s="14"/>
      <c r="T426" s="6"/>
      <c r="U426" s="6"/>
      <c r="V426" s="6"/>
      <c r="W426" s="6"/>
    </row>
    <row r="427" spans="1:23" ht="15.75" customHeight="1">
      <c r="A427" s="14"/>
      <c r="B427" s="14"/>
      <c r="C427" s="14"/>
      <c r="D427" s="14"/>
      <c r="E427" s="14"/>
      <c r="F427" s="14"/>
      <c r="G427" s="14"/>
      <c r="H427" s="14"/>
      <c r="I427" s="14"/>
      <c r="J427" s="14"/>
      <c r="K427" s="14"/>
      <c r="L427" s="14"/>
      <c r="M427" s="14"/>
      <c r="N427" s="14"/>
      <c r="O427" s="14"/>
      <c r="P427" s="14"/>
      <c r="Q427" s="14"/>
      <c r="R427" s="14"/>
      <c r="S427" s="14"/>
      <c r="T427" s="6"/>
      <c r="U427" s="6"/>
      <c r="V427" s="6"/>
      <c r="W427" s="6"/>
    </row>
    <row r="428" spans="1:23" ht="15.75" customHeight="1">
      <c r="A428" s="14"/>
      <c r="B428" s="14"/>
      <c r="C428" s="14"/>
      <c r="D428" s="14"/>
      <c r="E428" s="14"/>
      <c r="F428" s="14"/>
      <c r="G428" s="14"/>
      <c r="H428" s="14"/>
      <c r="I428" s="14"/>
      <c r="J428" s="14"/>
      <c r="K428" s="14"/>
      <c r="L428" s="14"/>
      <c r="M428" s="14"/>
      <c r="N428" s="14"/>
      <c r="O428" s="14"/>
      <c r="P428" s="14"/>
      <c r="Q428" s="14"/>
      <c r="R428" s="14"/>
      <c r="S428" s="14"/>
      <c r="T428" s="6"/>
      <c r="U428" s="6"/>
      <c r="V428" s="6"/>
      <c r="W428" s="6"/>
    </row>
    <row r="429" spans="1:23" ht="15.75" customHeight="1">
      <c r="A429" s="14"/>
      <c r="B429" s="14"/>
      <c r="C429" s="14"/>
      <c r="D429" s="14"/>
      <c r="E429" s="14"/>
      <c r="F429" s="14"/>
      <c r="G429" s="14"/>
      <c r="H429" s="14"/>
      <c r="I429" s="14"/>
      <c r="J429" s="14"/>
      <c r="K429" s="14"/>
      <c r="L429" s="14"/>
      <c r="M429" s="14"/>
      <c r="N429" s="14"/>
      <c r="O429" s="14"/>
      <c r="P429" s="14"/>
      <c r="Q429" s="14"/>
      <c r="R429" s="14"/>
      <c r="S429" s="14"/>
      <c r="T429" s="6"/>
      <c r="U429" s="6"/>
      <c r="V429" s="6"/>
      <c r="W429" s="6"/>
    </row>
    <row r="430" spans="1:23" ht="15.75" customHeight="1">
      <c r="A430" s="14"/>
      <c r="B430" s="14"/>
      <c r="C430" s="14"/>
      <c r="D430" s="14"/>
      <c r="E430" s="14"/>
      <c r="F430" s="14"/>
      <c r="G430" s="14"/>
      <c r="H430" s="14"/>
      <c r="I430" s="14"/>
      <c r="J430" s="14"/>
      <c r="K430" s="14"/>
      <c r="L430" s="14"/>
      <c r="M430" s="14"/>
      <c r="N430" s="14"/>
      <c r="O430" s="14"/>
      <c r="P430" s="14"/>
      <c r="Q430" s="14"/>
      <c r="R430" s="14"/>
      <c r="S430" s="14"/>
      <c r="T430" s="6"/>
      <c r="U430" s="6"/>
      <c r="V430" s="6"/>
      <c r="W430" s="6"/>
    </row>
    <row r="431" spans="1:23" ht="15.75" customHeight="1">
      <c r="A431" s="14"/>
      <c r="B431" s="14"/>
      <c r="C431" s="14"/>
      <c r="D431" s="14"/>
      <c r="E431" s="14"/>
      <c r="F431" s="14"/>
      <c r="G431" s="14"/>
      <c r="H431" s="14"/>
      <c r="I431" s="14"/>
      <c r="J431" s="14"/>
      <c r="K431" s="14"/>
      <c r="L431" s="14"/>
      <c r="M431" s="14"/>
      <c r="N431" s="14"/>
      <c r="O431" s="14"/>
      <c r="P431" s="14"/>
      <c r="Q431" s="14"/>
      <c r="R431" s="14"/>
      <c r="S431" s="14"/>
      <c r="T431" s="6"/>
      <c r="U431" s="6"/>
      <c r="V431" s="6"/>
      <c r="W431" s="6"/>
    </row>
    <row r="432" spans="1:23" ht="15.75" customHeight="1">
      <c r="A432" s="14"/>
      <c r="B432" s="14"/>
      <c r="C432" s="14"/>
      <c r="D432" s="14"/>
      <c r="E432" s="14"/>
      <c r="F432" s="14"/>
      <c r="G432" s="14"/>
      <c r="H432" s="14"/>
      <c r="I432" s="14"/>
      <c r="J432" s="14"/>
      <c r="K432" s="14"/>
      <c r="L432" s="14"/>
      <c r="M432" s="14"/>
      <c r="N432" s="14"/>
      <c r="O432" s="14"/>
      <c r="P432" s="14"/>
      <c r="Q432" s="14"/>
      <c r="R432" s="14"/>
      <c r="S432" s="14"/>
      <c r="T432" s="6"/>
      <c r="U432" s="6"/>
      <c r="V432" s="6"/>
      <c r="W432" s="6"/>
    </row>
    <row r="433" spans="1:23" ht="15.75" customHeight="1">
      <c r="A433" s="14"/>
      <c r="B433" s="14"/>
      <c r="C433" s="14"/>
      <c r="D433" s="14"/>
      <c r="E433" s="14"/>
      <c r="F433" s="14"/>
      <c r="G433" s="14"/>
      <c r="H433" s="14"/>
      <c r="I433" s="14"/>
      <c r="J433" s="14"/>
      <c r="K433" s="14"/>
      <c r="L433" s="14"/>
      <c r="M433" s="14"/>
      <c r="N433" s="14"/>
      <c r="O433" s="14"/>
      <c r="P433" s="14"/>
      <c r="Q433" s="14"/>
      <c r="R433" s="14"/>
      <c r="S433" s="14"/>
      <c r="T433" s="6"/>
      <c r="U433" s="6"/>
      <c r="V433" s="6"/>
      <c r="W433" s="6"/>
    </row>
    <row r="434" spans="1:23" ht="15.75" customHeight="1">
      <c r="A434" s="14"/>
      <c r="B434" s="14"/>
      <c r="C434" s="14"/>
      <c r="D434" s="14"/>
      <c r="E434" s="14"/>
      <c r="F434" s="14"/>
      <c r="G434" s="14"/>
      <c r="H434" s="14"/>
      <c r="I434" s="14"/>
      <c r="J434" s="14"/>
      <c r="K434" s="14"/>
      <c r="L434" s="14"/>
      <c r="M434" s="14"/>
      <c r="N434" s="14"/>
      <c r="O434" s="14"/>
      <c r="P434" s="14"/>
      <c r="Q434" s="14"/>
      <c r="R434" s="14"/>
      <c r="S434" s="14"/>
      <c r="T434" s="6"/>
      <c r="U434" s="6"/>
      <c r="V434" s="6"/>
      <c r="W434" s="6"/>
    </row>
    <row r="435" spans="1:23" ht="15.75" customHeight="1">
      <c r="A435" s="14"/>
      <c r="B435" s="14"/>
      <c r="C435" s="14"/>
      <c r="D435" s="14"/>
      <c r="E435" s="14"/>
      <c r="F435" s="14"/>
      <c r="G435" s="14"/>
      <c r="H435" s="14"/>
      <c r="I435" s="14"/>
      <c r="J435" s="14"/>
      <c r="K435" s="14"/>
      <c r="L435" s="14"/>
      <c r="M435" s="14"/>
      <c r="N435" s="14"/>
      <c r="O435" s="14"/>
      <c r="P435" s="14"/>
      <c r="Q435" s="14"/>
      <c r="R435" s="14"/>
      <c r="S435" s="14"/>
      <c r="T435" s="6"/>
      <c r="U435" s="6"/>
      <c r="V435" s="6"/>
      <c r="W435" s="6"/>
    </row>
    <row r="436" spans="1:23" ht="15.75" customHeight="1">
      <c r="A436" s="14"/>
      <c r="B436" s="14"/>
      <c r="C436" s="14"/>
      <c r="D436" s="14"/>
      <c r="E436" s="14"/>
      <c r="F436" s="14"/>
      <c r="G436" s="14"/>
      <c r="H436" s="14"/>
      <c r="I436" s="14"/>
      <c r="J436" s="14"/>
      <c r="K436" s="14"/>
      <c r="L436" s="14"/>
      <c r="M436" s="14"/>
      <c r="N436" s="14"/>
      <c r="O436" s="14"/>
      <c r="P436" s="14"/>
      <c r="Q436" s="14"/>
      <c r="R436" s="14"/>
      <c r="S436" s="14"/>
      <c r="T436" s="6"/>
      <c r="U436" s="6"/>
      <c r="V436" s="6"/>
      <c r="W436" s="6"/>
    </row>
    <row r="437" spans="1:23" ht="15.75" customHeight="1">
      <c r="A437" s="14"/>
      <c r="B437" s="14"/>
      <c r="C437" s="14"/>
      <c r="D437" s="14"/>
      <c r="E437" s="14"/>
      <c r="F437" s="14"/>
      <c r="G437" s="14"/>
      <c r="H437" s="14"/>
      <c r="I437" s="14"/>
      <c r="J437" s="14"/>
      <c r="K437" s="14"/>
      <c r="L437" s="14"/>
      <c r="M437" s="14"/>
      <c r="N437" s="14"/>
      <c r="O437" s="14"/>
      <c r="P437" s="14"/>
      <c r="Q437" s="14"/>
      <c r="R437" s="14"/>
      <c r="S437" s="14"/>
      <c r="T437" s="6"/>
      <c r="U437" s="6"/>
      <c r="V437" s="6"/>
      <c r="W437" s="6"/>
    </row>
    <row r="438" spans="1:23" ht="15.75" customHeight="1">
      <c r="A438" s="14"/>
      <c r="B438" s="14"/>
      <c r="C438" s="14"/>
      <c r="D438" s="14"/>
      <c r="E438" s="14"/>
      <c r="F438" s="14"/>
      <c r="G438" s="14"/>
      <c r="H438" s="14"/>
      <c r="I438" s="14"/>
      <c r="J438" s="14"/>
      <c r="K438" s="14"/>
      <c r="L438" s="14"/>
      <c r="M438" s="14"/>
      <c r="N438" s="14"/>
      <c r="O438" s="14"/>
      <c r="P438" s="14"/>
      <c r="Q438" s="14"/>
      <c r="R438" s="14"/>
      <c r="S438" s="14"/>
      <c r="T438" s="6"/>
      <c r="U438" s="6"/>
      <c r="V438" s="6"/>
      <c r="W438" s="6"/>
    </row>
    <row r="439" spans="1:23" ht="15.75" customHeight="1">
      <c r="A439" s="14"/>
      <c r="B439" s="14"/>
      <c r="C439" s="14"/>
      <c r="D439" s="14"/>
      <c r="E439" s="14"/>
      <c r="F439" s="14"/>
      <c r="G439" s="14"/>
      <c r="H439" s="14"/>
      <c r="I439" s="14"/>
      <c r="J439" s="14"/>
      <c r="K439" s="14"/>
      <c r="L439" s="14"/>
      <c r="M439" s="14"/>
      <c r="N439" s="14"/>
      <c r="O439" s="14"/>
      <c r="P439" s="14"/>
      <c r="Q439" s="14"/>
      <c r="R439" s="14"/>
      <c r="S439" s="14"/>
      <c r="T439" s="6"/>
      <c r="U439" s="6"/>
      <c r="V439" s="6"/>
      <c r="W439" s="6"/>
    </row>
    <row r="440" spans="1:23" ht="15.75" customHeight="1">
      <c r="A440" s="14"/>
      <c r="B440" s="14"/>
      <c r="C440" s="14"/>
      <c r="D440" s="14"/>
      <c r="E440" s="14"/>
      <c r="F440" s="14"/>
      <c r="G440" s="14"/>
      <c r="H440" s="14"/>
      <c r="I440" s="14"/>
      <c r="J440" s="14"/>
      <c r="K440" s="14"/>
      <c r="L440" s="14"/>
      <c r="M440" s="14"/>
      <c r="N440" s="14"/>
      <c r="O440" s="14"/>
      <c r="P440" s="14"/>
      <c r="Q440" s="14"/>
      <c r="R440" s="14"/>
      <c r="S440" s="14"/>
      <c r="T440" s="6"/>
      <c r="U440" s="6"/>
      <c r="V440" s="6"/>
      <c r="W440" s="6"/>
    </row>
    <row r="441" spans="1:23" ht="15.75" customHeight="1">
      <c r="A441" s="14"/>
      <c r="B441" s="14"/>
      <c r="C441" s="14"/>
      <c r="D441" s="14"/>
      <c r="E441" s="14"/>
      <c r="F441" s="14"/>
      <c r="G441" s="14"/>
      <c r="H441" s="14"/>
      <c r="I441" s="14"/>
      <c r="J441" s="14"/>
      <c r="K441" s="14"/>
      <c r="L441" s="14"/>
      <c r="M441" s="14"/>
      <c r="N441" s="14"/>
      <c r="O441" s="14"/>
      <c r="P441" s="14"/>
      <c r="Q441" s="14"/>
      <c r="R441" s="14"/>
      <c r="S441" s="14"/>
      <c r="T441" s="6"/>
      <c r="U441" s="6"/>
      <c r="V441" s="6"/>
      <c r="W441" s="6"/>
    </row>
    <row r="442" spans="1:23" ht="15.75" customHeight="1">
      <c r="A442" s="14"/>
      <c r="B442" s="14"/>
      <c r="C442" s="14"/>
      <c r="D442" s="14"/>
      <c r="E442" s="14"/>
      <c r="F442" s="14"/>
      <c r="G442" s="14"/>
      <c r="H442" s="14"/>
      <c r="I442" s="14"/>
      <c r="J442" s="14"/>
      <c r="K442" s="14"/>
      <c r="L442" s="14"/>
      <c r="M442" s="14"/>
      <c r="N442" s="14"/>
      <c r="O442" s="14"/>
      <c r="P442" s="14"/>
      <c r="Q442" s="14"/>
      <c r="R442" s="14"/>
      <c r="S442" s="14"/>
      <c r="T442" s="6"/>
      <c r="U442" s="6"/>
      <c r="V442" s="6"/>
      <c r="W442" s="6"/>
    </row>
    <row r="443" spans="1:23" ht="15.75" customHeight="1">
      <c r="A443" s="14"/>
      <c r="B443" s="14"/>
      <c r="C443" s="14"/>
      <c r="D443" s="14"/>
      <c r="E443" s="14"/>
      <c r="F443" s="14"/>
      <c r="G443" s="14"/>
      <c r="H443" s="14"/>
      <c r="I443" s="14"/>
      <c r="J443" s="14"/>
      <c r="K443" s="14"/>
      <c r="L443" s="14"/>
      <c r="M443" s="14"/>
      <c r="N443" s="14"/>
      <c r="O443" s="14"/>
      <c r="P443" s="14"/>
      <c r="Q443" s="14"/>
      <c r="R443" s="14"/>
      <c r="S443" s="14"/>
      <c r="T443" s="6"/>
      <c r="U443" s="6"/>
      <c r="V443" s="6"/>
      <c r="W443" s="6"/>
    </row>
    <row r="444" spans="1:23" ht="15.75" customHeight="1">
      <c r="A444" s="14"/>
      <c r="B444" s="14"/>
      <c r="C444" s="14"/>
      <c r="D444" s="14"/>
      <c r="E444" s="14"/>
      <c r="F444" s="14"/>
      <c r="G444" s="14"/>
      <c r="H444" s="14"/>
      <c r="I444" s="14"/>
      <c r="J444" s="14"/>
      <c r="K444" s="14"/>
      <c r="L444" s="14"/>
      <c r="M444" s="14"/>
      <c r="N444" s="14"/>
      <c r="O444" s="14"/>
      <c r="P444" s="14"/>
      <c r="Q444" s="14"/>
      <c r="R444" s="14"/>
      <c r="S444" s="14"/>
      <c r="T444" s="6"/>
      <c r="U444" s="6"/>
      <c r="V444" s="6"/>
      <c r="W444" s="6"/>
    </row>
    <row r="445" spans="1:23" ht="15.75" customHeight="1">
      <c r="A445" s="14"/>
      <c r="B445" s="14"/>
      <c r="C445" s="14"/>
      <c r="D445" s="14"/>
      <c r="E445" s="14"/>
      <c r="F445" s="14"/>
      <c r="G445" s="14"/>
      <c r="H445" s="14"/>
      <c r="I445" s="14"/>
      <c r="J445" s="14"/>
      <c r="K445" s="14"/>
      <c r="L445" s="14"/>
      <c r="M445" s="14"/>
      <c r="N445" s="14"/>
      <c r="O445" s="14"/>
      <c r="P445" s="14"/>
      <c r="Q445" s="14"/>
      <c r="R445" s="14"/>
      <c r="S445" s="14"/>
      <c r="T445" s="6"/>
      <c r="U445" s="6"/>
      <c r="V445" s="6"/>
      <c r="W445" s="6"/>
    </row>
    <row r="446" spans="1:23" ht="15.75" customHeight="1">
      <c r="A446" s="14"/>
      <c r="B446" s="14"/>
      <c r="C446" s="14"/>
      <c r="D446" s="14"/>
      <c r="E446" s="14"/>
      <c r="F446" s="14"/>
      <c r="G446" s="14"/>
      <c r="H446" s="14"/>
      <c r="I446" s="14"/>
      <c r="J446" s="14"/>
      <c r="K446" s="14"/>
      <c r="L446" s="14"/>
      <c r="M446" s="14"/>
      <c r="N446" s="14"/>
      <c r="O446" s="14"/>
      <c r="P446" s="14"/>
      <c r="Q446" s="14"/>
      <c r="R446" s="14"/>
      <c r="S446" s="14"/>
      <c r="T446" s="6"/>
      <c r="U446" s="6"/>
      <c r="V446" s="6"/>
      <c r="W446" s="6"/>
    </row>
    <row r="447" spans="1:23" ht="15.75" customHeight="1">
      <c r="A447" s="14"/>
      <c r="B447" s="14"/>
      <c r="C447" s="14"/>
      <c r="D447" s="14"/>
      <c r="E447" s="14"/>
      <c r="F447" s="14"/>
      <c r="G447" s="14"/>
      <c r="H447" s="14"/>
      <c r="I447" s="14"/>
      <c r="J447" s="14"/>
      <c r="K447" s="14"/>
      <c r="L447" s="14"/>
      <c r="M447" s="14"/>
      <c r="N447" s="14"/>
      <c r="O447" s="14"/>
      <c r="P447" s="14"/>
      <c r="Q447" s="14"/>
      <c r="R447" s="14"/>
      <c r="S447" s="14"/>
      <c r="T447" s="6"/>
      <c r="U447" s="6"/>
      <c r="V447" s="6"/>
      <c r="W447" s="6"/>
    </row>
    <row r="448" spans="1:23" ht="15.75" customHeight="1">
      <c r="A448" s="14"/>
      <c r="B448" s="14"/>
      <c r="C448" s="14"/>
      <c r="D448" s="14"/>
      <c r="E448" s="14"/>
      <c r="F448" s="14"/>
      <c r="G448" s="14"/>
      <c r="H448" s="14"/>
      <c r="I448" s="14"/>
      <c r="J448" s="14"/>
      <c r="K448" s="14"/>
      <c r="L448" s="14"/>
      <c r="M448" s="14"/>
      <c r="N448" s="14"/>
      <c r="O448" s="14"/>
      <c r="P448" s="14"/>
      <c r="Q448" s="14"/>
      <c r="R448" s="14"/>
      <c r="S448" s="14"/>
      <c r="T448" s="6"/>
      <c r="U448" s="6"/>
      <c r="V448" s="6"/>
      <c r="W448" s="6"/>
    </row>
    <row r="449" spans="1:23" ht="15.75" customHeight="1">
      <c r="A449" s="14"/>
      <c r="B449" s="14"/>
      <c r="C449" s="14"/>
      <c r="D449" s="14"/>
      <c r="E449" s="14"/>
      <c r="F449" s="14"/>
      <c r="G449" s="14"/>
      <c r="H449" s="14"/>
      <c r="I449" s="14"/>
      <c r="J449" s="14"/>
      <c r="K449" s="14"/>
      <c r="L449" s="14"/>
      <c r="M449" s="14"/>
      <c r="N449" s="14"/>
      <c r="O449" s="14"/>
      <c r="P449" s="14"/>
      <c r="Q449" s="14"/>
      <c r="R449" s="14"/>
      <c r="S449" s="14"/>
      <c r="T449" s="6"/>
      <c r="U449" s="6"/>
      <c r="V449" s="6"/>
      <c r="W449" s="6"/>
    </row>
    <row r="450" spans="1:23" ht="15.75" customHeight="1">
      <c r="A450" s="14"/>
      <c r="B450" s="14"/>
      <c r="C450" s="14"/>
      <c r="D450" s="14"/>
      <c r="E450" s="14"/>
      <c r="F450" s="14"/>
      <c r="G450" s="14"/>
      <c r="H450" s="14"/>
      <c r="I450" s="14"/>
      <c r="J450" s="14"/>
      <c r="K450" s="14"/>
      <c r="L450" s="14"/>
      <c r="M450" s="14"/>
      <c r="N450" s="14"/>
      <c r="O450" s="14"/>
      <c r="P450" s="14"/>
      <c r="Q450" s="14"/>
      <c r="R450" s="14"/>
      <c r="S450" s="14"/>
      <c r="T450" s="6"/>
      <c r="U450" s="6"/>
      <c r="V450" s="6"/>
      <c r="W450" s="6"/>
    </row>
    <row r="451" spans="1:23" ht="15.75" customHeight="1">
      <c r="A451" s="14"/>
      <c r="B451" s="14"/>
      <c r="C451" s="14"/>
      <c r="D451" s="14"/>
      <c r="E451" s="14"/>
      <c r="F451" s="14"/>
      <c r="G451" s="14"/>
      <c r="H451" s="14"/>
      <c r="I451" s="14"/>
      <c r="J451" s="14"/>
      <c r="K451" s="14"/>
      <c r="L451" s="14"/>
      <c r="M451" s="14"/>
      <c r="N451" s="14"/>
      <c r="O451" s="14"/>
      <c r="P451" s="14"/>
      <c r="Q451" s="14"/>
      <c r="R451" s="14"/>
      <c r="S451" s="14"/>
      <c r="T451" s="6"/>
      <c r="U451" s="6"/>
      <c r="V451" s="6"/>
      <c r="W451" s="6"/>
    </row>
    <row r="452" spans="1:23" ht="15.75" customHeight="1">
      <c r="A452" s="14"/>
      <c r="B452" s="14"/>
      <c r="C452" s="14"/>
      <c r="D452" s="14"/>
      <c r="E452" s="14"/>
      <c r="F452" s="14"/>
      <c r="G452" s="14"/>
      <c r="H452" s="14"/>
      <c r="I452" s="14"/>
      <c r="J452" s="14"/>
      <c r="K452" s="14"/>
      <c r="L452" s="14"/>
      <c r="M452" s="14"/>
      <c r="N452" s="14"/>
      <c r="O452" s="14"/>
      <c r="P452" s="14"/>
      <c r="Q452" s="14"/>
      <c r="R452" s="14"/>
      <c r="S452" s="14"/>
      <c r="T452" s="6"/>
      <c r="U452" s="6"/>
      <c r="V452" s="6"/>
      <c r="W452" s="6"/>
    </row>
    <row r="453" spans="1:23" ht="15.75" customHeight="1">
      <c r="A453" s="14"/>
      <c r="B453" s="14"/>
      <c r="C453" s="14"/>
      <c r="D453" s="14"/>
      <c r="E453" s="14"/>
      <c r="F453" s="14"/>
      <c r="G453" s="14"/>
      <c r="H453" s="14"/>
      <c r="I453" s="14"/>
      <c r="J453" s="14"/>
      <c r="K453" s="14"/>
      <c r="L453" s="14"/>
      <c r="M453" s="14"/>
      <c r="N453" s="14"/>
      <c r="O453" s="14"/>
      <c r="P453" s="14"/>
      <c r="Q453" s="14"/>
      <c r="R453" s="14"/>
      <c r="S453" s="14"/>
      <c r="T453" s="6"/>
      <c r="U453" s="6"/>
      <c r="V453" s="6"/>
      <c r="W453" s="6"/>
    </row>
    <row r="454" spans="1:23" ht="15.75" customHeight="1">
      <c r="A454" s="14"/>
      <c r="B454" s="14"/>
      <c r="C454" s="14"/>
      <c r="D454" s="14"/>
      <c r="E454" s="14"/>
      <c r="F454" s="14"/>
      <c r="G454" s="14"/>
      <c r="H454" s="14"/>
      <c r="I454" s="14"/>
      <c r="J454" s="14"/>
      <c r="K454" s="14"/>
      <c r="L454" s="14"/>
      <c r="M454" s="14"/>
      <c r="N454" s="14"/>
      <c r="O454" s="14"/>
      <c r="P454" s="14"/>
      <c r="Q454" s="14"/>
      <c r="R454" s="14"/>
      <c r="S454" s="14"/>
      <c r="T454" s="6"/>
      <c r="U454" s="6"/>
      <c r="V454" s="6"/>
      <c r="W454" s="6"/>
    </row>
    <row r="455" spans="1:23" ht="15.75" customHeight="1">
      <c r="A455" s="14"/>
      <c r="B455" s="14"/>
      <c r="C455" s="14"/>
      <c r="D455" s="14"/>
      <c r="E455" s="14"/>
      <c r="F455" s="14"/>
      <c r="G455" s="14"/>
      <c r="H455" s="14"/>
      <c r="I455" s="14"/>
      <c r="J455" s="14"/>
      <c r="K455" s="14"/>
      <c r="L455" s="14"/>
      <c r="M455" s="14"/>
      <c r="N455" s="14"/>
      <c r="O455" s="14"/>
      <c r="P455" s="14"/>
      <c r="Q455" s="14"/>
      <c r="R455" s="14"/>
      <c r="S455" s="14"/>
      <c r="T455" s="6"/>
      <c r="U455" s="6"/>
      <c r="V455" s="6"/>
      <c r="W455" s="6"/>
    </row>
    <row r="456" spans="1:23" ht="15.75" customHeight="1">
      <c r="A456" s="14"/>
      <c r="B456" s="14"/>
      <c r="C456" s="14"/>
      <c r="D456" s="14"/>
      <c r="E456" s="14"/>
      <c r="F456" s="14"/>
      <c r="G456" s="14"/>
      <c r="H456" s="14"/>
      <c r="I456" s="14"/>
      <c r="J456" s="14"/>
      <c r="K456" s="14"/>
      <c r="L456" s="14"/>
      <c r="M456" s="14"/>
      <c r="N456" s="14"/>
      <c r="O456" s="14"/>
      <c r="P456" s="14"/>
      <c r="Q456" s="14"/>
      <c r="R456" s="14"/>
      <c r="S456" s="14"/>
      <c r="T456" s="6"/>
      <c r="U456" s="6"/>
      <c r="V456" s="6"/>
      <c r="W456" s="6"/>
    </row>
    <row r="457" spans="1:23" ht="15.75" customHeight="1">
      <c r="A457" s="14"/>
      <c r="B457" s="14"/>
      <c r="C457" s="14"/>
      <c r="D457" s="14"/>
      <c r="E457" s="14"/>
      <c r="F457" s="14"/>
      <c r="G457" s="14"/>
      <c r="H457" s="14"/>
      <c r="I457" s="14"/>
      <c r="J457" s="14"/>
      <c r="K457" s="14"/>
      <c r="L457" s="14"/>
      <c r="M457" s="14"/>
      <c r="N457" s="14"/>
      <c r="O457" s="14"/>
      <c r="P457" s="14"/>
      <c r="Q457" s="14"/>
      <c r="R457" s="14"/>
      <c r="S457" s="14"/>
      <c r="T457" s="6"/>
      <c r="U457" s="6"/>
      <c r="V457" s="6"/>
      <c r="W457" s="6"/>
    </row>
    <row r="458" spans="1:23" ht="15.75" customHeight="1">
      <c r="A458" s="14"/>
      <c r="B458" s="14"/>
      <c r="C458" s="14"/>
      <c r="D458" s="14"/>
      <c r="E458" s="14"/>
      <c r="F458" s="14"/>
      <c r="G458" s="14"/>
      <c r="H458" s="14"/>
      <c r="I458" s="14"/>
      <c r="J458" s="14"/>
      <c r="K458" s="14"/>
      <c r="L458" s="14"/>
      <c r="M458" s="14"/>
      <c r="N458" s="14"/>
      <c r="O458" s="14"/>
      <c r="P458" s="14"/>
      <c r="Q458" s="14"/>
      <c r="R458" s="14"/>
      <c r="S458" s="14"/>
      <c r="T458" s="6"/>
      <c r="U458" s="6"/>
      <c r="V458" s="6"/>
      <c r="W458" s="6"/>
    </row>
    <row r="459" spans="1:23" ht="15.75" customHeight="1">
      <c r="A459" s="14"/>
      <c r="B459" s="14"/>
      <c r="C459" s="14"/>
      <c r="D459" s="14"/>
      <c r="E459" s="14"/>
      <c r="F459" s="14"/>
      <c r="G459" s="14"/>
      <c r="H459" s="14"/>
      <c r="I459" s="14"/>
      <c r="J459" s="14"/>
      <c r="K459" s="14"/>
      <c r="L459" s="14"/>
      <c r="M459" s="14"/>
      <c r="N459" s="14"/>
      <c r="O459" s="14"/>
      <c r="P459" s="14"/>
      <c r="Q459" s="14"/>
      <c r="R459" s="14"/>
      <c r="S459" s="14"/>
      <c r="T459" s="6"/>
      <c r="U459" s="6"/>
      <c r="V459" s="6"/>
      <c r="W459" s="6"/>
    </row>
    <row r="460" spans="1:23" ht="15.75" customHeight="1">
      <c r="A460" s="14"/>
      <c r="B460" s="14"/>
      <c r="C460" s="14"/>
      <c r="D460" s="14"/>
      <c r="E460" s="14"/>
      <c r="F460" s="14"/>
      <c r="G460" s="14"/>
      <c r="H460" s="14"/>
      <c r="I460" s="14"/>
      <c r="J460" s="14"/>
      <c r="K460" s="14"/>
      <c r="L460" s="14"/>
      <c r="M460" s="14"/>
      <c r="N460" s="14"/>
      <c r="O460" s="14"/>
      <c r="P460" s="14"/>
      <c r="Q460" s="14"/>
      <c r="R460" s="14"/>
      <c r="S460" s="14"/>
      <c r="T460" s="6"/>
      <c r="U460" s="6"/>
      <c r="V460" s="6"/>
      <c r="W460" s="6"/>
    </row>
    <row r="461" spans="1:23" ht="15.75" customHeight="1">
      <c r="A461" s="14"/>
      <c r="B461" s="14"/>
      <c r="C461" s="14"/>
      <c r="D461" s="14"/>
      <c r="E461" s="14"/>
      <c r="F461" s="14"/>
      <c r="G461" s="14"/>
      <c r="H461" s="14"/>
      <c r="I461" s="14"/>
      <c r="J461" s="14"/>
      <c r="K461" s="14"/>
      <c r="L461" s="14"/>
      <c r="M461" s="14"/>
      <c r="N461" s="14"/>
      <c r="O461" s="14"/>
      <c r="P461" s="14"/>
      <c r="Q461" s="14"/>
      <c r="R461" s="14"/>
      <c r="S461" s="14"/>
      <c r="T461" s="6"/>
      <c r="U461" s="6"/>
      <c r="V461" s="6"/>
      <c r="W461" s="6"/>
    </row>
    <row r="462" spans="1:23" ht="15.75" customHeight="1">
      <c r="A462" s="14"/>
      <c r="B462" s="14"/>
      <c r="C462" s="14"/>
      <c r="D462" s="14"/>
      <c r="E462" s="14"/>
      <c r="F462" s="14"/>
      <c r="G462" s="14"/>
      <c r="H462" s="14"/>
      <c r="I462" s="14"/>
      <c r="J462" s="14"/>
      <c r="K462" s="14"/>
      <c r="L462" s="14"/>
      <c r="M462" s="14"/>
      <c r="N462" s="14"/>
      <c r="O462" s="14"/>
      <c r="P462" s="14"/>
      <c r="Q462" s="14"/>
      <c r="R462" s="14"/>
      <c r="S462" s="14"/>
      <c r="T462" s="6"/>
      <c r="U462" s="6"/>
      <c r="V462" s="6"/>
      <c r="W462" s="6"/>
    </row>
    <row r="463" spans="1:23" ht="15.75" customHeight="1">
      <c r="A463" s="14"/>
      <c r="B463" s="14"/>
      <c r="C463" s="14"/>
      <c r="D463" s="14"/>
      <c r="E463" s="14"/>
      <c r="F463" s="14"/>
      <c r="G463" s="14"/>
      <c r="H463" s="14"/>
      <c r="I463" s="14"/>
      <c r="J463" s="14"/>
      <c r="K463" s="14"/>
      <c r="L463" s="14"/>
      <c r="M463" s="14"/>
      <c r="N463" s="14"/>
      <c r="O463" s="14"/>
      <c r="P463" s="14"/>
      <c r="Q463" s="14"/>
      <c r="R463" s="14"/>
      <c r="S463" s="14"/>
      <c r="T463" s="6"/>
      <c r="U463" s="6"/>
      <c r="V463" s="6"/>
      <c r="W463" s="6"/>
    </row>
    <row r="464" spans="1:23" ht="15.75" customHeight="1">
      <c r="A464" s="14"/>
      <c r="B464" s="14"/>
      <c r="C464" s="14"/>
      <c r="D464" s="14"/>
      <c r="E464" s="14"/>
      <c r="F464" s="14"/>
      <c r="G464" s="14"/>
      <c r="H464" s="14"/>
      <c r="I464" s="14"/>
      <c r="J464" s="14"/>
      <c r="K464" s="14"/>
      <c r="L464" s="14"/>
      <c r="M464" s="14"/>
      <c r="N464" s="14"/>
      <c r="O464" s="14"/>
      <c r="P464" s="14"/>
      <c r="Q464" s="14"/>
      <c r="R464" s="14"/>
      <c r="S464" s="14"/>
      <c r="T464" s="6"/>
      <c r="U464" s="6"/>
      <c r="V464" s="6"/>
      <c r="W464" s="6"/>
    </row>
    <row r="465" spans="1:23" ht="15.75" customHeight="1">
      <c r="A465" s="14"/>
      <c r="B465" s="14"/>
      <c r="C465" s="14"/>
      <c r="D465" s="14"/>
      <c r="E465" s="14"/>
      <c r="F465" s="14"/>
      <c r="G465" s="14"/>
      <c r="H465" s="14"/>
      <c r="I465" s="14"/>
      <c r="J465" s="14"/>
      <c r="K465" s="14"/>
      <c r="L465" s="14"/>
      <c r="M465" s="14"/>
      <c r="N465" s="14"/>
      <c r="O465" s="14"/>
      <c r="P465" s="14"/>
      <c r="Q465" s="14"/>
      <c r="R465" s="14"/>
      <c r="S465" s="14"/>
      <c r="T465" s="6"/>
      <c r="U465" s="6"/>
      <c r="V465" s="6"/>
      <c r="W465" s="6"/>
    </row>
    <row r="466" spans="1:23" ht="15.75" customHeight="1">
      <c r="A466" s="14"/>
      <c r="B466" s="14"/>
      <c r="C466" s="14"/>
      <c r="D466" s="14"/>
      <c r="E466" s="14"/>
      <c r="F466" s="14"/>
      <c r="G466" s="14"/>
      <c r="H466" s="14"/>
      <c r="I466" s="14"/>
      <c r="J466" s="14"/>
      <c r="K466" s="14"/>
      <c r="L466" s="14"/>
      <c r="M466" s="14"/>
      <c r="N466" s="14"/>
      <c r="O466" s="14"/>
      <c r="P466" s="14"/>
      <c r="Q466" s="14"/>
      <c r="R466" s="14"/>
      <c r="S466" s="14"/>
      <c r="T466" s="6"/>
      <c r="U466" s="6"/>
      <c r="V466" s="6"/>
      <c r="W466" s="6"/>
    </row>
    <row r="467" spans="1:23" ht="15.75" customHeight="1">
      <c r="A467" s="14"/>
      <c r="B467" s="14"/>
      <c r="C467" s="14"/>
      <c r="D467" s="14"/>
      <c r="E467" s="14"/>
      <c r="F467" s="14"/>
      <c r="G467" s="14"/>
      <c r="H467" s="14"/>
      <c r="I467" s="14"/>
      <c r="J467" s="14"/>
      <c r="K467" s="14"/>
      <c r="L467" s="14"/>
      <c r="M467" s="14"/>
      <c r="N467" s="14"/>
      <c r="O467" s="14"/>
      <c r="P467" s="14"/>
      <c r="Q467" s="14"/>
      <c r="R467" s="14"/>
      <c r="S467" s="14"/>
      <c r="T467" s="6"/>
      <c r="U467" s="6"/>
      <c r="V467" s="6"/>
      <c r="W467" s="6"/>
    </row>
    <row r="468" spans="1:23" ht="15.75" customHeight="1">
      <c r="A468" s="14"/>
      <c r="B468" s="14"/>
      <c r="C468" s="14"/>
      <c r="D468" s="14"/>
      <c r="E468" s="14"/>
      <c r="F468" s="14"/>
      <c r="G468" s="14"/>
      <c r="H468" s="14"/>
      <c r="I468" s="14"/>
      <c r="J468" s="14"/>
      <c r="K468" s="14"/>
      <c r="L468" s="14"/>
      <c r="M468" s="14"/>
      <c r="N468" s="14"/>
      <c r="O468" s="14"/>
      <c r="P468" s="14"/>
      <c r="Q468" s="14"/>
      <c r="R468" s="14"/>
      <c r="S468" s="14"/>
      <c r="T468" s="6"/>
      <c r="U468" s="6"/>
      <c r="V468" s="6"/>
      <c r="W468" s="6"/>
    </row>
    <row r="469" spans="1:23" ht="15.75" customHeight="1">
      <c r="A469" s="14"/>
      <c r="B469" s="14"/>
      <c r="C469" s="14"/>
      <c r="D469" s="14"/>
      <c r="E469" s="14"/>
      <c r="F469" s="14"/>
      <c r="G469" s="14"/>
      <c r="H469" s="14"/>
      <c r="I469" s="14"/>
      <c r="J469" s="14"/>
      <c r="K469" s="14"/>
      <c r="L469" s="14"/>
      <c r="M469" s="14"/>
      <c r="N469" s="14"/>
      <c r="O469" s="14"/>
      <c r="P469" s="14"/>
      <c r="Q469" s="14"/>
      <c r="R469" s="14"/>
      <c r="S469" s="14"/>
      <c r="T469" s="6"/>
      <c r="U469" s="6"/>
      <c r="V469" s="6"/>
      <c r="W469" s="6"/>
    </row>
    <row r="470" spans="1:23" ht="15.75" customHeight="1">
      <c r="A470" s="14"/>
      <c r="B470" s="14"/>
      <c r="C470" s="14"/>
      <c r="D470" s="14"/>
      <c r="E470" s="14"/>
      <c r="F470" s="14"/>
      <c r="G470" s="14"/>
      <c r="H470" s="14"/>
      <c r="I470" s="14"/>
      <c r="J470" s="14"/>
      <c r="K470" s="14"/>
      <c r="L470" s="14"/>
      <c r="M470" s="14"/>
      <c r="N470" s="14"/>
      <c r="O470" s="14"/>
      <c r="P470" s="14"/>
      <c r="Q470" s="14"/>
      <c r="R470" s="14"/>
      <c r="S470" s="14"/>
      <c r="T470" s="6"/>
      <c r="U470" s="6"/>
      <c r="V470" s="6"/>
      <c r="W470" s="6"/>
    </row>
    <row r="471" spans="1:23" ht="15.75" customHeight="1">
      <c r="A471" s="14"/>
      <c r="B471" s="14"/>
      <c r="C471" s="14"/>
      <c r="D471" s="14"/>
      <c r="E471" s="14"/>
      <c r="F471" s="14"/>
      <c r="G471" s="14"/>
      <c r="H471" s="14"/>
      <c r="I471" s="14"/>
      <c r="J471" s="14"/>
      <c r="K471" s="14"/>
      <c r="L471" s="14"/>
      <c r="M471" s="14"/>
      <c r="N471" s="14"/>
      <c r="O471" s="14"/>
      <c r="P471" s="14"/>
      <c r="Q471" s="14"/>
      <c r="R471" s="14"/>
      <c r="S471" s="14"/>
      <c r="T471" s="6"/>
      <c r="U471" s="6"/>
      <c r="V471" s="6"/>
      <c r="W471" s="6"/>
    </row>
    <row r="472" spans="1:23" ht="15.75" customHeight="1">
      <c r="A472" s="14"/>
      <c r="B472" s="14"/>
      <c r="C472" s="14"/>
      <c r="D472" s="14"/>
      <c r="E472" s="14"/>
      <c r="F472" s="14"/>
      <c r="G472" s="14"/>
      <c r="H472" s="14"/>
      <c r="I472" s="14"/>
      <c r="J472" s="14"/>
      <c r="K472" s="14"/>
      <c r="L472" s="14"/>
      <c r="M472" s="14"/>
      <c r="N472" s="14"/>
      <c r="O472" s="14"/>
      <c r="P472" s="14"/>
      <c r="Q472" s="14"/>
      <c r="R472" s="14"/>
      <c r="S472" s="14"/>
      <c r="T472" s="6"/>
      <c r="U472" s="6"/>
      <c r="V472" s="6"/>
      <c r="W472" s="6"/>
    </row>
    <row r="473" spans="1:23" ht="15.75" customHeight="1">
      <c r="A473" s="14"/>
      <c r="B473" s="14"/>
      <c r="C473" s="14"/>
      <c r="D473" s="14"/>
      <c r="E473" s="14"/>
      <c r="F473" s="14"/>
      <c r="G473" s="14"/>
      <c r="H473" s="14"/>
      <c r="I473" s="14"/>
      <c r="J473" s="14"/>
      <c r="K473" s="14"/>
      <c r="L473" s="14"/>
      <c r="M473" s="14"/>
      <c r="N473" s="14"/>
      <c r="O473" s="14"/>
      <c r="P473" s="14"/>
      <c r="Q473" s="14"/>
      <c r="R473" s="14"/>
      <c r="S473" s="14"/>
      <c r="T473" s="6"/>
      <c r="U473" s="6"/>
      <c r="V473" s="6"/>
      <c r="W473" s="6"/>
    </row>
    <row r="474" spans="1:23" ht="15.75" customHeight="1">
      <c r="A474" s="14"/>
      <c r="B474" s="14"/>
      <c r="C474" s="14"/>
      <c r="D474" s="14"/>
      <c r="E474" s="14"/>
      <c r="F474" s="14"/>
      <c r="G474" s="14"/>
      <c r="H474" s="14"/>
      <c r="I474" s="14"/>
      <c r="J474" s="14"/>
      <c r="K474" s="14"/>
      <c r="L474" s="14"/>
      <c r="M474" s="14"/>
      <c r="N474" s="14"/>
      <c r="O474" s="14"/>
      <c r="P474" s="14"/>
      <c r="Q474" s="14"/>
      <c r="R474" s="14"/>
      <c r="S474" s="14"/>
      <c r="T474" s="6"/>
      <c r="U474" s="6"/>
      <c r="V474" s="6"/>
      <c r="W474" s="6"/>
    </row>
    <row r="475" spans="1:23" ht="15.75" customHeight="1">
      <c r="A475" s="14"/>
      <c r="B475" s="14"/>
      <c r="C475" s="14"/>
      <c r="D475" s="14"/>
      <c r="E475" s="14"/>
      <c r="F475" s="14"/>
      <c r="G475" s="14"/>
      <c r="H475" s="14"/>
      <c r="I475" s="14"/>
      <c r="J475" s="14"/>
      <c r="K475" s="14"/>
      <c r="L475" s="14"/>
      <c r="M475" s="14"/>
      <c r="N475" s="14"/>
      <c r="O475" s="14"/>
      <c r="P475" s="14"/>
      <c r="Q475" s="14"/>
      <c r="R475" s="14"/>
      <c r="S475" s="14"/>
      <c r="T475" s="6"/>
      <c r="U475" s="6"/>
      <c r="V475" s="6"/>
      <c r="W475" s="6"/>
    </row>
    <row r="476" spans="1:23" ht="15.75" customHeight="1">
      <c r="A476" s="14"/>
      <c r="B476" s="14"/>
      <c r="C476" s="14"/>
      <c r="D476" s="14"/>
      <c r="E476" s="14"/>
      <c r="F476" s="14"/>
      <c r="G476" s="14"/>
      <c r="H476" s="14"/>
      <c r="I476" s="14"/>
      <c r="J476" s="14"/>
      <c r="K476" s="14"/>
      <c r="L476" s="14"/>
      <c r="M476" s="14"/>
      <c r="N476" s="14"/>
      <c r="O476" s="14"/>
      <c r="P476" s="14"/>
      <c r="Q476" s="14"/>
      <c r="R476" s="14"/>
      <c r="S476" s="14"/>
      <c r="T476" s="6"/>
      <c r="U476" s="6"/>
      <c r="V476" s="6"/>
      <c r="W476" s="6"/>
    </row>
    <row r="477" spans="1:23" ht="15.75" customHeight="1">
      <c r="A477" s="14"/>
      <c r="B477" s="14"/>
      <c r="C477" s="14"/>
      <c r="D477" s="14"/>
      <c r="E477" s="14"/>
      <c r="F477" s="14"/>
      <c r="G477" s="14"/>
      <c r="H477" s="14"/>
      <c r="I477" s="14"/>
      <c r="J477" s="14"/>
      <c r="K477" s="14"/>
      <c r="L477" s="14"/>
      <c r="M477" s="14"/>
      <c r="N477" s="14"/>
      <c r="O477" s="14"/>
      <c r="P477" s="14"/>
      <c r="Q477" s="14"/>
      <c r="R477" s="14"/>
      <c r="S477" s="14"/>
      <c r="T477" s="6"/>
      <c r="U477" s="6"/>
      <c r="V477" s="6"/>
      <c r="W477" s="6"/>
    </row>
    <row r="478" spans="1:23" ht="15.75" customHeight="1">
      <c r="A478" s="14"/>
      <c r="B478" s="14"/>
      <c r="C478" s="14"/>
      <c r="D478" s="14"/>
      <c r="E478" s="14"/>
      <c r="F478" s="14"/>
      <c r="G478" s="14"/>
      <c r="H478" s="14"/>
      <c r="I478" s="14"/>
      <c r="J478" s="14"/>
      <c r="K478" s="14"/>
      <c r="L478" s="14"/>
      <c r="M478" s="14"/>
      <c r="N478" s="14"/>
      <c r="O478" s="14"/>
      <c r="P478" s="14"/>
      <c r="Q478" s="14"/>
      <c r="R478" s="14"/>
      <c r="S478" s="14"/>
      <c r="T478" s="6"/>
      <c r="U478" s="6"/>
      <c r="V478" s="6"/>
      <c r="W478" s="6"/>
    </row>
    <row r="479" spans="1:23" ht="15.75" customHeight="1">
      <c r="A479" s="14"/>
      <c r="B479" s="14"/>
      <c r="C479" s="14"/>
      <c r="D479" s="14"/>
      <c r="E479" s="14"/>
      <c r="F479" s="14"/>
      <c r="G479" s="14"/>
      <c r="H479" s="14"/>
      <c r="I479" s="14"/>
      <c r="J479" s="14"/>
      <c r="K479" s="14"/>
      <c r="L479" s="14"/>
      <c r="M479" s="14"/>
      <c r="N479" s="14"/>
      <c r="O479" s="14"/>
      <c r="P479" s="14"/>
      <c r="Q479" s="14"/>
      <c r="R479" s="14"/>
      <c r="S479" s="14"/>
      <c r="T479" s="6"/>
      <c r="U479" s="6"/>
      <c r="V479" s="6"/>
      <c r="W479" s="6"/>
    </row>
    <row r="480" spans="1:23" ht="15.75" customHeight="1">
      <c r="A480" s="14"/>
      <c r="B480" s="14"/>
      <c r="C480" s="14"/>
      <c r="D480" s="14"/>
      <c r="E480" s="14"/>
      <c r="F480" s="14"/>
      <c r="G480" s="14"/>
      <c r="H480" s="14"/>
      <c r="I480" s="14"/>
      <c r="J480" s="14"/>
      <c r="K480" s="14"/>
      <c r="L480" s="14"/>
      <c r="M480" s="14"/>
      <c r="N480" s="14"/>
      <c r="O480" s="14"/>
      <c r="P480" s="14"/>
      <c r="Q480" s="14"/>
      <c r="R480" s="14"/>
      <c r="S480" s="14"/>
      <c r="T480" s="6"/>
      <c r="U480" s="6"/>
      <c r="V480" s="6"/>
      <c r="W480" s="6"/>
    </row>
    <row r="481" spans="1:23" ht="15.75" customHeight="1">
      <c r="A481" s="14"/>
      <c r="B481" s="14"/>
      <c r="C481" s="14"/>
      <c r="D481" s="14"/>
      <c r="E481" s="14"/>
      <c r="F481" s="14"/>
      <c r="G481" s="14"/>
      <c r="H481" s="14"/>
      <c r="I481" s="14"/>
      <c r="J481" s="14"/>
      <c r="K481" s="14"/>
      <c r="L481" s="14"/>
      <c r="M481" s="14"/>
      <c r="N481" s="14"/>
      <c r="O481" s="14"/>
      <c r="P481" s="14"/>
      <c r="Q481" s="14"/>
      <c r="R481" s="14"/>
      <c r="S481" s="14"/>
      <c r="T481" s="6"/>
      <c r="U481" s="6"/>
      <c r="V481" s="6"/>
      <c r="W481" s="6"/>
    </row>
    <row r="482" spans="1:23" ht="15.75" customHeight="1">
      <c r="A482" s="14"/>
      <c r="B482" s="14"/>
      <c r="C482" s="14"/>
      <c r="D482" s="14"/>
      <c r="E482" s="14"/>
      <c r="F482" s="14"/>
      <c r="G482" s="14"/>
      <c r="H482" s="14"/>
      <c r="I482" s="14"/>
      <c r="J482" s="14"/>
      <c r="K482" s="14"/>
      <c r="L482" s="14"/>
      <c r="M482" s="14"/>
      <c r="N482" s="14"/>
      <c r="O482" s="14"/>
      <c r="P482" s="14"/>
      <c r="Q482" s="14"/>
      <c r="R482" s="14"/>
      <c r="S482" s="14"/>
      <c r="T482" s="6"/>
      <c r="U482" s="6"/>
      <c r="V482" s="6"/>
      <c r="W482" s="6"/>
    </row>
    <row r="483" spans="1:23" ht="15.75" customHeight="1">
      <c r="A483" s="14"/>
      <c r="B483" s="14"/>
      <c r="C483" s="14"/>
      <c r="D483" s="14"/>
      <c r="E483" s="14"/>
      <c r="F483" s="14"/>
      <c r="G483" s="14"/>
      <c r="H483" s="14"/>
      <c r="I483" s="14"/>
      <c r="J483" s="14"/>
      <c r="K483" s="14"/>
      <c r="L483" s="14"/>
      <c r="M483" s="14"/>
      <c r="N483" s="14"/>
      <c r="O483" s="14"/>
      <c r="P483" s="14"/>
      <c r="Q483" s="14"/>
      <c r="R483" s="14"/>
      <c r="S483" s="14"/>
      <c r="T483" s="6"/>
      <c r="U483" s="6"/>
      <c r="V483" s="6"/>
      <c r="W483" s="6"/>
    </row>
    <row r="484" spans="1:23" ht="15.75" customHeight="1">
      <c r="A484" s="14"/>
      <c r="B484" s="14"/>
      <c r="C484" s="14"/>
      <c r="D484" s="14"/>
      <c r="E484" s="14"/>
      <c r="F484" s="14"/>
      <c r="G484" s="14"/>
      <c r="H484" s="14"/>
      <c r="I484" s="14"/>
      <c r="J484" s="14"/>
      <c r="K484" s="14"/>
      <c r="L484" s="14"/>
      <c r="M484" s="14"/>
      <c r="N484" s="14"/>
      <c r="O484" s="14"/>
      <c r="P484" s="14"/>
      <c r="Q484" s="14"/>
      <c r="R484" s="14"/>
      <c r="S484" s="14"/>
      <c r="T484" s="6"/>
      <c r="U484" s="6"/>
      <c r="V484" s="6"/>
      <c r="W484" s="6"/>
    </row>
    <row r="485" spans="1:23" ht="15.75" customHeight="1">
      <c r="A485" s="14"/>
      <c r="B485" s="14"/>
      <c r="C485" s="14"/>
      <c r="D485" s="14"/>
      <c r="E485" s="14"/>
      <c r="F485" s="14"/>
      <c r="G485" s="14"/>
      <c r="H485" s="14"/>
      <c r="I485" s="14"/>
      <c r="J485" s="14"/>
      <c r="K485" s="14"/>
      <c r="L485" s="14"/>
      <c r="M485" s="14"/>
      <c r="N485" s="14"/>
      <c r="O485" s="14"/>
      <c r="P485" s="14"/>
      <c r="Q485" s="14"/>
      <c r="R485" s="14"/>
      <c r="S485" s="14"/>
      <c r="T485" s="6"/>
      <c r="U485" s="6"/>
      <c r="V485" s="6"/>
      <c r="W485" s="6"/>
    </row>
    <row r="486" spans="1:23" ht="15.75" customHeight="1">
      <c r="A486" s="14"/>
      <c r="B486" s="14"/>
      <c r="C486" s="14"/>
      <c r="D486" s="14"/>
      <c r="E486" s="14"/>
      <c r="F486" s="14"/>
      <c r="G486" s="14"/>
      <c r="H486" s="14"/>
      <c r="I486" s="14"/>
      <c r="J486" s="14"/>
      <c r="K486" s="14"/>
      <c r="L486" s="14"/>
      <c r="M486" s="14"/>
      <c r="N486" s="14"/>
      <c r="O486" s="14"/>
      <c r="P486" s="14"/>
      <c r="Q486" s="14"/>
      <c r="R486" s="14"/>
      <c r="S486" s="14"/>
      <c r="T486" s="6"/>
      <c r="U486" s="6"/>
      <c r="V486" s="6"/>
      <c r="W486" s="6"/>
    </row>
    <row r="487" spans="1:23" ht="15.75" customHeight="1">
      <c r="A487" s="14"/>
      <c r="B487" s="14"/>
      <c r="C487" s="14"/>
      <c r="D487" s="14"/>
      <c r="E487" s="14"/>
      <c r="F487" s="14"/>
      <c r="G487" s="14"/>
      <c r="H487" s="14"/>
      <c r="I487" s="14"/>
      <c r="J487" s="14"/>
      <c r="K487" s="14"/>
      <c r="L487" s="14"/>
      <c r="M487" s="14"/>
      <c r="N487" s="14"/>
      <c r="O487" s="14"/>
      <c r="P487" s="14"/>
      <c r="Q487" s="14"/>
      <c r="R487" s="14"/>
      <c r="S487" s="14"/>
      <c r="T487" s="6"/>
      <c r="U487" s="6"/>
      <c r="V487" s="6"/>
      <c r="W487" s="6"/>
    </row>
    <row r="488" spans="1:23" ht="15.75" customHeight="1">
      <c r="A488" s="14"/>
      <c r="B488" s="14"/>
      <c r="C488" s="14"/>
      <c r="D488" s="14"/>
      <c r="E488" s="14"/>
      <c r="F488" s="14"/>
      <c r="G488" s="14"/>
      <c r="H488" s="14"/>
      <c r="I488" s="14"/>
      <c r="J488" s="14"/>
      <c r="K488" s="14"/>
      <c r="L488" s="14"/>
      <c r="M488" s="14"/>
      <c r="N488" s="14"/>
      <c r="O488" s="14"/>
      <c r="P488" s="14"/>
      <c r="Q488" s="14"/>
      <c r="R488" s="14"/>
      <c r="S488" s="14"/>
      <c r="T488" s="6"/>
      <c r="U488" s="6"/>
      <c r="V488" s="6"/>
      <c r="W488" s="6"/>
    </row>
    <row r="489" spans="1:23" ht="15.75" customHeight="1">
      <c r="A489" s="14"/>
      <c r="B489" s="14"/>
      <c r="C489" s="14"/>
      <c r="D489" s="14"/>
      <c r="E489" s="14"/>
      <c r="F489" s="14"/>
      <c r="G489" s="14"/>
      <c r="H489" s="14"/>
      <c r="I489" s="14"/>
      <c r="J489" s="14"/>
      <c r="K489" s="14"/>
      <c r="L489" s="14"/>
      <c r="M489" s="14"/>
      <c r="N489" s="14"/>
      <c r="O489" s="14"/>
      <c r="P489" s="14"/>
      <c r="Q489" s="14"/>
      <c r="R489" s="14"/>
      <c r="S489" s="14"/>
      <c r="T489" s="6"/>
      <c r="U489" s="6"/>
      <c r="V489" s="6"/>
      <c r="W489" s="6"/>
    </row>
    <row r="490" spans="1:23" ht="15.75" customHeight="1">
      <c r="A490" s="14"/>
      <c r="B490" s="14"/>
      <c r="C490" s="14"/>
      <c r="D490" s="14"/>
      <c r="E490" s="14"/>
      <c r="F490" s="14"/>
      <c r="G490" s="14"/>
      <c r="H490" s="14"/>
      <c r="I490" s="14"/>
      <c r="J490" s="14"/>
      <c r="K490" s="14"/>
      <c r="L490" s="14"/>
      <c r="M490" s="14"/>
      <c r="N490" s="14"/>
      <c r="O490" s="14"/>
      <c r="P490" s="14"/>
      <c r="Q490" s="14"/>
      <c r="R490" s="14"/>
      <c r="S490" s="14"/>
      <c r="T490" s="6"/>
      <c r="U490" s="6"/>
      <c r="V490" s="6"/>
      <c r="W490" s="6"/>
    </row>
    <row r="491" spans="1:23" ht="15.75" customHeight="1">
      <c r="A491" s="14"/>
      <c r="B491" s="14"/>
      <c r="C491" s="14"/>
      <c r="D491" s="14"/>
      <c r="E491" s="14"/>
      <c r="F491" s="14"/>
      <c r="G491" s="14"/>
      <c r="H491" s="14"/>
      <c r="I491" s="14"/>
      <c r="J491" s="14"/>
      <c r="K491" s="14"/>
      <c r="L491" s="14"/>
      <c r="M491" s="14"/>
      <c r="N491" s="14"/>
      <c r="O491" s="14"/>
      <c r="P491" s="14"/>
      <c r="Q491" s="14"/>
      <c r="R491" s="14"/>
      <c r="S491" s="14"/>
      <c r="T491" s="6"/>
      <c r="U491" s="6"/>
      <c r="V491" s="6"/>
      <c r="W491" s="6"/>
    </row>
    <row r="492" spans="1:23" ht="15.75" customHeight="1">
      <c r="A492" s="14"/>
      <c r="B492" s="14"/>
      <c r="C492" s="14"/>
      <c r="D492" s="14"/>
      <c r="E492" s="14"/>
      <c r="F492" s="14"/>
      <c r="G492" s="14"/>
      <c r="H492" s="14"/>
      <c r="I492" s="14"/>
      <c r="J492" s="14"/>
      <c r="K492" s="14"/>
      <c r="L492" s="14"/>
      <c r="M492" s="14"/>
      <c r="N492" s="14"/>
      <c r="O492" s="14"/>
      <c r="P492" s="14"/>
      <c r="Q492" s="14"/>
      <c r="R492" s="14"/>
      <c r="S492" s="14"/>
      <c r="T492" s="6"/>
      <c r="U492" s="6"/>
      <c r="V492" s="6"/>
      <c r="W492" s="6"/>
    </row>
    <row r="493" spans="1:23" ht="15.75" customHeight="1">
      <c r="A493" s="14"/>
      <c r="B493" s="14"/>
      <c r="C493" s="14"/>
      <c r="D493" s="14"/>
      <c r="E493" s="14"/>
      <c r="F493" s="14"/>
      <c r="G493" s="14"/>
      <c r="H493" s="14"/>
      <c r="I493" s="14"/>
      <c r="J493" s="14"/>
      <c r="K493" s="14"/>
      <c r="L493" s="14"/>
      <c r="M493" s="14"/>
      <c r="N493" s="14"/>
      <c r="O493" s="14"/>
      <c r="P493" s="14"/>
      <c r="Q493" s="14"/>
      <c r="R493" s="14"/>
      <c r="S493" s="14"/>
      <c r="T493" s="6"/>
      <c r="U493" s="6"/>
      <c r="V493" s="6"/>
      <c r="W493" s="6"/>
    </row>
    <row r="494" spans="1:23" ht="15.75" customHeight="1">
      <c r="A494" s="14"/>
      <c r="B494" s="14"/>
      <c r="C494" s="14"/>
      <c r="D494" s="14"/>
      <c r="E494" s="14"/>
      <c r="F494" s="14"/>
      <c r="G494" s="14"/>
      <c r="H494" s="14"/>
      <c r="I494" s="14"/>
      <c r="J494" s="14"/>
      <c r="K494" s="14"/>
      <c r="L494" s="14"/>
      <c r="M494" s="14"/>
      <c r="N494" s="14"/>
      <c r="O494" s="14"/>
      <c r="P494" s="14"/>
      <c r="Q494" s="14"/>
      <c r="R494" s="14"/>
      <c r="S494" s="14"/>
      <c r="T494" s="6"/>
      <c r="U494" s="6"/>
      <c r="V494" s="6"/>
      <c r="W494" s="6"/>
    </row>
    <row r="495" spans="1:23" ht="15.75" customHeight="1">
      <c r="A495" s="14"/>
      <c r="B495" s="14"/>
      <c r="C495" s="14"/>
      <c r="D495" s="14"/>
      <c r="E495" s="14"/>
      <c r="F495" s="14"/>
      <c r="G495" s="14"/>
      <c r="H495" s="14"/>
      <c r="I495" s="14"/>
      <c r="J495" s="14"/>
      <c r="K495" s="14"/>
      <c r="L495" s="14"/>
      <c r="M495" s="14"/>
      <c r="N495" s="14"/>
      <c r="O495" s="14"/>
      <c r="P495" s="14"/>
      <c r="Q495" s="14"/>
      <c r="R495" s="14"/>
      <c r="S495" s="14"/>
      <c r="T495" s="6"/>
      <c r="U495" s="6"/>
      <c r="V495" s="6"/>
      <c r="W495" s="6"/>
    </row>
    <row r="496" spans="1:23" ht="15.75" customHeight="1">
      <c r="A496" s="14"/>
      <c r="B496" s="14"/>
      <c r="C496" s="14"/>
      <c r="D496" s="14"/>
      <c r="E496" s="14"/>
      <c r="F496" s="14"/>
      <c r="G496" s="14"/>
      <c r="H496" s="14"/>
      <c r="I496" s="14"/>
      <c r="J496" s="14"/>
      <c r="K496" s="14"/>
      <c r="L496" s="14"/>
      <c r="M496" s="14"/>
      <c r="N496" s="14"/>
      <c r="O496" s="14"/>
      <c r="P496" s="14"/>
      <c r="Q496" s="14"/>
      <c r="R496" s="14"/>
      <c r="S496" s="14"/>
      <c r="T496" s="6"/>
      <c r="U496" s="6"/>
      <c r="V496" s="6"/>
      <c r="W496" s="6"/>
    </row>
    <row r="497" spans="1:23" ht="15.75" customHeight="1">
      <c r="A497" s="14"/>
      <c r="B497" s="14"/>
      <c r="C497" s="14"/>
      <c r="D497" s="14"/>
      <c r="E497" s="14"/>
      <c r="F497" s="14"/>
      <c r="G497" s="14"/>
      <c r="H497" s="14"/>
      <c r="I497" s="14"/>
      <c r="J497" s="14"/>
      <c r="K497" s="14"/>
      <c r="L497" s="14"/>
      <c r="M497" s="14"/>
      <c r="N497" s="14"/>
      <c r="O497" s="14"/>
      <c r="P497" s="14"/>
      <c r="Q497" s="14"/>
      <c r="R497" s="14"/>
      <c r="S497" s="14"/>
      <c r="T497" s="6"/>
      <c r="U497" s="6"/>
      <c r="V497" s="6"/>
      <c r="W497" s="6"/>
    </row>
    <row r="498" spans="1:23" ht="15.75" customHeight="1">
      <c r="A498" s="14"/>
      <c r="B498" s="14"/>
      <c r="C498" s="14"/>
      <c r="D498" s="14"/>
      <c r="E498" s="14"/>
      <c r="F498" s="14"/>
      <c r="G498" s="14"/>
      <c r="H498" s="14"/>
      <c r="I498" s="14"/>
      <c r="J498" s="14"/>
      <c r="K498" s="14"/>
      <c r="L498" s="14"/>
      <c r="M498" s="14"/>
      <c r="N498" s="14"/>
      <c r="O498" s="14"/>
      <c r="P498" s="14"/>
      <c r="Q498" s="14"/>
      <c r="R498" s="14"/>
      <c r="S498" s="14"/>
      <c r="T498" s="6"/>
      <c r="U498" s="6"/>
      <c r="V498" s="6"/>
      <c r="W498" s="6"/>
    </row>
    <row r="499" spans="1:23" ht="15.75" customHeight="1">
      <c r="A499" s="14"/>
      <c r="B499" s="14"/>
      <c r="C499" s="14"/>
      <c r="D499" s="14"/>
      <c r="E499" s="14"/>
      <c r="F499" s="14"/>
      <c r="G499" s="14"/>
      <c r="H499" s="14"/>
      <c r="I499" s="14"/>
      <c r="J499" s="14"/>
      <c r="K499" s="14"/>
      <c r="L499" s="14"/>
      <c r="M499" s="14"/>
      <c r="N499" s="14"/>
      <c r="O499" s="14"/>
      <c r="P499" s="14"/>
      <c r="Q499" s="14"/>
      <c r="R499" s="14"/>
      <c r="S499" s="14"/>
      <c r="T499" s="6"/>
      <c r="U499" s="6"/>
      <c r="V499" s="6"/>
      <c r="W499" s="6"/>
    </row>
    <row r="500" spans="1:23" ht="15.75" customHeight="1">
      <c r="A500" s="14"/>
      <c r="B500" s="14"/>
      <c r="C500" s="14"/>
      <c r="D500" s="14"/>
      <c r="E500" s="14"/>
      <c r="F500" s="14"/>
      <c r="G500" s="14"/>
      <c r="H500" s="14"/>
      <c r="I500" s="14"/>
      <c r="J500" s="14"/>
      <c r="K500" s="14"/>
      <c r="L500" s="14"/>
      <c r="M500" s="14"/>
      <c r="N500" s="14"/>
      <c r="O500" s="14"/>
      <c r="P500" s="14"/>
      <c r="Q500" s="14"/>
      <c r="R500" s="14"/>
      <c r="S500" s="14"/>
      <c r="T500" s="6"/>
      <c r="U500" s="6"/>
      <c r="V500" s="6"/>
      <c r="W500" s="6"/>
    </row>
    <row r="501" spans="1:23" ht="15.75" customHeight="1">
      <c r="A501" s="14"/>
      <c r="B501" s="14"/>
      <c r="C501" s="14"/>
      <c r="D501" s="14"/>
      <c r="E501" s="14"/>
      <c r="F501" s="14"/>
      <c r="G501" s="14"/>
      <c r="H501" s="14"/>
      <c r="I501" s="14"/>
      <c r="J501" s="14"/>
      <c r="K501" s="14"/>
      <c r="L501" s="14"/>
      <c r="M501" s="14"/>
      <c r="N501" s="14"/>
      <c r="O501" s="14"/>
      <c r="P501" s="14"/>
      <c r="Q501" s="14"/>
      <c r="R501" s="14"/>
      <c r="S501" s="14"/>
      <c r="T501" s="6"/>
      <c r="U501" s="6"/>
      <c r="V501" s="6"/>
      <c r="W501" s="6"/>
    </row>
    <row r="502" spans="1:23" ht="15.75" customHeight="1">
      <c r="A502" s="14"/>
      <c r="B502" s="14"/>
      <c r="C502" s="14"/>
      <c r="D502" s="14"/>
      <c r="E502" s="14"/>
      <c r="F502" s="14"/>
      <c r="G502" s="14"/>
      <c r="H502" s="14"/>
      <c r="I502" s="14"/>
      <c r="J502" s="14"/>
      <c r="K502" s="14"/>
      <c r="L502" s="14"/>
      <c r="M502" s="14"/>
      <c r="N502" s="14"/>
      <c r="O502" s="14"/>
      <c r="P502" s="14"/>
      <c r="Q502" s="14"/>
      <c r="R502" s="14"/>
      <c r="S502" s="14"/>
      <c r="T502" s="6"/>
      <c r="U502" s="6"/>
      <c r="V502" s="6"/>
      <c r="W502" s="6"/>
    </row>
    <row r="503" spans="1:23" ht="15.75" customHeight="1">
      <c r="A503" s="14"/>
      <c r="B503" s="14"/>
      <c r="C503" s="14"/>
      <c r="D503" s="14"/>
      <c r="E503" s="14"/>
      <c r="F503" s="14"/>
      <c r="G503" s="14"/>
      <c r="H503" s="14"/>
      <c r="I503" s="14"/>
      <c r="J503" s="14"/>
      <c r="K503" s="14"/>
      <c r="L503" s="14"/>
      <c r="M503" s="14"/>
      <c r="N503" s="14"/>
      <c r="O503" s="14"/>
      <c r="P503" s="14"/>
      <c r="Q503" s="14"/>
      <c r="R503" s="14"/>
      <c r="S503" s="14"/>
      <c r="T503" s="6"/>
      <c r="U503" s="6"/>
      <c r="V503" s="6"/>
      <c r="W503" s="6"/>
    </row>
    <row r="504" spans="1:23" ht="15.75" customHeight="1">
      <c r="A504" s="14"/>
      <c r="B504" s="14"/>
      <c r="C504" s="14"/>
      <c r="D504" s="14"/>
      <c r="E504" s="14"/>
      <c r="F504" s="14"/>
      <c r="G504" s="14"/>
      <c r="H504" s="14"/>
      <c r="I504" s="14"/>
      <c r="J504" s="14"/>
      <c r="K504" s="14"/>
      <c r="L504" s="14"/>
      <c r="M504" s="14"/>
      <c r="N504" s="14"/>
      <c r="O504" s="14"/>
      <c r="P504" s="14"/>
      <c r="Q504" s="14"/>
      <c r="R504" s="14"/>
      <c r="S504" s="14"/>
      <c r="T504" s="6"/>
      <c r="U504" s="6"/>
      <c r="V504" s="6"/>
      <c r="W504" s="6"/>
    </row>
    <row r="505" spans="1:23" ht="15.75" customHeight="1">
      <c r="A505" s="14"/>
      <c r="B505" s="14"/>
      <c r="C505" s="14"/>
      <c r="D505" s="14"/>
      <c r="E505" s="14"/>
      <c r="F505" s="14"/>
      <c r="G505" s="14"/>
      <c r="H505" s="14"/>
      <c r="I505" s="14"/>
      <c r="J505" s="14"/>
      <c r="K505" s="14"/>
      <c r="L505" s="14"/>
      <c r="M505" s="14"/>
      <c r="N505" s="14"/>
      <c r="O505" s="14"/>
      <c r="P505" s="14"/>
      <c r="Q505" s="14"/>
      <c r="R505" s="14"/>
      <c r="S505" s="14"/>
      <c r="T505" s="6"/>
      <c r="U505" s="6"/>
      <c r="V505" s="6"/>
      <c r="W505" s="6"/>
    </row>
    <row r="506" spans="1:23" ht="15.75" customHeight="1">
      <c r="A506" s="14"/>
      <c r="B506" s="14"/>
      <c r="C506" s="14"/>
      <c r="D506" s="14"/>
      <c r="E506" s="14"/>
      <c r="F506" s="14"/>
      <c r="G506" s="14"/>
      <c r="H506" s="14"/>
      <c r="I506" s="14"/>
      <c r="J506" s="14"/>
      <c r="K506" s="14"/>
      <c r="L506" s="14"/>
      <c r="M506" s="14"/>
      <c r="N506" s="14"/>
      <c r="O506" s="14"/>
      <c r="P506" s="14"/>
      <c r="Q506" s="14"/>
      <c r="R506" s="14"/>
      <c r="S506" s="14"/>
      <c r="T506" s="6"/>
      <c r="U506" s="6"/>
      <c r="V506" s="6"/>
      <c r="W506" s="6"/>
    </row>
    <row r="507" spans="1:23" ht="15.75" customHeight="1">
      <c r="A507" s="14"/>
      <c r="B507" s="14"/>
      <c r="C507" s="14"/>
      <c r="D507" s="14"/>
      <c r="E507" s="14"/>
      <c r="F507" s="14"/>
      <c r="G507" s="14"/>
      <c r="H507" s="14"/>
      <c r="I507" s="14"/>
      <c r="J507" s="14"/>
      <c r="K507" s="14"/>
      <c r="L507" s="14"/>
      <c r="M507" s="14"/>
      <c r="N507" s="14"/>
      <c r="O507" s="14"/>
      <c r="P507" s="14"/>
      <c r="Q507" s="14"/>
      <c r="R507" s="14"/>
      <c r="S507" s="14"/>
      <c r="T507" s="6"/>
      <c r="U507" s="6"/>
      <c r="V507" s="6"/>
      <c r="W507" s="6"/>
    </row>
    <row r="508" spans="1:23" ht="15.75" customHeight="1">
      <c r="A508" s="14"/>
      <c r="B508" s="14"/>
      <c r="C508" s="14"/>
      <c r="D508" s="14"/>
      <c r="E508" s="14"/>
      <c r="F508" s="14"/>
      <c r="G508" s="14"/>
      <c r="H508" s="14"/>
      <c r="I508" s="14"/>
      <c r="J508" s="14"/>
      <c r="K508" s="14"/>
      <c r="L508" s="14"/>
      <c r="M508" s="14"/>
      <c r="N508" s="14"/>
      <c r="O508" s="14"/>
      <c r="P508" s="14"/>
      <c r="Q508" s="14"/>
      <c r="R508" s="14"/>
      <c r="S508" s="14"/>
      <c r="T508" s="6"/>
      <c r="U508" s="6"/>
      <c r="V508" s="6"/>
      <c r="W508" s="6"/>
    </row>
    <row r="509" spans="1:23" ht="15.75" customHeight="1">
      <c r="A509" s="14"/>
      <c r="B509" s="14"/>
      <c r="C509" s="14"/>
      <c r="D509" s="14"/>
      <c r="E509" s="14"/>
      <c r="F509" s="14"/>
      <c r="G509" s="14"/>
      <c r="H509" s="14"/>
      <c r="I509" s="14"/>
      <c r="J509" s="14"/>
      <c r="K509" s="14"/>
      <c r="L509" s="14"/>
      <c r="M509" s="14"/>
      <c r="N509" s="14"/>
      <c r="O509" s="14"/>
      <c r="P509" s="14"/>
      <c r="Q509" s="14"/>
      <c r="R509" s="14"/>
      <c r="S509" s="14"/>
      <c r="T509" s="6"/>
      <c r="U509" s="6"/>
      <c r="V509" s="6"/>
      <c r="W509" s="6"/>
    </row>
    <row r="510" spans="1:23" ht="15.75" customHeight="1">
      <c r="A510" s="14"/>
      <c r="B510" s="14"/>
      <c r="C510" s="14"/>
      <c r="D510" s="14"/>
      <c r="E510" s="14"/>
      <c r="F510" s="14"/>
      <c r="G510" s="14"/>
      <c r="H510" s="14"/>
      <c r="I510" s="14"/>
      <c r="J510" s="14"/>
      <c r="K510" s="14"/>
      <c r="L510" s="14"/>
      <c r="M510" s="14"/>
      <c r="N510" s="14"/>
      <c r="O510" s="14"/>
      <c r="P510" s="14"/>
      <c r="Q510" s="14"/>
      <c r="R510" s="14"/>
      <c r="S510" s="14"/>
      <c r="T510" s="6"/>
      <c r="U510" s="6"/>
      <c r="V510" s="6"/>
      <c r="W510" s="6"/>
    </row>
    <row r="511" spans="1:23" ht="15.75" customHeight="1">
      <c r="A511" s="14"/>
      <c r="B511" s="14"/>
      <c r="C511" s="14"/>
      <c r="D511" s="14"/>
      <c r="E511" s="14"/>
      <c r="F511" s="14"/>
      <c r="G511" s="14"/>
      <c r="H511" s="14"/>
      <c r="I511" s="14"/>
      <c r="J511" s="14"/>
      <c r="K511" s="14"/>
      <c r="L511" s="14"/>
      <c r="M511" s="14"/>
      <c r="N511" s="14"/>
      <c r="O511" s="14"/>
      <c r="P511" s="14"/>
      <c r="Q511" s="14"/>
      <c r="R511" s="14"/>
      <c r="S511" s="14"/>
      <c r="T511" s="6"/>
      <c r="U511" s="6"/>
      <c r="V511" s="6"/>
      <c r="W511" s="6"/>
    </row>
    <row r="512" spans="1:23" ht="15.75" customHeight="1">
      <c r="A512" s="14"/>
      <c r="B512" s="14"/>
      <c r="C512" s="14"/>
      <c r="D512" s="14"/>
      <c r="E512" s="14"/>
      <c r="F512" s="14"/>
      <c r="G512" s="14"/>
      <c r="H512" s="14"/>
      <c r="I512" s="14"/>
      <c r="J512" s="14"/>
      <c r="K512" s="14"/>
      <c r="L512" s="14"/>
      <c r="M512" s="14"/>
      <c r="N512" s="14"/>
      <c r="O512" s="14"/>
      <c r="P512" s="14"/>
      <c r="Q512" s="14"/>
      <c r="R512" s="14"/>
      <c r="S512" s="14"/>
      <c r="T512" s="6"/>
      <c r="U512" s="6"/>
      <c r="V512" s="6"/>
      <c r="W512" s="6"/>
    </row>
    <row r="513" spans="1:23" ht="15.75" customHeight="1">
      <c r="A513" s="14"/>
      <c r="B513" s="14"/>
      <c r="C513" s="14"/>
      <c r="D513" s="14"/>
      <c r="E513" s="14"/>
      <c r="F513" s="14"/>
      <c r="G513" s="14"/>
      <c r="H513" s="14"/>
      <c r="I513" s="14"/>
      <c r="J513" s="14"/>
      <c r="K513" s="14"/>
      <c r="L513" s="14"/>
      <c r="M513" s="14"/>
      <c r="N513" s="14"/>
      <c r="O513" s="14"/>
      <c r="P513" s="14"/>
      <c r="Q513" s="14"/>
      <c r="R513" s="14"/>
      <c r="S513" s="14"/>
      <c r="T513" s="6"/>
      <c r="U513" s="6"/>
      <c r="V513" s="6"/>
      <c r="W513" s="6"/>
    </row>
    <row r="514" spans="1:23" ht="15.75" customHeight="1">
      <c r="A514" s="14"/>
      <c r="B514" s="14"/>
      <c r="C514" s="14"/>
      <c r="D514" s="14"/>
      <c r="E514" s="14"/>
      <c r="F514" s="14"/>
      <c r="G514" s="14"/>
      <c r="H514" s="14"/>
      <c r="I514" s="14"/>
      <c r="J514" s="14"/>
      <c r="K514" s="14"/>
      <c r="L514" s="14"/>
      <c r="M514" s="14"/>
      <c r="N514" s="14"/>
      <c r="O514" s="14"/>
      <c r="P514" s="14"/>
      <c r="Q514" s="14"/>
      <c r="R514" s="14"/>
      <c r="S514" s="14"/>
      <c r="T514" s="6"/>
      <c r="U514" s="6"/>
      <c r="V514" s="6"/>
      <c r="W514" s="6"/>
    </row>
    <row r="515" spans="1:23" ht="15.75" customHeight="1">
      <c r="A515" s="14"/>
      <c r="B515" s="14"/>
      <c r="C515" s="14"/>
      <c r="D515" s="14"/>
      <c r="E515" s="14"/>
      <c r="F515" s="14"/>
      <c r="G515" s="14"/>
      <c r="H515" s="14"/>
      <c r="I515" s="14"/>
      <c r="J515" s="14"/>
      <c r="K515" s="14"/>
      <c r="L515" s="14"/>
      <c r="M515" s="14"/>
      <c r="N515" s="14"/>
      <c r="O515" s="14"/>
      <c r="P515" s="14"/>
      <c r="Q515" s="14"/>
      <c r="R515" s="14"/>
      <c r="S515" s="14"/>
      <c r="T515" s="6"/>
      <c r="U515" s="6"/>
      <c r="V515" s="6"/>
      <c r="W515" s="6"/>
    </row>
    <row r="516" spans="1:23" ht="15.75" customHeight="1">
      <c r="A516" s="14"/>
      <c r="B516" s="14"/>
      <c r="C516" s="14"/>
      <c r="D516" s="14"/>
      <c r="E516" s="14"/>
      <c r="F516" s="14"/>
      <c r="G516" s="14"/>
      <c r="H516" s="14"/>
      <c r="I516" s="14"/>
      <c r="J516" s="14"/>
      <c r="K516" s="14"/>
      <c r="L516" s="14"/>
      <c r="M516" s="14"/>
      <c r="N516" s="14"/>
      <c r="O516" s="14"/>
      <c r="P516" s="14"/>
      <c r="Q516" s="14"/>
      <c r="R516" s="14"/>
      <c r="S516" s="14"/>
      <c r="T516" s="6"/>
      <c r="U516" s="6"/>
      <c r="V516" s="6"/>
      <c r="W516" s="6"/>
    </row>
    <row r="517" spans="1:23" ht="15.75" customHeight="1">
      <c r="A517" s="14"/>
      <c r="B517" s="14"/>
      <c r="C517" s="14"/>
      <c r="D517" s="14"/>
      <c r="E517" s="14"/>
      <c r="F517" s="14"/>
      <c r="G517" s="14"/>
      <c r="H517" s="14"/>
      <c r="I517" s="14"/>
      <c r="J517" s="14"/>
      <c r="K517" s="14"/>
      <c r="L517" s="14"/>
      <c r="M517" s="14"/>
      <c r="N517" s="14"/>
      <c r="O517" s="14"/>
      <c r="P517" s="14"/>
      <c r="Q517" s="14"/>
      <c r="R517" s="14"/>
      <c r="S517" s="14"/>
      <c r="T517" s="6"/>
      <c r="U517" s="6"/>
      <c r="V517" s="6"/>
      <c r="W517" s="6"/>
    </row>
    <row r="518" spans="1:23" ht="15.75" customHeight="1">
      <c r="A518" s="14"/>
      <c r="B518" s="14"/>
      <c r="C518" s="14"/>
      <c r="D518" s="14"/>
      <c r="E518" s="14"/>
      <c r="F518" s="14"/>
      <c r="G518" s="14"/>
      <c r="H518" s="14"/>
      <c r="I518" s="14"/>
      <c r="J518" s="14"/>
      <c r="K518" s="14"/>
      <c r="L518" s="14"/>
      <c r="M518" s="14"/>
      <c r="N518" s="14"/>
      <c r="O518" s="14"/>
      <c r="P518" s="14"/>
      <c r="Q518" s="14"/>
      <c r="R518" s="14"/>
      <c r="S518" s="14"/>
      <c r="T518" s="6"/>
      <c r="U518" s="6"/>
      <c r="V518" s="6"/>
      <c r="W518" s="6"/>
    </row>
    <row r="519" spans="1:23" ht="15.75" customHeight="1">
      <c r="A519" s="14"/>
      <c r="B519" s="14"/>
      <c r="C519" s="14"/>
      <c r="D519" s="14"/>
      <c r="E519" s="14"/>
      <c r="F519" s="14"/>
      <c r="G519" s="14"/>
      <c r="H519" s="14"/>
      <c r="I519" s="14"/>
      <c r="J519" s="14"/>
      <c r="K519" s="14"/>
      <c r="L519" s="14"/>
      <c r="M519" s="14"/>
      <c r="N519" s="14"/>
      <c r="O519" s="14"/>
      <c r="P519" s="14"/>
      <c r="Q519" s="14"/>
      <c r="R519" s="14"/>
      <c r="S519" s="14"/>
      <c r="T519" s="6"/>
      <c r="U519" s="6"/>
      <c r="V519" s="6"/>
      <c r="W519" s="6"/>
    </row>
    <row r="520" spans="1:23" ht="15.75" customHeight="1">
      <c r="A520" s="14"/>
      <c r="B520" s="14"/>
      <c r="C520" s="14"/>
      <c r="D520" s="14"/>
      <c r="E520" s="14"/>
      <c r="F520" s="14"/>
      <c r="G520" s="14"/>
      <c r="H520" s="14"/>
      <c r="I520" s="14"/>
      <c r="J520" s="14"/>
      <c r="K520" s="14"/>
      <c r="L520" s="14"/>
      <c r="M520" s="14"/>
      <c r="N520" s="14"/>
      <c r="O520" s="14"/>
      <c r="P520" s="14"/>
      <c r="Q520" s="14"/>
      <c r="R520" s="14"/>
      <c r="S520" s="14"/>
      <c r="T520" s="6"/>
      <c r="U520" s="6"/>
      <c r="V520" s="6"/>
      <c r="W520" s="6"/>
    </row>
    <row r="521" spans="1:23" ht="15.75" customHeight="1">
      <c r="A521" s="14"/>
      <c r="B521" s="14"/>
      <c r="C521" s="14"/>
      <c r="D521" s="14"/>
      <c r="E521" s="14"/>
      <c r="F521" s="14"/>
      <c r="G521" s="14"/>
      <c r="H521" s="14"/>
      <c r="I521" s="14"/>
      <c r="J521" s="14"/>
      <c r="K521" s="14"/>
      <c r="L521" s="14"/>
      <c r="M521" s="14"/>
      <c r="N521" s="14"/>
      <c r="O521" s="14"/>
      <c r="P521" s="14"/>
      <c r="Q521" s="14"/>
      <c r="R521" s="14"/>
      <c r="S521" s="14"/>
      <c r="T521" s="6"/>
      <c r="U521" s="6"/>
      <c r="V521" s="6"/>
      <c r="W521" s="6"/>
    </row>
    <row r="522" spans="1:23" ht="15.75" customHeight="1">
      <c r="A522" s="14"/>
      <c r="B522" s="14"/>
      <c r="C522" s="14"/>
      <c r="D522" s="14"/>
      <c r="E522" s="14"/>
      <c r="F522" s="14"/>
      <c r="G522" s="14"/>
      <c r="H522" s="14"/>
      <c r="I522" s="14"/>
      <c r="J522" s="14"/>
      <c r="K522" s="14"/>
      <c r="L522" s="14"/>
      <c r="M522" s="14"/>
      <c r="N522" s="14"/>
      <c r="O522" s="14"/>
      <c r="P522" s="14"/>
      <c r="Q522" s="14"/>
      <c r="R522" s="14"/>
      <c r="S522" s="14"/>
      <c r="T522" s="6"/>
      <c r="U522" s="6"/>
      <c r="V522" s="6"/>
      <c r="W522" s="6"/>
    </row>
    <row r="523" spans="1:23" ht="15.75" customHeight="1">
      <c r="A523" s="14"/>
      <c r="B523" s="14"/>
      <c r="C523" s="14"/>
      <c r="D523" s="14"/>
      <c r="E523" s="14"/>
      <c r="F523" s="14"/>
      <c r="G523" s="14"/>
      <c r="H523" s="14"/>
      <c r="I523" s="14"/>
      <c r="J523" s="14"/>
      <c r="K523" s="14"/>
      <c r="L523" s="14"/>
      <c r="M523" s="14"/>
      <c r="N523" s="14"/>
      <c r="O523" s="14"/>
      <c r="P523" s="14"/>
      <c r="Q523" s="14"/>
      <c r="R523" s="14"/>
      <c r="S523" s="14"/>
      <c r="T523" s="6"/>
      <c r="U523" s="6"/>
      <c r="V523" s="6"/>
      <c r="W523" s="6"/>
    </row>
    <row r="524" spans="1:23" ht="15.75" customHeight="1">
      <c r="A524" s="14"/>
      <c r="B524" s="14"/>
      <c r="C524" s="14"/>
      <c r="D524" s="14"/>
      <c r="E524" s="14"/>
      <c r="F524" s="14"/>
      <c r="G524" s="14"/>
      <c r="H524" s="14"/>
      <c r="I524" s="14"/>
      <c r="J524" s="14"/>
      <c r="K524" s="14"/>
      <c r="L524" s="14"/>
      <c r="M524" s="14"/>
      <c r="N524" s="14"/>
      <c r="O524" s="14"/>
      <c r="P524" s="14"/>
      <c r="Q524" s="14"/>
      <c r="R524" s="14"/>
      <c r="S524" s="14"/>
      <c r="T524" s="6"/>
      <c r="U524" s="6"/>
      <c r="V524" s="6"/>
      <c r="W524" s="6"/>
    </row>
    <row r="525" spans="1:23" ht="15.75" customHeight="1">
      <c r="A525" s="14"/>
      <c r="B525" s="14"/>
      <c r="C525" s="14"/>
      <c r="D525" s="14"/>
      <c r="E525" s="14"/>
      <c r="F525" s="14"/>
      <c r="G525" s="14"/>
      <c r="H525" s="14"/>
      <c r="I525" s="14"/>
      <c r="J525" s="14"/>
      <c r="K525" s="14"/>
      <c r="L525" s="14"/>
      <c r="M525" s="14"/>
      <c r="N525" s="14"/>
      <c r="O525" s="14"/>
      <c r="P525" s="14"/>
      <c r="Q525" s="14"/>
      <c r="R525" s="14"/>
      <c r="S525" s="14"/>
      <c r="T525" s="6"/>
      <c r="U525" s="6"/>
      <c r="V525" s="6"/>
      <c r="W525" s="6"/>
    </row>
    <row r="526" spans="1:23" ht="15.75" customHeight="1">
      <c r="A526" s="14"/>
      <c r="B526" s="14"/>
      <c r="C526" s="14"/>
      <c r="D526" s="14"/>
      <c r="E526" s="14"/>
      <c r="F526" s="14"/>
      <c r="G526" s="14"/>
      <c r="H526" s="14"/>
      <c r="I526" s="14"/>
      <c r="J526" s="14"/>
      <c r="K526" s="14"/>
      <c r="L526" s="14"/>
      <c r="M526" s="14"/>
      <c r="N526" s="14"/>
      <c r="O526" s="14"/>
      <c r="P526" s="14"/>
      <c r="Q526" s="14"/>
      <c r="R526" s="14"/>
      <c r="S526" s="14"/>
      <c r="T526" s="6"/>
      <c r="U526" s="6"/>
      <c r="V526" s="6"/>
      <c r="W526" s="6"/>
    </row>
    <row r="527" spans="1:23" ht="15.75" customHeight="1">
      <c r="A527" s="14"/>
      <c r="B527" s="14"/>
      <c r="C527" s="14"/>
      <c r="D527" s="14"/>
      <c r="E527" s="14"/>
      <c r="F527" s="14"/>
      <c r="G527" s="14"/>
      <c r="H527" s="14"/>
      <c r="I527" s="14"/>
      <c r="J527" s="14"/>
      <c r="K527" s="14"/>
      <c r="L527" s="14"/>
      <c r="M527" s="14"/>
      <c r="N527" s="14"/>
      <c r="O527" s="14"/>
      <c r="P527" s="14"/>
      <c r="Q527" s="14"/>
      <c r="R527" s="14"/>
      <c r="S527" s="14"/>
      <c r="T527" s="6"/>
      <c r="U527" s="6"/>
      <c r="V527" s="6"/>
      <c r="W527" s="6"/>
    </row>
    <row r="528" spans="1:23" ht="15.75" customHeight="1">
      <c r="A528" s="14"/>
      <c r="B528" s="14"/>
      <c r="C528" s="14"/>
      <c r="D528" s="14"/>
      <c r="E528" s="14"/>
      <c r="F528" s="14"/>
      <c r="G528" s="14"/>
      <c r="H528" s="14"/>
      <c r="I528" s="14"/>
      <c r="J528" s="14"/>
      <c r="K528" s="14"/>
      <c r="L528" s="14"/>
      <c r="M528" s="14"/>
      <c r="N528" s="14"/>
      <c r="O528" s="14"/>
      <c r="P528" s="14"/>
      <c r="Q528" s="14"/>
      <c r="R528" s="14"/>
      <c r="S528" s="14"/>
      <c r="T528" s="6"/>
      <c r="U528" s="6"/>
      <c r="V528" s="6"/>
      <c r="W528" s="6"/>
    </row>
    <row r="529" spans="1:23" ht="15.75" customHeight="1">
      <c r="A529" s="14"/>
      <c r="B529" s="14"/>
      <c r="C529" s="14"/>
      <c r="D529" s="14"/>
      <c r="E529" s="14"/>
      <c r="F529" s="14"/>
      <c r="G529" s="14"/>
      <c r="H529" s="14"/>
      <c r="I529" s="14"/>
      <c r="J529" s="14"/>
      <c r="K529" s="14"/>
      <c r="L529" s="14"/>
      <c r="M529" s="14"/>
      <c r="N529" s="14"/>
      <c r="O529" s="14"/>
      <c r="P529" s="14"/>
      <c r="Q529" s="14"/>
      <c r="R529" s="14"/>
      <c r="S529" s="14"/>
      <c r="T529" s="6"/>
      <c r="U529" s="6"/>
      <c r="V529" s="6"/>
      <c r="W529" s="6"/>
    </row>
    <row r="530" spans="1:23" ht="15.75" customHeight="1">
      <c r="A530" s="14"/>
      <c r="B530" s="14"/>
      <c r="C530" s="14"/>
      <c r="D530" s="14"/>
      <c r="E530" s="14"/>
      <c r="F530" s="14"/>
      <c r="G530" s="14"/>
      <c r="H530" s="14"/>
      <c r="I530" s="14"/>
      <c r="J530" s="14"/>
      <c r="K530" s="14"/>
      <c r="L530" s="14"/>
      <c r="M530" s="14"/>
      <c r="N530" s="14"/>
      <c r="O530" s="14"/>
      <c r="P530" s="14"/>
      <c r="Q530" s="14"/>
      <c r="R530" s="14"/>
      <c r="S530" s="14"/>
      <c r="T530" s="6"/>
      <c r="U530" s="6"/>
      <c r="V530" s="6"/>
      <c r="W530" s="6"/>
    </row>
    <row r="531" spans="1:23" ht="15.75" customHeight="1">
      <c r="A531" s="14"/>
      <c r="B531" s="14"/>
      <c r="C531" s="14"/>
      <c r="D531" s="14"/>
      <c r="E531" s="14"/>
      <c r="F531" s="14"/>
      <c r="G531" s="14"/>
      <c r="H531" s="14"/>
      <c r="I531" s="14"/>
      <c r="J531" s="14"/>
      <c r="K531" s="14"/>
      <c r="L531" s="14"/>
      <c r="M531" s="14"/>
      <c r="N531" s="14"/>
      <c r="O531" s="14"/>
      <c r="P531" s="14"/>
      <c r="Q531" s="14"/>
      <c r="R531" s="14"/>
      <c r="S531" s="14"/>
      <c r="T531" s="6"/>
      <c r="U531" s="6"/>
      <c r="V531" s="6"/>
      <c r="W531" s="6"/>
    </row>
    <row r="532" spans="1:23" ht="15.75" customHeight="1">
      <c r="A532" s="14"/>
      <c r="B532" s="14"/>
      <c r="C532" s="14"/>
      <c r="D532" s="14"/>
      <c r="E532" s="14"/>
      <c r="F532" s="14"/>
      <c r="G532" s="14"/>
      <c r="H532" s="14"/>
      <c r="I532" s="14"/>
      <c r="J532" s="14"/>
      <c r="K532" s="14"/>
      <c r="L532" s="14"/>
      <c r="M532" s="14"/>
      <c r="N532" s="14"/>
      <c r="O532" s="14"/>
      <c r="P532" s="14"/>
      <c r="Q532" s="14"/>
      <c r="R532" s="14"/>
      <c r="S532" s="14"/>
      <c r="T532" s="6"/>
      <c r="U532" s="6"/>
      <c r="V532" s="6"/>
      <c r="W532" s="6"/>
    </row>
    <row r="533" spans="1:23" ht="15.75" customHeight="1">
      <c r="A533" s="14"/>
      <c r="B533" s="14"/>
      <c r="C533" s="14"/>
      <c r="D533" s="14"/>
      <c r="E533" s="14"/>
      <c r="F533" s="14"/>
      <c r="G533" s="14"/>
      <c r="H533" s="14"/>
      <c r="I533" s="14"/>
      <c r="J533" s="14"/>
      <c r="K533" s="14"/>
      <c r="L533" s="14"/>
      <c r="M533" s="14"/>
      <c r="N533" s="14"/>
      <c r="O533" s="14"/>
      <c r="P533" s="14"/>
      <c r="Q533" s="14"/>
      <c r="R533" s="14"/>
      <c r="S533" s="14"/>
      <c r="T533" s="6"/>
      <c r="U533" s="6"/>
      <c r="V533" s="6"/>
      <c r="W533" s="6"/>
    </row>
    <row r="534" spans="1:23" ht="15.75" customHeight="1">
      <c r="A534" s="14"/>
      <c r="B534" s="14"/>
      <c r="C534" s="14"/>
      <c r="D534" s="14"/>
      <c r="E534" s="14"/>
      <c r="F534" s="14"/>
      <c r="G534" s="14"/>
      <c r="H534" s="14"/>
      <c r="I534" s="14"/>
      <c r="J534" s="14"/>
      <c r="K534" s="14"/>
      <c r="L534" s="14"/>
      <c r="M534" s="14"/>
      <c r="N534" s="14"/>
      <c r="O534" s="14"/>
      <c r="P534" s="14"/>
      <c r="Q534" s="14"/>
      <c r="R534" s="14"/>
      <c r="S534" s="14"/>
      <c r="T534" s="6"/>
      <c r="U534" s="6"/>
      <c r="V534" s="6"/>
      <c r="W534" s="6"/>
    </row>
    <row r="535" spans="1:23" ht="15.75" customHeight="1">
      <c r="A535" s="14"/>
      <c r="B535" s="14"/>
      <c r="C535" s="14"/>
      <c r="D535" s="14"/>
      <c r="E535" s="14"/>
      <c r="F535" s="14"/>
      <c r="G535" s="14"/>
      <c r="H535" s="14"/>
      <c r="I535" s="14"/>
      <c r="J535" s="14"/>
      <c r="K535" s="14"/>
      <c r="L535" s="14"/>
      <c r="M535" s="14"/>
      <c r="N535" s="14"/>
      <c r="O535" s="14"/>
      <c r="P535" s="14"/>
      <c r="Q535" s="14"/>
      <c r="R535" s="14"/>
      <c r="S535" s="14"/>
      <c r="T535" s="6"/>
      <c r="U535" s="6"/>
      <c r="V535" s="6"/>
      <c r="W535" s="6"/>
    </row>
    <row r="536" spans="1:23" ht="15.75" customHeight="1">
      <c r="A536" s="14"/>
      <c r="B536" s="14"/>
      <c r="C536" s="14"/>
      <c r="D536" s="14"/>
      <c r="E536" s="14"/>
      <c r="F536" s="14"/>
      <c r="G536" s="14"/>
      <c r="H536" s="14"/>
      <c r="I536" s="14"/>
      <c r="J536" s="14"/>
      <c r="K536" s="14"/>
      <c r="L536" s="14"/>
      <c r="M536" s="14"/>
      <c r="N536" s="14"/>
      <c r="O536" s="14"/>
      <c r="P536" s="14"/>
      <c r="Q536" s="14"/>
      <c r="R536" s="14"/>
      <c r="S536" s="14"/>
      <c r="T536" s="6"/>
      <c r="U536" s="6"/>
      <c r="V536" s="6"/>
      <c r="W536" s="6"/>
    </row>
    <row r="537" spans="1:23" ht="15.75" customHeight="1">
      <c r="A537" s="14"/>
      <c r="B537" s="14"/>
      <c r="C537" s="14"/>
      <c r="D537" s="14"/>
      <c r="E537" s="14"/>
      <c r="F537" s="14"/>
      <c r="G537" s="14"/>
      <c r="H537" s="14"/>
      <c r="I537" s="14"/>
      <c r="J537" s="14"/>
      <c r="K537" s="14"/>
      <c r="L537" s="14"/>
      <c r="M537" s="14"/>
      <c r="N537" s="14"/>
      <c r="O537" s="14"/>
      <c r="P537" s="14"/>
      <c r="Q537" s="14"/>
      <c r="R537" s="14"/>
      <c r="S537" s="14"/>
      <c r="T537" s="6"/>
      <c r="U537" s="6"/>
      <c r="V537" s="6"/>
      <c r="W537" s="6"/>
    </row>
    <row r="538" spans="1:23" ht="15.75" customHeight="1">
      <c r="A538" s="14"/>
      <c r="B538" s="14"/>
      <c r="C538" s="14"/>
      <c r="D538" s="14"/>
      <c r="E538" s="14"/>
      <c r="F538" s="14"/>
      <c r="G538" s="14"/>
      <c r="H538" s="14"/>
      <c r="I538" s="14"/>
      <c r="J538" s="14"/>
      <c r="K538" s="14"/>
      <c r="L538" s="14"/>
      <c r="M538" s="14"/>
      <c r="N538" s="14"/>
      <c r="O538" s="14"/>
      <c r="P538" s="14"/>
      <c r="Q538" s="14"/>
      <c r="R538" s="14"/>
      <c r="S538" s="14"/>
      <c r="T538" s="6"/>
      <c r="U538" s="6"/>
      <c r="V538" s="6"/>
      <c r="W538" s="6"/>
    </row>
    <row r="539" spans="1:23" ht="15.75" customHeight="1">
      <c r="A539" s="14"/>
      <c r="B539" s="14"/>
      <c r="C539" s="14"/>
      <c r="D539" s="14"/>
      <c r="E539" s="14"/>
      <c r="F539" s="14"/>
      <c r="G539" s="14"/>
      <c r="H539" s="14"/>
      <c r="I539" s="14"/>
      <c r="J539" s="14"/>
      <c r="K539" s="14"/>
      <c r="L539" s="14"/>
      <c r="M539" s="14"/>
      <c r="N539" s="14"/>
      <c r="O539" s="14"/>
      <c r="P539" s="14"/>
      <c r="Q539" s="14"/>
      <c r="R539" s="14"/>
      <c r="S539" s="14"/>
      <c r="T539" s="6"/>
      <c r="U539" s="6"/>
      <c r="V539" s="6"/>
      <c r="W539" s="6"/>
    </row>
    <row r="540" spans="1:23" ht="15.75" customHeight="1">
      <c r="A540" s="14"/>
      <c r="B540" s="14"/>
      <c r="C540" s="14"/>
      <c r="D540" s="14"/>
      <c r="E540" s="14"/>
      <c r="F540" s="14"/>
      <c r="G540" s="14"/>
      <c r="H540" s="14"/>
      <c r="I540" s="14"/>
      <c r="J540" s="14"/>
      <c r="K540" s="14"/>
      <c r="L540" s="14"/>
      <c r="M540" s="14"/>
      <c r="N540" s="14"/>
      <c r="O540" s="14"/>
      <c r="P540" s="14"/>
      <c r="Q540" s="14"/>
      <c r="R540" s="14"/>
      <c r="S540" s="14"/>
      <c r="T540" s="6"/>
      <c r="U540" s="6"/>
      <c r="V540" s="6"/>
      <c r="W540" s="6"/>
    </row>
    <row r="541" spans="1:23" ht="15.75" customHeight="1">
      <c r="A541" s="14"/>
      <c r="B541" s="14"/>
      <c r="C541" s="14"/>
      <c r="D541" s="14"/>
      <c r="E541" s="14"/>
      <c r="F541" s="14"/>
      <c r="G541" s="14"/>
      <c r="H541" s="14"/>
      <c r="I541" s="14"/>
      <c r="J541" s="14"/>
      <c r="K541" s="14"/>
      <c r="L541" s="14"/>
      <c r="M541" s="14"/>
      <c r="N541" s="14"/>
      <c r="O541" s="14"/>
      <c r="P541" s="14"/>
      <c r="Q541" s="14"/>
      <c r="R541" s="14"/>
      <c r="S541" s="14"/>
      <c r="T541" s="6"/>
      <c r="U541" s="6"/>
      <c r="V541" s="6"/>
      <c r="W541" s="6"/>
    </row>
    <row r="542" spans="1:23" ht="15.75" customHeight="1">
      <c r="A542" s="14"/>
      <c r="B542" s="14"/>
      <c r="C542" s="14"/>
      <c r="D542" s="14"/>
      <c r="E542" s="14"/>
      <c r="F542" s="14"/>
      <c r="G542" s="14"/>
      <c r="H542" s="14"/>
      <c r="I542" s="14"/>
      <c r="J542" s="14"/>
      <c r="K542" s="14"/>
      <c r="L542" s="14"/>
      <c r="M542" s="14"/>
      <c r="N542" s="14"/>
      <c r="O542" s="14"/>
      <c r="P542" s="14"/>
      <c r="Q542" s="14"/>
      <c r="R542" s="14"/>
      <c r="S542" s="14"/>
      <c r="T542" s="6"/>
      <c r="U542" s="6"/>
      <c r="V542" s="6"/>
      <c r="W542" s="6"/>
    </row>
    <row r="543" spans="1:23" ht="15.75" customHeight="1">
      <c r="A543" s="14"/>
      <c r="B543" s="14"/>
      <c r="C543" s="14"/>
      <c r="D543" s="14"/>
      <c r="E543" s="14"/>
      <c r="F543" s="14"/>
      <c r="G543" s="14"/>
      <c r="H543" s="14"/>
      <c r="I543" s="14"/>
      <c r="J543" s="14"/>
      <c r="K543" s="14"/>
      <c r="L543" s="14"/>
      <c r="M543" s="14"/>
      <c r="N543" s="14"/>
      <c r="O543" s="14"/>
      <c r="P543" s="14"/>
      <c r="Q543" s="14"/>
      <c r="R543" s="14"/>
      <c r="S543" s="14"/>
      <c r="T543" s="6"/>
      <c r="U543" s="6"/>
      <c r="V543" s="6"/>
      <c r="W543" s="6"/>
    </row>
    <row r="544" spans="1:23" ht="15.75" customHeight="1">
      <c r="A544" s="14"/>
      <c r="B544" s="14"/>
      <c r="C544" s="14"/>
      <c r="D544" s="14"/>
      <c r="E544" s="14"/>
      <c r="F544" s="14"/>
      <c r="G544" s="14"/>
      <c r="H544" s="14"/>
      <c r="I544" s="14"/>
      <c r="J544" s="14"/>
      <c r="K544" s="14"/>
      <c r="L544" s="14"/>
      <c r="M544" s="14"/>
      <c r="N544" s="14"/>
      <c r="O544" s="14"/>
      <c r="P544" s="14"/>
      <c r="Q544" s="14"/>
      <c r="R544" s="14"/>
      <c r="S544" s="14"/>
      <c r="T544" s="6"/>
      <c r="U544" s="6"/>
      <c r="V544" s="6"/>
      <c r="W544" s="6"/>
    </row>
    <row r="545" spans="1:23" ht="15.75" customHeight="1">
      <c r="A545" s="14"/>
      <c r="B545" s="14"/>
      <c r="C545" s="14"/>
      <c r="D545" s="14"/>
      <c r="E545" s="14"/>
      <c r="F545" s="14"/>
      <c r="G545" s="14"/>
      <c r="H545" s="14"/>
      <c r="I545" s="14"/>
      <c r="J545" s="14"/>
      <c r="K545" s="14"/>
      <c r="L545" s="14"/>
      <c r="M545" s="14"/>
      <c r="N545" s="14"/>
      <c r="O545" s="14"/>
      <c r="P545" s="14"/>
      <c r="Q545" s="14"/>
      <c r="R545" s="14"/>
      <c r="S545" s="14"/>
      <c r="T545" s="6"/>
      <c r="U545" s="6"/>
      <c r="V545" s="6"/>
      <c r="W545" s="6"/>
    </row>
    <row r="546" spans="1:23" ht="15.75" customHeight="1">
      <c r="A546" s="14"/>
      <c r="B546" s="14"/>
      <c r="C546" s="14"/>
      <c r="D546" s="14"/>
      <c r="E546" s="14"/>
      <c r="F546" s="14"/>
      <c r="G546" s="14"/>
      <c r="H546" s="14"/>
      <c r="I546" s="14"/>
      <c r="J546" s="14"/>
      <c r="K546" s="14"/>
      <c r="L546" s="14"/>
      <c r="M546" s="14"/>
      <c r="N546" s="14"/>
      <c r="O546" s="14"/>
      <c r="P546" s="14"/>
      <c r="Q546" s="14"/>
      <c r="R546" s="14"/>
      <c r="S546" s="14"/>
      <c r="T546" s="6"/>
      <c r="U546" s="6"/>
      <c r="V546" s="6"/>
      <c r="W546" s="6"/>
    </row>
    <row r="547" spans="1:23" ht="15.75" customHeight="1">
      <c r="A547" s="14"/>
      <c r="B547" s="14"/>
      <c r="C547" s="14"/>
      <c r="D547" s="14"/>
      <c r="E547" s="14"/>
      <c r="F547" s="14"/>
      <c r="G547" s="14"/>
      <c r="H547" s="14"/>
      <c r="I547" s="14"/>
      <c r="J547" s="14"/>
      <c r="K547" s="14"/>
      <c r="L547" s="14"/>
      <c r="M547" s="14"/>
      <c r="N547" s="14"/>
      <c r="O547" s="14"/>
      <c r="P547" s="14"/>
      <c r="Q547" s="14"/>
      <c r="R547" s="14"/>
      <c r="S547" s="14"/>
      <c r="T547" s="6"/>
      <c r="U547" s="6"/>
      <c r="V547" s="6"/>
      <c r="W547" s="6"/>
    </row>
    <row r="548" spans="1:23" ht="15.75" customHeight="1">
      <c r="A548" s="14"/>
      <c r="B548" s="14"/>
      <c r="C548" s="14"/>
      <c r="D548" s="14"/>
      <c r="E548" s="14"/>
      <c r="F548" s="14"/>
      <c r="G548" s="14"/>
      <c r="H548" s="14"/>
      <c r="I548" s="14"/>
      <c r="J548" s="14"/>
      <c r="K548" s="14"/>
      <c r="L548" s="14"/>
      <c r="M548" s="14"/>
      <c r="N548" s="14"/>
      <c r="O548" s="14"/>
      <c r="P548" s="14"/>
      <c r="Q548" s="14"/>
      <c r="R548" s="14"/>
      <c r="S548" s="14"/>
      <c r="T548" s="6"/>
      <c r="U548" s="6"/>
      <c r="V548" s="6"/>
      <c r="W548" s="6"/>
    </row>
    <row r="549" spans="1:23" ht="15.75" customHeight="1">
      <c r="A549" s="14"/>
      <c r="B549" s="14"/>
      <c r="C549" s="14"/>
      <c r="D549" s="14"/>
      <c r="E549" s="14"/>
      <c r="F549" s="14"/>
      <c r="G549" s="14"/>
      <c r="H549" s="14"/>
      <c r="I549" s="14"/>
      <c r="J549" s="14"/>
      <c r="K549" s="14"/>
      <c r="L549" s="14"/>
      <c r="M549" s="14"/>
      <c r="N549" s="14"/>
      <c r="O549" s="14"/>
      <c r="P549" s="14"/>
      <c r="Q549" s="14"/>
      <c r="R549" s="14"/>
      <c r="S549" s="14"/>
      <c r="T549" s="6"/>
      <c r="U549" s="6"/>
      <c r="V549" s="6"/>
      <c r="W549" s="6"/>
    </row>
    <row r="550" spans="1:23" ht="15.75" customHeight="1">
      <c r="A550" s="14"/>
      <c r="B550" s="14"/>
      <c r="C550" s="14"/>
      <c r="D550" s="14"/>
      <c r="E550" s="14"/>
      <c r="F550" s="14"/>
      <c r="G550" s="14"/>
      <c r="H550" s="14"/>
      <c r="I550" s="14"/>
      <c r="J550" s="14"/>
      <c r="K550" s="14"/>
      <c r="L550" s="14"/>
      <c r="M550" s="14"/>
      <c r="N550" s="14"/>
      <c r="O550" s="14"/>
      <c r="P550" s="14"/>
      <c r="Q550" s="14"/>
      <c r="R550" s="14"/>
      <c r="S550" s="14"/>
      <c r="T550" s="6"/>
      <c r="U550" s="6"/>
      <c r="V550" s="6"/>
      <c r="W550" s="6"/>
    </row>
    <row r="551" spans="1:23" ht="15.75" customHeight="1">
      <c r="A551" s="14"/>
      <c r="B551" s="14"/>
      <c r="C551" s="14"/>
      <c r="D551" s="14"/>
      <c r="E551" s="14"/>
      <c r="F551" s="14"/>
      <c r="G551" s="14"/>
      <c r="H551" s="14"/>
      <c r="I551" s="14"/>
      <c r="J551" s="14"/>
      <c r="K551" s="14"/>
      <c r="L551" s="14"/>
      <c r="M551" s="14"/>
      <c r="N551" s="14"/>
      <c r="O551" s="14"/>
      <c r="P551" s="14"/>
      <c r="Q551" s="14"/>
      <c r="R551" s="14"/>
      <c r="S551" s="14"/>
      <c r="T551" s="6"/>
      <c r="U551" s="6"/>
      <c r="V551" s="6"/>
      <c r="W551" s="6"/>
    </row>
    <row r="552" spans="1:23" ht="15.75" customHeight="1">
      <c r="A552" s="14"/>
      <c r="B552" s="14"/>
      <c r="C552" s="14"/>
      <c r="D552" s="14"/>
      <c r="E552" s="14"/>
      <c r="F552" s="14"/>
      <c r="G552" s="14"/>
      <c r="H552" s="14"/>
      <c r="I552" s="14"/>
      <c r="J552" s="14"/>
      <c r="K552" s="14"/>
      <c r="L552" s="14"/>
      <c r="M552" s="14"/>
      <c r="N552" s="14"/>
      <c r="O552" s="14"/>
      <c r="P552" s="14"/>
      <c r="Q552" s="14"/>
      <c r="R552" s="14"/>
      <c r="S552" s="14"/>
      <c r="T552" s="6"/>
      <c r="U552" s="6"/>
      <c r="V552" s="6"/>
      <c r="W552" s="6"/>
    </row>
    <row r="553" spans="1:23" ht="15.75" customHeight="1">
      <c r="A553" s="14"/>
      <c r="B553" s="14"/>
      <c r="C553" s="14"/>
      <c r="D553" s="14"/>
      <c r="E553" s="14"/>
      <c r="F553" s="14"/>
      <c r="G553" s="14"/>
      <c r="H553" s="14"/>
      <c r="I553" s="14"/>
      <c r="J553" s="14"/>
      <c r="K553" s="14"/>
      <c r="L553" s="14"/>
      <c r="M553" s="14"/>
      <c r="N553" s="14"/>
      <c r="O553" s="14"/>
      <c r="P553" s="14"/>
      <c r="Q553" s="14"/>
      <c r="R553" s="14"/>
      <c r="S553" s="14"/>
      <c r="T553" s="6"/>
      <c r="U553" s="6"/>
      <c r="V553" s="6"/>
      <c r="W553" s="6"/>
    </row>
    <row r="554" spans="1:23" ht="15.75" customHeight="1">
      <c r="A554" s="14"/>
      <c r="B554" s="14"/>
      <c r="C554" s="14"/>
      <c r="D554" s="14"/>
      <c r="E554" s="14"/>
      <c r="F554" s="14"/>
      <c r="G554" s="14"/>
      <c r="H554" s="14"/>
      <c r="I554" s="14"/>
      <c r="J554" s="14"/>
      <c r="K554" s="14"/>
      <c r="L554" s="14"/>
      <c r="M554" s="14"/>
      <c r="N554" s="14"/>
      <c r="O554" s="14"/>
      <c r="P554" s="14"/>
      <c r="Q554" s="14"/>
      <c r="R554" s="14"/>
      <c r="S554" s="14"/>
      <c r="T554" s="6"/>
      <c r="U554" s="6"/>
      <c r="V554" s="6"/>
      <c r="W554" s="6"/>
    </row>
    <row r="555" spans="1:23" ht="15.75" customHeight="1">
      <c r="A555" s="14"/>
      <c r="B555" s="14"/>
      <c r="C555" s="14"/>
      <c r="D555" s="14"/>
      <c r="E555" s="14"/>
      <c r="F555" s="14"/>
      <c r="G555" s="14"/>
      <c r="H555" s="14"/>
      <c r="I555" s="14"/>
      <c r="J555" s="14"/>
      <c r="K555" s="14"/>
      <c r="L555" s="14"/>
      <c r="M555" s="14"/>
      <c r="N555" s="14"/>
      <c r="O555" s="14"/>
      <c r="P555" s="14"/>
      <c r="Q555" s="14"/>
      <c r="R555" s="14"/>
      <c r="S555" s="14"/>
      <c r="T555" s="6"/>
      <c r="U555" s="6"/>
      <c r="V555" s="6"/>
      <c r="W555" s="6"/>
    </row>
    <row r="556" spans="1:23" ht="15.75" customHeight="1">
      <c r="A556" s="14"/>
      <c r="B556" s="14"/>
      <c r="C556" s="14"/>
      <c r="D556" s="14"/>
      <c r="E556" s="14"/>
      <c r="F556" s="14"/>
      <c r="G556" s="14"/>
      <c r="H556" s="14"/>
      <c r="I556" s="14"/>
      <c r="J556" s="14"/>
      <c r="K556" s="14"/>
      <c r="L556" s="14"/>
      <c r="M556" s="14"/>
      <c r="N556" s="14"/>
      <c r="O556" s="14"/>
      <c r="P556" s="14"/>
      <c r="Q556" s="14"/>
      <c r="R556" s="14"/>
      <c r="S556" s="14"/>
      <c r="T556" s="6"/>
      <c r="U556" s="6"/>
      <c r="V556" s="6"/>
      <c r="W556" s="6"/>
    </row>
    <row r="557" spans="1:23" ht="15.75" customHeight="1">
      <c r="A557" s="14"/>
      <c r="B557" s="14"/>
      <c r="C557" s="14"/>
      <c r="D557" s="14"/>
      <c r="E557" s="14"/>
      <c r="F557" s="14"/>
      <c r="G557" s="14"/>
      <c r="H557" s="14"/>
      <c r="I557" s="14"/>
      <c r="J557" s="14"/>
      <c r="K557" s="14"/>
      <c r="L557" s="14"/>
      <c r="M557" s="14"/>
      <c r="N557" s="14"/>
      <c r="O557" s="14"/>
      <c r="P557" s="14"/>
      <c r="Q557" s="14"/>
      <c r="R557" s="14"/>
      <c r="S557" s="14"/>
      <c r="T557" s="6"/>
      <c r="U557" s="6"/>
      <c r="V557" s="6"/>
      <c r="W557" s="6"/>
    </row>
    <row r="558" spans="1:23" ht="15.75" customHeight="1">
      <c r="A558" s="14"/>
      <c r="B558" s="14"/>
      <c r="C558" s="14"/>
      <c r="D558" s="14"/>
      <c r="E558" s="14"/>
      <c r="F558" s="14"/>
      <c r="G558" s="14"/>
      <c r="H558" s="14"/>
      <c r="I558" s="14"/>
      <c r="J558" s="14"/>
      <c r="K558" s="14"/>
      <c r="L558" s="14"/>
      <c r="M558" s="14"/>
      <c r="N558" s="14"/>
      <c r="O558" s="14"/>
      <c r="P558" s="14"/>
      <c r="Q558" s="14"/>
      <c r="R558" s="14"/>
      <c r="S558" s="14"/>
      <c r="T558" s="6"/>
      <c r="U558" s="6"/>
      <c r="V558" s="6"/>
      <c r="W558" s="6"/>
    </row>
    <row r="559" spans="1:23" ht="15.75" customHeight="1">
      <c r="A559" s="14"/>
      <c r="B559" s="14"/>
      <c r="C559" s="14"/>
      <c r="D559" s="14"/>
      <c r="E559" s="14"/>
      <c r="F559" s="14"/>
      <c r="G559" s="14"/>
      <c r="H559" s="14"/>
      <c r="I559" s="14"/>
      <c r="J559" s="14"/>
      <c r="K559" s="14"/>
      <c r="L559" s="14"/>
      <c r="M559" s="14"/>
      <c r="N559" s="14"/>
      <c r="O559" s="14"/>
      <c r="P559" s="14"/>
      <c r="Q559" s="14"/>
      <c r="R559" s="14"/>
      <c r="S559" s="14"/>
      <c r="T559" s="6"/>
      <c r="U559" s="6"/>
      <c r="V559" s="6"/>
      <c r="W559" s="6"/>
    </row>
    <row r="560" spans="1:23" ht="15.75" customHeight="1">
      <c r="A560" s="14"/>
      <c r="B560" s="14"/>
      <c r="C560" s="14"/>
      <c r="D560" s="14"/>
      <c r="E560" s="14"/>
      <c r="F560" s="14"/>
      <c r="G560" s="14"/>
      <c r="H560" s="14"/>
      <c r="I560" s="14"/>
      <c r="J560" s="14"/>
      <c r="K560" s="14"/>
      <c r="L560" s="14"/>
      <c r="M560" s="14"/>
      <c r="N560" s="14"/>
      <c r="O560" s="14"/>
      <c r="P560" s="14"/>
      <c r="Q560" s="14"/>
      <c r="R560" s="14"/>
      <c r="S560" s="14"/>
      <c r="T560" s="6"/>
      <c r="U560" s="6"/>
      <c r="V560" s="6"/>
      <c r="W560" s="6"/>
    </row>
    <row r="561" spans="1:23" ht="15.75" customHeight="1">
      <c r="A561" s="14"/>
      <c r="B561" s="14"/>
      <c r="C561" s="14"/>
      <c r="D561" s="14"/>
      <c r="E561" s="14"/>
      <c r="F561" s="14"/>
      <c r="G561" s="14"/>
      <c r="H561" s="14"/>
      <c r="I561" s="14"/>
      <c r="J561" s="14"/>
      <c r="K561" s="14"/>
      <c r="L561" s="14"/>
      <c r="M561" s="14"/>
      <c r="N561" s="14"/>
      <c r="O561" s="14"/>
      <c r="P561" s="14"/>
      <c r="Q561" s="14"/>
      <c r="R561" s="14"/>
      <c r="S561" s="14"/>
      <c r="T561" s="6"/>
      <c r="U561" s="6"/>
      <c r="V561" s="6"/>
      <c r="W561" s="6"/>
    </row>
    <row r="562" spans="1:23" ht="15.75" customHeight="1">
      <c r="A562" s="14"/>
      <c r="B562" s="14"/>
      <c r="C562" s="14"/>
      <c r="D562" s="14"/>
      <c r="E562" s="14"/>
      <c r="F562" s="14"/>
      <c r="G562" s="14"/>
      <c r="H562" s="14"/>
      <c r="I562" s="14"/>
      <c r="J562" s="14"/>
      <c r="K562" s="14"/>
      <c r="L562" s="14"/>
      <c r="M562" s="14"/>
      <c r="N562" s="14"/>
      <c r="O562" s="14"/>
      <c r="P562" s="14"/>
      <c r="Q562" s="14"/>
      <c r="R562" s="14"/>
      <c r="S562" s="14"/>
      <c r="T562" s="6"/>
      <c r="U562" s="6"/>
      <c r="V562" s="6"/>
      <c r="W562" s="6"/>
    </row>
    <row r="563" spans="1:23" ht="15.75" customHeight="1">
      <c r="A563" s="14"/>
      <c r="B563" s="14"/>
      <c r="C563" s="14"/>
      <c r="D563" s="14"/>
      <c r="E563" s="14"/>
      <c r="F563" s="14"/>
      <c r="G563" s="14"/>
      <c r="H563" s="14"/>
      <c r="I563" s="14"/>
      <c r="J563" s="14"/>
      <c r="K563" s="14"/>
      <c r="L563" s="14"/>
      <c r="M563" s="14"/>
      <c r="N563" s="14"/>
      <c r="O563" s="14"/>
      <c r="P563" s="14"/>
      <c r="Q563" s="14"/>
      <c r="R563" s="14"/>
      <c r="S563" s="14"/>
      <c r="T563" s="6"/>
      <c r="U563" s="6"/>
      <c r="V563" s="6"/>
      <c r="W563" s="6"/>
    </row>
    <row r="564" spans="1:23" ht="15.75" customHeight="1">
      <c r="A564" s="14"/>
      <c r="B564" s="14"/>
      <c r="C564" s="14"/>
      <c r="D564" s="14"/>
      <c r="E564" s="14"/>
      <c r="F564" s="14"/>
      <c r="G564" s="14"/>
      <c r="H564" s="14"/>
      <c r="I564" s="14"/>
      <c r="J564" s="14"/>
      <c r="K564" s="14"/>
      <c r="L564" s="14"/>
      <c r="M564" s="14"/>
      <c r="N564" s="14"/>
      <c r="O564" s="14"/>
      <c r="P564" s="14"/>
      <c r="Q564" s="14"/>
      <c r="R564" s="14"/>
      <c r="S564" s="14"/>
      <c r="T564" s="6"/>
      <c r="U564" s="6"/>
      <c r="V564" s="6"/>
      <c r="W564" s="6"/>
    </row>
    <row r="565" spans="1:23" ht="15.75" customHeight="1">
      <c r="A565" s="14"/>
      <c r="B565" s="14"/>
      <c r="C565" s="14"/>
      <c r="D565" s="14"/>
      <c r="E565" s="14"/>
      <c r="F565" s="14"/>
      <c r="G565" s="14"/>
      <c r="H565" s="14"/>
      <c r="I565" s="14"/>
      <c r="J565" s="14"/>
      <c r="K565" s="14"/>
      <c r="L565" s="14"/>
      <c r="M565" s="14"/>
      <c r="N565" s="14"/>
      <c r="O565" s="14"/>
      <c r="P565" s="14"/>
      <c r="Q565" s="14"/>
      <c r="R565" s="14"/>
      <c r="S565" s="14"/>
      <c r="T565" s="6"/>
      <c r="U565" s="6"/>
      <c r="V565" s="6"/>
      <c r="W565" s="6"/>
    </row>
    <row r="566" spans="1:23" ht="15.75" customHeight="1">
      <c r="A566" s="14"/>
      <c r="B566" s="14"/>
      <c r="C566" s="14"/>
      <c r="D566" s="14"/>
      <c r="E566" s="14"/>
      <c r="F566" s="14"/>
      <c r="G566" s="14"/>
      <c r="H566" s="14"/>
      <c r="I566" s="14"/>
      <c r="J566" s="14"/>
      <c r="K566" s="14"/>
      <c r="L566" s="14"/>
      <c r="M566" s="14"/>
      <c r="N566" s="14"/>
      <c r="O566" s="14"/>
      <c r="P566" s="14"/>
      <c r="Q566" s="14"/>
      <c r="R566" s="14"/>
      <c r="S566" s="14"/>
      <c r="T566" s="6"/>
      <c r="U566" s="6"/>
      <c r="V566" s="6"/>
      <c r="W566" s="6"/>
    </row>
    <row r="567" spans="1:23" ht="15.75" customHeight="1">
      <c r="A567" s="14"/>
      <c r="B567" s="14"/>
      <c r="C567" s="14"/>
      <c r="D567" s="14"/>
      <c r="E567" s="14"/>
      <c r="F567" s="14"/>
      <c r="G567" s="14"/>
      <c r="H567" s="14"/>
      <c r="I567" s="14"/>
      <c r="J567" s="14"/>
      <c r="K567" s="14"/>
      <c r="L567" s="14"/>
      <c r="M567" s="14"/>
      <c r="N567" s="14"/>
      <c r="O567" s="14"/>
      <c r="P567" s="14"/>
      <c r="Q567" s="14"/>
      <c r="R567" s="14"/>
      <c r="S567" s="14"/>
      <c r="T567" s="6"/>
      <c r="U567" s="6"/>
      <c r="V567" s="6"/>
      <c r="W567" s="6"/>
    </row>
    <row r="568" spans="1:23" ht="15.75" customHeight="1">
      <c r="A568" s="14"/>
      <c r="B568" s="14"/>
      <c r="C568" s="14"/>
      <c r="D568" s="14"/>
      <c r="E568" s="14"/>
      <c r="F568" s="14"/>
      <c r="G568" s="14"/>
      <c r="H568" s="14"/>
      <c r="I568" s="14"/>
      <c r="J568" s="14"/>
      <c r="K568" s="14"/>
      <c r="L568" s="14"/>
      <c r="M568" s="14"/>
      <c r="N568" s="14"/>
      <c r="O568" s="14"/>
      <c r="P568" s="14"/>
      <c r="Q568" s="14"/>
      <c r="R568" s="14"/>
      <c r="S568" s="14"/>
      <c r="T568" s="6"/>
      <c r="U568" s="6"/>
      <c r="V568" s="6"/>
      <c r="W568" s="6"/>
    </row>
    <row r="569" spans="1:23" ht="15.75" customHeight="1">
      <c r="A569" s="14"/>
      <c r="B569" s="14"/>
      <c r="C569" s="14"/>
      <c r="D569" s="14"/>
      <c r="E569" s="14"/>
      <c r="F569" s="14"/>
      <c r="G569" s="14"/>
      <c r="H569" s="14"/>
      <c r="I569" s="14"/>
      <c r="J569" s="14"/>
      <c r="K569" s="14"/>
      <c r="L569" s="14"/>
      <c r="M569" s="14"/>
      <c r="N569" s="14"/>
      <c r="O569" s="14"/>
      <c r="P569" s="14"/>
      <c r="Q569" s="14"/>
      <c r="R569" s="14"/>
      <c r="S569" s="14"/>
      <c r="T569" s="6"/>
      <c r="U569" s="6"/>
      <c r="V569" s="6"/>
      <c r="W569" s="6"/>
    </row>
    <row r="570" spans="1:23" ht="15.75" customHeight="1">
      <c r="A570" s="14"/>
      <c r="B570" s="14"/>
      <c r="C570" s="14"/>
      <c r="D570" s="14"/>
      <c r="E570" s="14"/>
      <c r="F570" s="14"/>
      <c r="G570" s="14"/>
      <c r="H570" s="14"/>
      <c r="I570" s="14"/>
      <c r="J570" s="14"/>
      <c r="K570" s="14"/>
      <c r="L570" s="14"/>
      <c r="M570" s="14"/>
      <c r="N570" s="14"/>
      <c r="O570" s="14"/>
      <c r="P570" s="14"/>
      <c r="Q570" s="14"/>
      <c r="R570" s="14"/>
      <c r="S570" s="14"/>
      <c r="T570" s="6"/>
      <c r="U570" s="6"/>
      <c r="V570" s="6"/>
      <c r="W570" s="6"/>
    </row>
    <row r="571" spans="1:23" ht="15.75" customHeight="1">
      <c r="A571" s="14"/>
      <c r="B571" s="14"/>
      <c r="C571" s="14"/>
      <c r="D571" s="14"/>
      <c r="E571" s="14"/>
      <c r="F571" s="14"/>
      <c r="G571" s="14"/>
      <c r="H571" s="14"/>
      <c r="I571" s="14"/>
      <c r="J571" s="14"/>
      <c r="K571" s="14"/>
      <c r="L571" s="14"/>
      <c r="M571" s="14"/>
      <c r="N571" s="14"/>
      <c r="O571" s="14"/>
      <c r="P571" s="14"/>
      <c r="Q571" s="14"/>
      <c r="R571" s="14"/>
      <c r="S571" s="14"/>
      <c r="T571" s="6"/>
      <c r="U571" s="6"/>
      <c r="V571" s="6"/>
      <c r="W571" s="6"/>
    </row>
    <row r="572" spans="1:23" ht="15.75" customHeight="1">
      <c r="A572" s="14"/>
      <c r="B572" s="14"/>
      <c r="C572" s="14"/>
      <c r="D572" s="14"/>
      <c r="E572" s="14"/>
      <c r="F572" s="14"/>
      <c r="G572" s="14"/>
      <c r="H572" s="14"/>
      <c r="I572" s="14"/>
      <c r="J572" s="14"/>
      <c r="K572" s="14"/>
      <c r="L572" s="14"/>
      <c r="M572" s="14"/>
      <c r="N572" s="14"/>
      <c r="O572" s="14"/>
      <c r="P572" s="14"/>
      <c r="Q572" s="14"/>
      <c r="R572" s="14"/>
      <c r="S572" s="14"/>
      <c r="T572" s="6"/>
      <c r="U572" s="6"/>
      <c r="V572" s="6"/>
      <c r="W572" s="6"/>
    </row>
    <row r="573" spans="1:23" ht="15.75" customHeight="1">
      <c r="A573" s="14"/>
      <c r="B573" s="14"/>
      <c r="C573" s="14"/>
      <c r="D573" s="14"/>
      <c r="E573" s="14"/>
      <c r="F573" s="14"/>
      <c r="G573" s="14"/>
      <c r="H573" s="14"/>
      <c r="I573" s="14"/>
      <c r="J573" s="14"/>
      <c r="K573" s="14"/>
      <c r="L573" s="14"/>
      <c r="M573" s="14"/>
      <c r="N573" s="14"/>
      <c r="O573" s="14"/>
      <c r="P573" s="14"/>
      <c r="Q573" s="14"/>
      <c r="R573" s="14"/>
      <c r="S573" s="14"/>
      <c r="T573" s="6"/>
      <c r="U573" s="6"/>
      <c r="V573" s="6"/>
      <c r="W573" s="6"/>
    </row>
    <row r="574" spans="1:23" ht="15.75" customHeight="1">
      <c r="A574" s="14"/>
      <c r="B574" s="14"/>
      <c r="C574" s="14"/>
      <c r="D574" s="14"/>
      <c r="E574" s="14"/>
      <c r="F574" s="14"/>
      <c r="G574" s="14"/>
      <c r="H574" s="14"/>
      <c r="I574" s="14"/>
      <c r="J574" s="14"/>
      <c r="K574" s="14"/>
      <c r="L574" s="14"/>
      <c r="M574" s="14"/>
      <c r="N574" s="14"/>
      <c r="O574" s="14"/>
      <c r="P574" s="14"/>
      <c r="Q574" s="14"/>
      <c r="R574" s="14"/>
      <c r="S574" s="14"/>
      <c r="T574" s="6"/>
      <c r="U574" s="6"/>
      <c r="V574" s="6"/>
      <c r="W574" s="6"/>
    </row>
    <row r="575" spans="1:23" ht="15.75" customHeight="1">
      <c r="A575" s="14"/>
      <c r="B575" s="14"/>
      <c r="C575" s="14"/>
      <c r="D575" s="14"/>
      <c r="E575" s="14"/>
      <c r="F575" s="14"/>
      <c r="G575" s="14"/>
      <c r="H575" s="14"/>
      <c r="I575" s="14"/>
      <c r="J575" s="14"/>
      <c r="K575" s="14"/>
      <c r="L575" s="14"/>
      <c r="M575" s="14"/>
      <c r="N575" s="14"/>
      <c r="O575" s="14"/>
      <c r="P575" s="14"/>
      <c r="Q575" s="14"/>
      <c r="R575" s="14"/>
      <c r="S575" s="14"/>
      <c r="T575" s="6"/>
      <c r="U575" s="6"/>
      <c r="V575" s="6"/>
      <c r="W575" s="6"/>
    </row>
    <row r="576" spans="1:23" ht="15.75" customHeight="1">
      <c r="A576" s="14"/>
      <c r="B576" s="14"/>
      <c r="C576" s="14"/>
      <c r="D576" s="14"/>
      <c r="E576" s="14"/>
      <c r="F576" s="14"/>
      <c r="G576" s="14"/>
      <c r="H576" s="14"/>
      <c r="I576" s="14"/>
      <c r="J576" s="14"/>
      <c r="K576" s="14"/>
      <c r="L576" s="14"/>
      <c r="M576" s="14"/>
      <c r="N576" s="14"/>
      <c r="O576" s="14"/>
      <c r="P576" s="14"/>
      <c r="Q576" s="14"/>
      <c r="R576" s="14"/>
      <c r="S576" s="14"/>
      <c r="T576" s="6"/>
      <c r="U576" s="6"/>
      <c r="V576" s="6"/>
      <c r="W576" s="6"/>
    </row>
    <row r="577" spans="1:23" ht="15.75" customHeight="1">
      <c r="A577" s="14"/>
      <c r="B577" s="14"/>
      <c r="C577" s="14"/>
      <c r="D577" s="14"/>
      <c r="E577" s="14"/>
      <c r="F577" s="14"/>
      <c r="G577" s="14"/>
      <c r="H577" s="14"/>
      <c r="I577" s="14"/>
      <c r="J577" s="14"/>
      <c r="K577" s="14"/>
      <c r="L577" s="14"/>
      <c r="M577" s="14"/>
      <c r="N577" s="14"/>
      <c r="O577" s="14"/>
      <c r="P577" s="14"/>
      <c r="Q577" s="14"/>
      <c r="R577" s="14"/>
      <c r="S577" s="14"/>
      <c r="T577" s="6"/>
      <c r="U577" s="6"/>
      <c r="V577" s="6"/>
      <c r="W577" s="6"/>
    </row>
    <row r="578" spans="1:23" ht="15.75" customHeight="1">
      <c r="A578" s="14"/>
      <c r="B578" s="14"/>
      <c r="C578" s="14"/>
      <c r="D578" s="14"/>
      <c r="E578" s="14"/>
      <c r="F578" s="14"/>
      <c r="G578" s="14"/>
      <c r="H578" s="14"/>
      <c r="I578" s="14"/>
      <c r="J578" s="14"/>
      <c r="K578" s="14"/>
      <c r="L578" s="14"/>
      <c r="M578" s="14"/>
      <c r="N578" s="14"/>
      <c r="O578" s="14"/>
      <c r="P578" s="14"/>
      <c r="Q578" s="14"/>
      <c r="R578" s="14"/>
      <c r="S578" s="14"/>
      <c r="T578" s="6"/>
      <c r="U578" s="6"/>
      <c r="V578" s="6"/>
      <c r="W578" s="6"/>
    </row>
    <row r="579" spans="1:23" ht="15.75" customHeight="1">
      <c r="A579" s="14"/>
      <c r="B579" s="14"/>
      <c r="C579" s="14"/>
      <c r="D579" s="14"/>
      <c r="E579" s="14"/>
      <c r="F579" s="14"/>
      <c r="G579" s="14"/>
      <c r="H579" s="14"/>
      <c r="I579" s="14"/>
      <c r="J579" s="14"/>
      <c r="K579" s="14"/>
      <c r="L579" s="14"/>
      <c r="M579" s="14"/>
      <c r="N579" s="14"/>
      <c r="O579" s="14"/>
      <c r="P579" s="14"/>
      <c r="Q579" s="14"/>
      <c r="R579" s="14"/>
      <c r="S579" s="14"/>
      <c r="T579" s="6"/>
      <c r="U579" s="6"/>
      <c r="V579" s="6"/>
      <c r="W579" s="6"/>
    </row>
    <row r="580" spans="1:23" ht="15.75" customHeight="1">
      <c r="A580" s="14"/>
      <c r="B580" s="14"/>
      <c r="C580" s="14"/>
      <c r="D580" s="14"/>
      <c r="E580" s="14"/>
      <c r="F580" s="14"/>
      <c r="G580" s="14"/>
      <c r="H580" s="14"/>
      <c r="I580" s="14"/>
      <c r="J580" s="14"/>
      <c r="K580" s="14"/>
      <c r="L580" s="14"/>
      <c r="M580" s="14"/>
      <c r="N580" s="14"/>
      <c r="O580" s="14"/>
      <c r="P580" s="14"/>
      <c r="Q580" s="14"/>
      <c r="R580" s="14"/>
      <c r="S580" s="14"/>
      <c r="T580" s="6"/>
      <c r="U580" s="6"/>
      <c r="V580" s="6"/>
      <c r="W580" s="6"/>
    </row>
    <row r="581" spans="1:23" ht="15.75" customHeight="1">
      <c r="A581" s="14"/>
      <c r="B581" s="14"/>
      <c r="C581" s="14"/>
      <c r="D581" s="14"/>
      <c r="E581" s="14"/>
      <c r="F581" s="14"/>
      <c r="G581" s="14"/>
      <c r="H581" s="14"/>
      <c r="I581" s="14"/>
      <c r="J581" s="14"/>
      <c r="K581" s="14"/>
      <c r="L581" s="14"/>
      <c r="M581" s="14"/>
      <c r="N581" s="14"/>
      <c r="O581" s="14"/>
      <c r="P581" s="14"/>
      <c r="Q581" s="14"/>
      <c r="R581" s="14"/>
      <c r="S581" s="14"/>
      <c r="T581" s="6"/>
      <c r="U581" s="6"/>
      <c r="V581" s="6"/>
      <c r="W581" s="6"/>
    </row>
    <row r="582" spans="1:23" ht="15.75" customHeight="1">
      <c r="A582" s="14"/>
      <c r="B582" s="14"/>
      <c r="C582" s="14"/>
      <c r="D582" s="14"/>
      <c r="E582" s="14"/>
      <c r="F582" s="14"/>
      <c r="G582" s="14"/>
      <c r="H582" s="14"/>
      <c r="I582" s="14"/>
      <c r="J582" s="14"/>
      <c r="K582" s="14"/>
      <c r="L582" s="14"/>
      <c r="M582" s="14"/>
      <c r="N582" s="14"/>
      <c r="O582" s="14"/>
      <c r="P582" s="14"/>
      <c r="Q582" s="14"/>
      <c r="R582" s="14"/>
      <c r="S582" s="14"/>
      <c r="T582" s="6"/>
      <c r="U582" s="6"/>
      <c r="V582" s="6"/>
      <c r="W582" s="6"/>
    </row>
    <row r="583" spans="1:23" ht="15.75" customHeight="1">
      <c r="A583" s="14"/>
      <c r="B583" s="14"/>
      <c r="C583" s="14"/>
      <c r="D583" s="14"/>
      <c r="E583" s="14"/>
      <c r="F583" s="14"/>
      <c r="G583" s="14"/>
      <c r="H583" s="14"/>
      <c r="I583" s="14"/>
      <c r="J583" s="14"/>
      <c r="K583" s="14"/>
      <c r="L583" s="14"/>
      <c r="M583" s="14"/>
      <c r="N583" s="14"/>
      <c r="O583" s="14"/>
      <c r="P583" s="14"/>
      <c r="Q583" s="14"/>
      <c r="R583" s="14"/>
      <c r="S583" s="14"/>
      <c r="T583" s="6"/>
      <c r="U583" s="6"/>
      <c r="V583" s="6"/>
      <c r="W583" s="6"/>
    </row>
    <row r="584" spans="1:23" ht="15.75" customHeight="1">
      <c r="A584" s="14"/>
      <c r="B584" s="14"/>
      <c r="C584" s="14"/>
      <c r="D584" s="14"/>
      <c r="E584" s="14"/>
      <c r="F584" s="14"/>
      <c r="G584" s="14"/>
      <c r="H584" s="14"/>
      <c r="I584" s="14"/>
      <c r="J584" s="14"/>
      <c r="K584" s="14"/>
      <c r="L584" s="14"/>
      <c r="M584" s="14"/>
      <c r="N584" s="14"/>
      <c r="O584" s="14"/>
      <c r="P584" s="14"/>
      <c r="Q584" s="14"/>
      <c r="R584" s="14"/>
      <c r="S584" s="14"/>
      <c r="T584" s="6"/>
      <c r="U584" s="6"/>
      <c r="V584" s="6"/>
      <c r="W584" s="6"/>
    </row>
    <row r="585" spans="1:23" ht="15.75" customHeight="1">
      <c r="A585" s="14"/>
      <c r="B585" s="14"/>
      <c r="C585" s="14"/>
      <c r="D585" s="14"/>
      <c r="E585" s="14"/>
      <c r="F585" s="14"/>
      <c r="G585" s="14"/>
      <c r="H585" s="14"/>
      <c r="I585" s="14"/>
      <c r="J585" s="14"/>
      <c r="K585" s="14"/>
      <c r="L585" s="14"/>
      <c r="M585" s="14"/>
      <c r="N585" s="14"/>
      <c r="O585" s="14"/>
      <c r="P585" s="14"/>
      <c r="Q585" s="14"/>
      <c r="R585" s="14"/>
      <c r="S585" s="14"/>
      <c r="T585" s="6"/>
      <c r="U585" s="6"/>
      <c r="V585" s="6"/>
      <c r="W585" s="6"/>
    </row>
    <row r="586" spans="1:23" ht="15.75" customHeight="1">
      <c r="A586" s="14"/>
      <c r="B586" s="14"/>
      <c r="C586" s="14"/>
      <c r="D586" s="14"/>
      <c r="E586" s="14"/>
      <c r="F586" s="14"/>
      <c r="G586" s="14"/>
      <c r="H586" s="14"/>
      <c r="I586" s="14"/>
      <c r="J586" s="14"/>
      <c r="K586" s="14"/>
      <c r="L586" s="14"/>
      <c r="M586" s="14"/>
      <c r="N586" s="14"/>
      <c r="O586" s="14"/>
      <c r="P586" s="14"/>
      <c r="Q586" s="14"/>
      <c r="R586" s="14"/>
      <c r="S586" s="14"/>
      <c r="T586" s="6"/>
      <c r="U586" s="6"/>
      <c r="V586" s="6"/>
      <c r="W586" s="6"/>
    </row>
    <row r="587" spans="1:23" ht="15.75" customHeight="1">
      <c r="A587" s="14"/>
      <c r="B587" s="14"/>
      <c r="C587" s="14"/>
      <c r="D587" s="14"/>
      <c r="E587" s="14"/>
      <c r="F587" s="14"/>
      <c r="G587" s="14"/>
      <c r="H587" s="14"/>
      <c r="I587" s="14"/>
      <c r="J587" s="14"/>
      <c r="K587" s="14"/>
      <c r="L587" s="14"/>
      <c r="M587" s="14"/>
      <c r="N587" s="14"/>
      <c r="O587" s="14"/>
      <c r="P587" s="14"/>
      <c r="Q587" s="14"/>
      <c r="R587" s="14"/>
      <c r="S587" s="14"/>
      <c r="T587" s="6"/>
      <c r="U587" s="6"/>
      <c r="V587" s="6"/>
      <c r="W587" s="6"/>
    </row>
    <row r="588" spans="1:23" ht="15.75" customHeight="1">
      <c r="A588" s="14"/>
      <c r="B588" s="14"/>
      <c r="C588" s="14"/>
      <c r="D588" s="14"/>
      <c r="E588" s="14"/>
      <c r="F588" s="14"/>
      <c r="G588" s="14"/>
      <c r="H588" s="14"/>
      <c r="I588" s="14"/>
      <c r="J588" s="14"/>
      <c r="K588" s="14"/>
      <c r="L588" s="14"/>
      <c r="M588" s="14"/>
      <c r="N588" s="14"/>
      <c r="O588" s="14"/>
      <c r="P588" s="14"/>
      <c r="Q588" s="14"/>
      <c r="R588" s="14"/>
      <c r="S588" s="14"/>
      <c r="T588" s="6"/>
      <c r="U588" s="6"/>
      <c r="V588" s="6"/>
      <c r="W588" s="6"/>
    </row>
    <row r="589" spans="1:23" ht="15.75" customHeight="1">
      <c r="A589" s="14"/>
      <c r="B589" s="14"/>
      <c r="C589" s="14"/>
      <c r="D589" s="14"/>
      <c r="E589" s="14"/>
      <c r="F589" s="14"/>
      <c r="G589" s="14"/>
      <c r="H589" s="14"/>
      <c r="I589" s="14"/>
      <c r="J589" s="14"/>
      <c r="K589" s="14"/>
      <c r="L589" s="14"/>
      <c r="M589" s="14"/>
      <c r="N589" s="14"/>
      <c r="O589" s="14"/>
      <c r="P589" s="14"/>
      <c r="Q589" s="14"/>
      <c r="R589" s="14"/>
      <c r="S589" s="14"/>
      <c r="T589" s="6"/>
      <c r="U589" s="6"/>
      <c r="V589" s="6"/>
      <c r="W589" s="6"/>
    </row>
    <row r="590" spans="1:23" ht="15.75" customHeight="1">
      <c r="A590" s="14"/>
      <c r="B590" s="14"/>
      <c r="C590" s="14"/>
      <c r="D590" s="14"/>
      <c r="E590" s="14"/>
      <c r="F590" s="14"/>
      <c r="G590" s="14"/>
      <c r="H590" s="14"/>
      <c r="I590" s="14"/>
      <c r="J590" s="14"/>
      <c r="K590" s="14"/>
      <c r="L590" s="14"/>
      <c r="M590" s="14"/>
      <c r="N590" s="14"/>
      <c r="O590" s="14"/>
      <c r="P590" s="14"/>
      <c r="Q590" s="14"/>
      <c r="R590" s="14"/>
      <c r="S590" s="14"/>
      <c r="T590" s="6"/>
      <c r="U590" s="6"/>
      <c r="V590" s="6"/>
      <c r="W590" s="6"/>
    </row>
    <row r="591" spans="1:23" ht="15.75" customHeight="1">
      <c r="A591" s="14"/>
      <c r="B591" s="14"/>
      <c r="C591" s="14"/>
      <c r="D591" s="14"/>
      <c r="E591" s="14"/>
      <c r="F591" s="14"/>
      <c r="G591" s="14"/>
      <c r="H591" s="14"/>
      <c r="I591" s="14"/>
      <c r="J591" s="14"/>
      <c r="K591" s="14"/>
      <c r="L591" s="14"/>
      <c r="M591" s="14"/>
      <c r="N591" s="14"/>
      <c r="O591" s="14"/>
      <c r="P591" s="14"/>
      <c r="Q591" s="14"/>
      <c r="R591" s="14"/>
      <c r="S591" s="14"/>
      <c r="T591" s="6"/>
      <c r="U591" s="6"/>
      <c r="V591" s="6"/>
      <c r="W591" s="6"/>
    </row>
    <row r="592" spans="1:23" ht="15.75" customHeight="1">
      <c r="A592" s="14"/>
      <c r="B592" s="14"/>
      <c r="C592" s="14"/>
      <c r="D592" s="14"/>
      <c r="E592" s="14"/>
      <c r="F592" s="14"/>
      <c r="G592" s="14"/>
      <c r="H592" s="14"/>
      <c r="I592" s="14"/>
      <c r="J592" s="14"/>
      <c r="K592" s="14"/>
      <c r="L592" s="14"/>
      <c r="M592" s="14"/>
      <c r="N592" s="14"/>
      <c r="O592" s="14"/>
      <c r="P592" s="14"/>
      <c r="Q592" s="14"/>
      <c r="R592" s="14"/>
      <c r="S592" s="14"/>
      <c r="T592" s="6"/>
      <c r="U592" s="6"/>
      <c r="V592" s="6"/>
      <c r="W592" s="6"/>
    </row>
    <row r="593" spans="1:23" ht="15.75" customHeight="1">
      <c r="A593" s="14"/>
      <c r="B593" s="14"/>
      <c r="C593" s="14"/>
      <c r="D593" s="14"/>
      <c r="E593" s="14"/>
      <c r="F593" s="14"/>
      <c r="G593" s="14"/>
      <c r="H593" s="14"/>
      <c r="I593" s="14"/>
      <c r="J593" s="14"/>
      <c r="K593" s="14"/>
      <c r="L593" s="14"/>
      <c r="M593" s="14"/>
      <c r="N593" s="14"/>
      <c r="O593" s="14"/>
      <c r="P593" s="14"/>
      <c r="Q593" s="14"/>
      <c r="R593" s="14"/>
      <c r="S593" s="14"/>
      <c r="T593" s="6"/>
      <c r="U593" s="6"/>
      <c r="V593" s="6"/>
      <c r="W593" s="6"/>
    </row>
    <row r="594" spans="1:23" ht="15.75" customHeight="1">
      <c r="A594" s="14"/>
      <c r="B594" s="14"/>
      <c r="C594" s="14"/>
      <c r="D594" s="14"/>
      <c r="E594" s="14"/>
      <c r="F594" s="14"/>
      <c r="G594" s="14"/>
      <c r="H594" s="14"/>
      <c r="I594" s="14"/>
      <c r="J594" s="14"/>
      <c r="K594" s="14"/>
      <c r="L594" s="14"/>
      <c r="M594" s="14"/>
      <c r="N594" s="14"/>
      <c r="O594" s="14"/>
      <c r="P594" s="14"/>
      <c r="Q594" s="14"/>
      <c r="R594" s="14"/>
      <c r="S594" s="14"/>
      <c r="T594" s="6"/>
      <c r="U594" s="6"/>
      <c r="V594" s="6"/>
      <c r="W594" s="6"/>
    </row>
    <row r="595" spans="1:23" ht="15.75" customHeight="1">
      <c r="A595" s="14"/>
      <c r="B595" s="14"/>
      <c r="C595" s="14"/>
      <c r="D595" s="14"/>
      <c r="E595" s="14"/>
      <c r="F595" s="14"/>
      <c r="G595" s="14"/>
      <c r="H595" s="14"/>
      <c r="I595" s="14"/>
      <c r="J595" s="14"/>
      <c r="K595" s="14"/>
      <c r="L595" s="14"/>
      <c r="M595" s="14"/>
      <c r="N595" s="14"/>
      <c r="O595" s="14"/>
      <c r="P595" s="14"/>
      <c r="Q595" s="14"/>
      <c r="R595" s="14"/>
      <c r="S595" s="14"/>
      <c r="T595" s="6"/>
      <c r="U595" s="6"/>
      <c r="V595" s="6"/>
      <c r="W595" s="6"/>
    </row>
    <row r="596" spans="1:23" ht="15.75" customHeight="1">
      <c r="A596" s="14"/>
      <c r="B596" s="14"/>
      <c r="C596" s="14"/>
      <c r="D596" s="14"/>
      <c r="E596" s="14"/>
      <c r="F596" s="14"/>
      <c r="G596" s="14"/>
      <c r="H596" s="14"/>
      <c r="I596" s="14"/>
      <c r="J596" s="14"/>
      <c r="K596" s="14"/>
      <c r="L596" s="14"/>
      <c r="M596" s="14"/>
      <c r="N596" s="14"/>
      <c r="O596" s="14"/>
      <c r="P596" s="14"/>
      <c r="Q596" s="14"/>
      <c r="R596" s="14"/>
      <c r="S596" s="14"/>
      <c r="T596" s="6"/>
      <c r="U596" s="6"/>
      <c r="V596" s="6"/>
      <c r="W596" s="6"/>
    </row>
    <row r="597" spans="1:23" ht="15.75" customHeight="1">
      <c r="A597" s="14"/>
      <c r="B597" s="14"/>
      <c r="C597" s="14"/>
      <c r="D597" s="14"/>
      <c r="E597" s="14"/>
      <c r="F597" s="14"/>
      <c r="G597" s="14"/>
      <c r="H597" s="14"/>
      <c r="I597" s="14"/>
      <c r="J597" s="14"/>
      <c r="K597" s="14"/>
      <c r="L597" s="14"/>
      <c r="M597" s="14"/>
      <c r="N597" s="14"/>
      <c r="O597" s="14"/>
      <c r="P597" s="14"/>
      <c r="Q597" s="14"/>
      <c r="R597" s="14"/>
      <c r="S597" s="14"/>
      <c r="T597" s="6"/>
      <c r="U597" s="6"/>
      <c r="V597" s="6"/>
      <c r="W597" s="6"/>
    </row>
    <row r="598" spans="1:23" ht="15.75" customHeight="1">
      <c r="A598" s="14"/>
      <c r="B598" s="14"/>
      <c r="C598" s="14"/>
      <c r="D598" s="14"/>
      <c r="E598" s="14"/>
      <c r="F598" s="14"/>
      <c r="G598" s="14"/>
      <c r="H598" s="14"/>
      <c r="I598" s="14"/>
      <c r="J598" s="14"/>
      <c r="K598" s="14"/>
      <c r="L598" s="14"/>
      <c r="M598" s="14"/>
      <c r="N598" s="14"/>
      <c r="O598" s="14"/>
      <c r="P598" s="14"/>
      <c r="Q598" s="14"/>
      <c r="R598" s="14"/>
      <c r="S598" s="14"/>
      <c r="T598" s="6"/>
      <c r="U598" s="6"/>
      <c r="V598" s="6"/>
      <c r="W598" s="6"/>
    </row>
    <row r="599" spans="1:23" ht="15.75" customHeight="1">
      <c r="A599" s="14"/>
      <c r="B599" s="14"/>
      <c r="C599" s="14"/>
      <c r="D599" s="14"/>
      <c r="E599" s="14"/>
      <c r="F599" s="14"/>
      <c r="G599" s="14"/>
      <c r="H599" s="14"/>
      <c r="I599" s="14"/>
      <c r="J599" s="14"/>
      <c r="K599" s="14"/>
      <c r="L599" s="14"/>
      <c r="M599" s="14"/>
      <c r="N599" s="14"/>
      <c r="O599" s="14"/>
      <c r="P599" s="14"/>
      <c r="Q599" s="14"/>
      <c r="R599" s="14"/>
      <c r="S599" s="14"/>
      <c r="T599" s="6"/>
      <c r="U599" s="6"/>
      <c r="V599" s="6"/>
      <c r="W599" s="6"/>
    </row>
    <row r="600" spans="1:23" ht="15.75" customHeight="1">
      <c r="A600" s="14"/>
      <c r="B600" s="14"/>
      <c r="C600" s="14"/>
      <c r="D600" s="14"/>
      <c r="E600" s="14"/>
      <c r="F600" s="14"/>
      <c r="G600" s="14"/>
      <c r="H600" s="14"/>
      <c r="I600" s="14"/>
      <c r="J600" s="14"/>
      <c r="K600" s="14"/>
      <c r="L600" s="14"/>
      <c r="M600" s="14"/>
      <c r="N600" s="14"/>
      <c r="O600" s="14"/>
      <c r="P600" s="14"/>
      <c r="Q600" s="14"/>
      <c r="R600" s="14"/>
      <c r="S600" s="14"/>
      <c r="T600" s="6"/>
      <c r="U600" s="6"/>
      <c r="V600" s="6"/>
      <c r="W600" s="6"/>
    </row>
    <row r="601" spans="1:23" ht="15.75" customHeight="1">
      <c r="A601" s="14"/>
      <c r="B601" s="14"/>
      <c r="C601" s="14"/>
      <c r="D601" s="14"/>
      <c r="E601" s="14"/>
      <c r="F601" s="14"/>
      <c r="G601" s="14"/>
      <c r="H601" s="14"/>
      <c r="I601" s="14"/>
      <c r="J601" s="14"/>
      <c r="K601" s="14"/>
      <c r="L601" s="14"/>
      <c r="M601" s="14"/>
      <c r="N601" s="14"/>
      <c r="O601" s="14"/>
      <c r="P601" s="14"/>
      <c r="Q601" s="14"/>
      <c r="R601" s="14"/>
      <c r="S601" s="14"/>
      <c r="T601" s="6"/>
      <c r="U601" s="6"/>
      <c r="V601" s="6"/>
      <c r="W601" s="6"/>
    </row>
    <row r="602" spans="1:23" ht="15.75" customHeight="1">
      <c r="A602" s="14"/>
      <c r="B602" s="14"/>
      <c r="C602" s="14"/>
      <c r="D602" s="14"/>
      <c r="E602" s="14"/>
      <c r="F602" s="14"/>
      <c r="G602" s="14"/>
      <c r="H602" s="14"/>
      <c r="I602" s="14"/>
      <c r="J602" s="14"/>
      <c r="K602" s="14"/>
      <c r="L602" s="14"/>
      <c r="M602" s="14"/>
      <c r="N602" s="14"/>
      <c r="O602" s="14"/>
      <c r="P602" s="14"/>
      <c r="Q602" s="14"/>
      <c r="R602" s="14"/>
      <c r="S602" s="14"/>
      <c r="T602" s="6"/>
      <c r="U602" s="6"/>
      <c r="V602" s="6"/>
      <c r="W602" s="6"/>
    </row>
    <row r="603" spans="1:23" ht="15.75" customHeight="1">
      <c r="A603" s="14"/>
      <c r="B603" s="14"/>
      <c r="C603" s="14"/>
      <c r="D603" s="14"/>
      <c r="E603" s="14"/>
      <c r="F603" s="14"/>
      <c r="G603" s="14"/>
      <c r="H603" s="14"/>
      <c r="I603" s="14"/>
      <c r="J603" s="14"/>
      <c r="K603" s="14"/>
      <c r="L603" s="14"/>
      <c r="M603" s="14"/>
      <c r="N603" s="14"/>
      <c r="O603" s="14"/>
      <c r="P603" s="14"/>
      <c r="Q603" s="14"/>
      <c r="R603" s="14"/>
      <c r="S603" s="14"/>
      <c r="T603" s="6"/>
      <c r="U603" s="6"/>
      <c r="V603" s="6"/>
      <c r="W603" s="6"/>
    </row>
    <row r="604" spans="1:23" ht="15.75" customHeight="1">
      <c r="A604" s="14"/>
      <c r="B604" s="14"/>
      <c r="C604" s="14"/>
      <c r="D604" s="14"/>
      <c r="E604" s="14"/>
      <c r="F604" s="14"/>
      <c r="G604" s="14"/>
      <c r="H604" s="14"/>
      <c r="I604" s="14"/>
      <c r="J604" s="14"/>
      <c r="K604" s="14"/>
      <c r="L604" s="14"/>
      <c r="M604" s="14"/>
      <c r="N604" s="14"/>
      <c r="O604" s="14"/>
      <c r="P604" s="14"/>
      <c r="Q604" s="14"/>
      <c r="R604" s="14"/>
      <c r="S604" s="14"/>
      <c r="T604" s="6"/>
      <c r="U604" s="6"/>
      <c r="V604" s="6"/>
      <c r="W604" s="6"/>
    </row>
    <row r="605" spans="1:23" ht="15.75" customHeight="1">
      <c r="A605" s="14"/>
      <c r="B605" s="14"/>
      <c r="C605" s="14"/>
      <c r="D605" s="14"/>
      <c r="E605" s="14"/>
      <c r="F605" s="14"/>
      <c r="G605" s="14"/>
      <c r="H605" s="14"/>
      <c r="I605" s="14"/>
      <c r="J605" s="14"/>
      <c r="K605" s="14"/>
      <c r="L605" s="14"/>
      <c r="M605" s="14"/>
      <c r="N605" s="14"/>
      <c r="O605" s="14"/>
      <c r="P605" s="14"/>
      <c r="Q605" s="14"/>
      <c r="R605" s="14"/>
      <c r="S605" s="14"/>
      <c r="T605" s="6"/>
      <c r="U605" s="6"/>
      <c r="V605" s="6"/>
      <c r="W605" s="6"/>
    </row>
    <row r="606" spans="1:23" ht="15.75" customHeight="1">
      <c r="A606" s="14"/>
      <c r="B606" s="14"/>
      <c r="C606" s="14"/>
      <c r="D606" s="14"/>
      <c r="E606" s="14"/>
      <c r="F606" s="14"/>
      <c r="G606" s="14"/>
      <c r="H606" s="14"/>
      <c r="I606" s="14"/>
      <c r="J606" s="14"/>
      <c r="K606" s="14"/>
      <c r="L606" s="14"/>
      <c r="M606" s="14"/>
      <c r="N606" s="14"/>
      <c r="O606" s="14"/>
      <c r="P606" s="14"/>
      <c r="Q606" s="14"/>
      <c r="R606" s="14"/>
      <c r="S606" s="14"/>
      <c r="T606" s="6"/>
      <c r="U606" s="6"/>
      <c r="V606" s="6"/>
      <c r="W606" s="6"/>
    </row>
    <row r="607" spans="1:23" ht="15.75" customHeight="1">
      <c r="A607" s="14"/>
      <c r="B607" s="14"/>
      <c r="C607" s="14"/>
      <c r="D607" s="14"/>
      <c r="E607" s="14"/>
      <c r="F607" s="14"/>
      <c r="G607" s="14"/>
      <c r="H607" s="14"/>
      <c r="I607" s="14"/>
      <c r="J607" s="14"/>
      <c r="K607" s="14"/>
      <c r="L607" s="14"/>
      <c r="M607" s="14"/>
      <c r="N607" s="14"/>
      <c r="O607" s="14"/>
      <c r="P607" s="14"/>
      <c r="Q607" s="14"/>
      <c r="R607" s="14"/>
      <c r="S607" s="14"/>
      <c r="T607" s="6"/>
      <c r="U607" s="6"/>
      <c r="V607" s="6"/>
      <c r="W607" s="6"/>
    </row>
    <row r="608" spans="1:23" ht="15.75" customHeight="1">
      <c r="A608" s="14"/>
      <c r="B608" s="14"/>
      <c r="C608" s="14"/>
      <c r="D608" s="14"/>
      <c r="E608" s="14"/>
      <c r="F608" s="14"/>
      <c r="G608" s="14"/>
      <c r="H608" s="14"/>
      <c r="I608" s="14"/>
      <c r="J608" s="14"/>
      <c r="K608" s="14"/>
      <c r="L608" s="14"/>
      <c r="M608" s="14"/>
      <c r="N608" s="14"/>
      <c r="O608" s="14"/>
      <c r="P608" s="14"/>
      <c r="Q608" s="14"/>
      <c r="R608" s="14"/>
      <c r="S608" s="14"/>
      <c r="T608" s="6"/>
      <c r="U608" s="6"/>
      <c r="V608" s="6"/>
      <c r="W608" s="6"/>
    </row>
    <row r="609" spans="1:23" ht="15.75" customHeight="1">
      <c r="A609" s="14"/>
      <c r="B609" s="14"/>
      <c r="C609" s="14"/>
      <c r="D609" s="14"/>
      <c r="E609" s="14"/>
      <c r="F609" s="14"/>
      <c r="G609" s="14"/>
      <c r="H609" s="14"/>
      <c r="I609" s="14"/>
      <c r="J609" s="14"/>
      <c r="K609" s="14"/>
      <c r="L609" s="14"/>
      <c r="M609" s="14"/>
      <c r="N609" s="14"/>
      <c r="O609" s="14"/>
      <c r="P609" s="14"/>
      <c r="Q609" s="14"/>
      <c r="R609" s="14"/>
      <c r="S609" s="14"/>
      <c r="T609" s="6"/>
      <c r="U609" s="6"/>
      <c r="V609" s="6"/>
      <c r="W609" s="6"/>
    </row>
    <row r="610" spans="1:23" ht="15.75" customHeight="1">
      <c r="A610" s="14"/>
      <c r="B610" s="14"/>
      <c r="C610" s="14"/>
      <c r="D610" s="14"/>
      <c r="E610" s="14"/>
      <c r="F610" s="14"/>
      <c r="G610" s="14"/>
      <c r="H610" s="14"/>
      <c r="I610" s="14"/>
      <c r="J610" s="14"/>
      <c r="K610" s="14"/>
      <c r="L610" s="14"/>
      <c r="M610" s="14"/>
      <c r="N610" s="14"/>
      <c r="O610" s="14"/>
      <c r="P610" s="14"/>
      <c r="Q610" s="14"/>
      <c r="R610" s="14"/>
      <c r="S610" s="14"/>
      <c r="T610" s="6"/>
      <c r="U610" s="6"/>
      <c r="V610" s="6"/>
      <c r="W610" s="6"/>
    </row>
    <row r="611" spans="1:23" ht="15.75" customHeight="1">
      <c r="A611" s="14"/>
      <c r="B611" s="14"/>
      <c r="C611" s="14"/>
      <c r="D611" s="14"/>
      <c r="E611" s="14"/>
      <c r="F611" s="14"/>
      <c r="G611" s="14"/>
      <c r="H611" s="14"/>
      <c r="I611" s="14"/>
      <c r="J611" s="14"/>
      <c r="K611" s="14"/>
      <c r="L611" s="14"/>
      <c r="M611" s="14"/>
      <c r="N611" s="14"/>
      <c r="O611" s="14"/>
      <c r="P611" s="14"/>
      <c r="Q611" s="14"/>
      <c r="R611" s="14"/>
      <c r="S611" s="14"/>
      <c r="T611" s="6"/>
      <c r="U611" s="6"/>
      <c r="V611" s="6"/>
      <c r="W611" s="6"/>
    </row>
    <row r="612" spans="1:23" ht="15.75" customHeight="1">
      <c r="A612" s="14"/>
      <c r="B612" s="14"/>
      <c r="C612" s="14"/>
      <c r="D612" s="14"/>
      <c r="E612" s="14"/>
      <c r="F612" s="14"/>
      <c r="G612" s="14"/>
      <c r="H612" s="14"/>
      <c r="I612" s="14"/>
      <c r="J612" s="14"/>
      <c r="K612" s="14"/>
      <c r="L612" s="14"/>
      <c r="M612" s="14"/>
      <c r="N612" s="14"/>
      <c r="O612" s="14"/>
      <c r="P612" s="14"/>
      <c r="Q612" s="14"/>
      <c r="R612" s="14"/>
      <c r="S612" s="14"/>
      <c r="T612" s="6"/>
      <c r="U612" s="6"/>
      <c r="V612" s="6"/>
      <c r="W612" s="6"/>
    </row>
    <row r="613" spans="1:23" ht="15.75" customHeight="1">
      <c r="A613" s="14"/>
      <c r="B613" s="14"/>
      <c r="C613" s="14"/>
      <c r="D613" s="14"/>
      <c r="E613" s="14"/>
      <c r="F613" s="14"/>
      <c r="G613" s="14"/>
      <c r="H613" s="14"/>
      <c r="I613" s="14"/>
      <c r="J613" s="14"/>
      <c r="K613" s="14"/>
      <c r="L613" s="14"/>
      <c r="M613" s="14"/>
      <c r="N613" s="14"/>
      <c r="O613" s="14"/>
      <c r="P613" s="14"/>
      <c r="Q613" s="14"/>
      <c r="R613" s="14"/>
      <c r="S613" s="14"/>
      <c r="T613" s="6"/>
      <c r="U613" s="6"/>
      <c r="V613" s="6"/>
      <c r="W613" s="6"/>
    </row>
    <row r="614" spans="1:23" ht="15.75" customHeight="1">
      <c r="A614" s="14"/>
      <c r="B614" s="14"/>
      <c r="C614" s="14"/>
      <c r="D614" s="14"/>
      <c r="E614" s="14"/>
      <c r="F614" s="14"/>
      <c r="G614" s="14"/>
      <c r="H614" s="14"/>
      <c r="I614" s="14"/>
      <c r="J614" s="14"/>
      <c r="K614" s="14"/>
      <c r="L614" s="14"/>
      <c r="M614" s="14"/>
      <c r="N614" s="14"/>
      <c r="O614" s="14"/>
      <c r="P614" s="14"/>
      <c r="Q614" s="14"/>
      <c r="R614" s="14"/>
      <c r="S614" s="14"/>
      <c r="T614" s="6"/>
      <c r="U614" s="6"/>
      <c r="V614" s="6"/>
      <c r="W614" s="6"/>
    </row>
    <row r="615" spans="1:23" ht="15.75" customHeight="1">
      <c r="A615" s="14"/>
      <c r="B615" s="14"/>
      <c r="C615" s="14"/>
      <c r="D615" s="14"/>
      <c r="E615" s="14"/>
      <c r="F615" s="14"/>
      <c r="G615" s="14"/>
      <c r="H615" s="14"/>
      <c r="I615" s="14"/>
      <c r="J615" s="14"/>
      <c r="K615" s="14"/>
      <c r="L615" s="14"/>
      <c r="M615" s="14"/>
      <c r="N615" s="14"/>
      <c r="O615" s="14"/>
      <c r="P615" s="14"/>
      <c r="Q615" s="14"/>
      <c r="R615" s="14"/>
      <c r="S615" s="14"/>
      <c r="T615" s="6"/>
      <c r="U615" s="6"/>
      <c r="V615" s="6"/>
      <c r="W615" s="6"/>
    </row>
    <row r="616" spans="1:23" ht="15.75" customHeight="1">
      <c r="A616" s="14"/>
      <c r="B616" s="14"/>
      <c r="C616" s="14"/>
      <c r="D616" s="14"/>
      <c r="E616" s="14"/>
      <c r="F616" s="14"/>
      <c r="G616" s="14"/>
      <c r="H616" s="14"/>
      <c r="I616" s="14"/>
      <c r="J616" s="14"/>
      <c r="K616" s="14"/>
      <c r="L616" s="14"/>
      <c r="M616" s="14"/>
      <c r="N616" s="14"/>
      <c r="O616" s="14"/>
      <c r="P616" s="14"/>
      <c r="Q616" s="14"/>
      <c r="R616" s="14"/>
      <c r="S616" s="14"/>
      <c r="T616" s="6"/>
      <c r="U616" s="6"/>
      <c r="V616" s="6"/>
      <c r="W616" s="6"/>
    </row>
    <row r="617" spans="1:23" ht="15.75" customHeight="1">
      <c r="A617" s="14"/>
      <c r="B617" s="14"/>
      <c r="C617" s="14"/>
      <c r="D617" s="14"/>
      <c r="E617" s="14"/>
      <c r="F617" s="14"/>
      <c r="G617" s="14"/>
      <c r="H617" s="14"/>
      <c r="I617" s="14"/>
      <c r="J617" s="14"/>
      <c r="K617" s="14"/>
      <c r="L617" s="14"/>
      <c r="M617" s="14"/>
      <c r="N617" s="14"/>
      <c r="O617" s="14"/>
      <c r="P617" s="14"/>
      <c r="Q617" s="14"/>
      <c r="R617" s="14"/>
      <c r="S617" s="14"/>
      <c r="T617" s="6"/>
      <c r="U617" s="6"/>
      <c r="V617" s="6"/>
      <c r="W617" s="6"/>
    </row>
    <row r="618" spans="1:23" ht="15.75" customHeight="1">
      <c r="A618" s="14"/>
      <c r="B618" s="14"/>
      <c r="C618" s="14"/>
      <c r="D618" s="14"/>
      <c r="E618" s="14"/>
      <c r="F618" s="14"/>
      <c r="G618" s="14"/>
      <c r="H618" s="14"/>
      <c r="I618" s="14"/>
      <c r="J618" s="14"/>
      <c r="K618" s="14"/>
      <c r="L618" s="14"/>
      <c r="M618" s="14"/>
      <c r="N618" s="14"/>
      <c r="O618" s="14"/>
      <c r="P618" s="14"/>
      <c r="Q618" s="14"/>
      <c r="R618" s="14"/>
      <c r="S618" s="14"/>
      <c r="T618" s="6"/>
      <c r="U618" s="6"/>
      <c r="V618" s="6"/>
      <c r="W618" s="6"/>
    </row>
    <row r="619" spans="1:23" ht="15.75" customHeight="1">
      <c r="A619" s="14"/>
      <c r="B619" s="14"/>
      <c r="C619" s="14"/>
      <c r="D619" s="14"/>
      <c r="E619" s="14"/>
      <c r="F619" s="14"/>
      <c r="G619" s="14"/>
      <c r="H619" s="14"/>
      <c r="I619" s="14"/>
      <c r="J619" s="14"/>
      <c r="K619" s="14"/>
      <c r="L619" s="14"/>
      <c r="M619" s="14"/>
      <c r="N619" s="14"/>
      <c r="O619" s="14"/>
      <c r="P619" s="14"/>
      <c r="Q619" s="14"/>
      <c r="R619" s="14"/>
      <c r="S619" s="14"/>
      <c r="T619" s="6"/>
      <c r="U619" s="6"/>
      <c r="V619" s="6"/>
      <c r="W619" s="6"/>
    </row>
    <row r="620" spans="1:23" ht="15.75" customHeight="1">
      <c r="A620" s="14"/>
      <c r="B620" s="14"/>
      <c r="C620" s="14"/>
      <c r="D620" s="14"/>
      <c r="E620" s="14"/>
      <c r="F620" s="14"/>
      <c r="G620" s="14"/>
      <c r="H620" s="14"/>
      <c r="I620" s="14"/>
      <c r="J620" s="14"/>
      <c r="K620" s="14"/>
      <c r="L620" s="14"/>
      <c r="M620" s="14"/>
      <c r="N620" s="14"/>
      <c r="O620" s="14"/>
      <c r="P620" s="14"/>
      <c r="Q620" s="14"/>
      <c r="R620" s="14"/>
      <c r="S620" s="14"/>
      <c r="T620" s="6"/>
      <c r="U620" s="6"/>
      <c r="V620" s="6"/>
      <c r="W620" s="6"/>
    </row>
    <row r="621" spans="1:23" ht="15.75" customHeight="1">
      <c r="A621" s="14"/>
      <c r="B621" s="14"/>
      <c r="C621" s="14"/>
      <c r="D621" s="14"/>
      <c r="E621" s="14"/>
      <c r="F621" s="14"/>
      <c r="G621" s="14"/>
      <c r="H621" s="14"/>
      <c r="I621" s="14"/>
      <c r="J621" s="14"/>
      <c r="K621" s="14"/>
      <c r="L621" s="14"/>
      <c r="M621" s="14"/>
      <c r="N621" s="14"/>
      <c r="O621" s="14"/>
      <c r="P621" s="14"/>
      <c r="Q621" s="14"/>
      <c r="R621" s="14"/>
      <c r="S621" s="14"/>
      <c r="T621" s="6"/>
      <c r="U621" s="6"/>
      <c r="V621" s="6"/>
      <c r="W621" s="6"/>
    </row>
    <row r="622" spans="1:23" ht="15.75" customHeight="1">
      <c r="A622" s="14"/>
      <c r="B622" s="14"/>
      <c r="C622" s="14"/>
      <c r="D622" s="14"/>
      <c r="E622" s="14"/>
      <c r="F622" s="14"/>
      <c r="G622" s="14"/>
      <c r="H622" s="14"/>
      <c r="I622" s="14"/>
      <c r="J622" s="14"/>
      <c r="K622" s="14"/>
      <c r="L622" s="14"/>
      <c r="M622" s="14"/>
      <c r="N622" s="14"/>
      <c r="O622" s="14"/>
      <c r="P622" s="14"/>
      <c r="Q622" s="14"/>
      <c r="R622" s="14"/>
      <c r="S622" s="14"/>
      <c r="T622" s="6"/>
      <c r="U622" s="6"/>
      <c r="V622" s="6"/>
      <c r="W622" s="6"/>
    </row>
    <row r="623" spans="1:23" ht="15.75" customHeight="1">
      <c r="A623" s="14"/>
      <c r="B623" s="14"/>
      <c r="C623" s="14"/>
      <c r="D623" s="14"/>
      <c r="E623" s="14"/>
      <c r="F623" s="14"/>
      <c r="G623" s="14"/>
      <c r="H623" s="14"/>
      <c r="I623" s="14"/>
      <c r="J623" s="14"/>
      <c r="K623" s="14"/>
      <c r="L623" s="14"/>
      <c r="M623" s="14"/>
      <c r="N623" s="14"/>
      <c r="O623" s="14"/>
      <c r="P623" s="14"/>
      <c r="Q623" s="14"/>
      <c r="R623" s="14"/>
      <c r="S623" s="14"/>
      <c r="T623" s="6"/>
      <c r="U623" s="6"/>
      <c r="V623" s="6"/>
      <c r="W623" s="6"/>
    </row>
    <row r="624" spans="1:23" ht="15.75" customHeight="1">
      <c r="A624" s="14"/>
      <c r="B624" s="14"/>
      <c r="C624" s="14"/>
      <c r="D624" s="14"/>
      <c r="E624" s="14"/>
      <c r="F624" s="14"/>
      <c r="G624" s="14"/>
      <c r="H624" s="14"/>
      <c r="I624" s="14"/>
      <c r="J624" s="14"/>
      <c r="K624" s="14"/>
      <c r="L624" s="14"/>
      <c r="M624" s="14"/>
      <c r="N624" s="14"/>
      <c r="O624" s="14"/>
      <c r="P624" s="14"/>
      <c r="Q624" s="14"/>
      <c r="R624" s="14"/>
      <c r="S624" s="14"/>
      <c r="T624" s="6"/>
      <c r="U624" s="6"/>
      <c r="V624" s="6"/>
      <c r="W624" s="6"/>
    </row>
    <row r="625" spans="1:23" ht="15.75" customHeight="1">
      <c r="A625" s="14"/>
      <c r="B625" s="14"/>
      <c r="C625" s="14"/>
      <c r="D625" s="14"/>
      <c r="E625" s="14"/>
      <c r="F625" s="14"/>
      <c r="G625" s="14"/>
      <c r="H625" s="14"/>
      <c r="I625" s="14"/>
      <c r="J625" s="14"/>
      <c r="K625" s="14"/>
      <c r="L625" s="14"/>
      <c r="M625" s="14"/>
      <c r="N625" s="14"/>
      <c r="O625" s="14"/>
      <c r="P625" s="14"/>
      <c r="Q625" s="14"/>
      <c r="R625" s="14"/>
      <c r="S625" s="14"/>
      <c r="T625" s="6"/>
      <c r="U625" s="6"/>
      <c r="V625" s="6"/>
      <c r="W625" s="6"/>
    </row>
    <row r="626" spans="1:23" ht="15.75" customHeight="1">
      <c r="A626" s="14"/>
      <c r="B626" s="14"/>
      <c r="C626" s="14"/>
      <c r="D626" s="14"/>
      <c r="E626" s="14"/>
      <c r="F626" s="14"/>
      <c r="G626" s="14"/>
      <c r="H626" s="14"/>
      <c r="I626" s="14"/>
      <c r="J626" s="14"/>
      <c r="K626" s="14"/>
      <c r="L626" s="14"/>
      <c r="M626" s="14"/>
      <c r="N626" s="14"/>
      <c r="O626" s="14"/>
      <c r="P626" s="14"/>
      <c r="Q626" s="14"/>
      <c r="R626" s="14"/>
      <c r="S626" s="14"/>
      <c r="T626" s="6"/>
      <c r="U626" s="6"/>
      <c r="V626" s="6"/>
      <c r="W626" s="6"/>
    </row>
    <row r="627" spans="1:23" ht="15.75" customHeight="1">
      <c r="A627" s="14"/>
      <c r="B627" s="14"/>
      <c r="C627" s="14"/>
      <c r="D627" s="14"/>
      <c r="E627" s="14"/>
      <c r="F627" s="14"/>
      <c r="G627" s="14"/>
      <c r="H627" s="14"/>
      <c r="I627" s="14"/>
      <c r="J627" s="14"/>
      <c r="K627" s="14"/>
      <c r="L627" s="14"/>
      <c r="M627" s="14"/>
      <c r="N627" s="14"/>
      <c r="O627" s="14"/>
      <c r="P627" s="14"/>
      <c r="Q627" s="14"/>
      <c r="R627" s="14"/>
      <c r="S627" s="14"/>
      <c r="T627" s="6"/>
      <c r="U627" s="6"/>
      <c r="V627" s="6"/>
      <c r="W627" s="6"/>
    </row>
    <row r="628" spans="1:23" ht="15.75" customHeight="1">
      <c r="A628" s="14"/>
      <c r="B628" s="14"/>
      <c r="C628" s="14"/>
      <c r="D628" s="14"/>
      <c r="E628" s="14"/>
      <c r="F628" s="14"/>
      <c r="G628" s="14"/>
      <c r="H628" s="14"/>
      <c r="I628" s="14"/>
      <c r="J628" s="14"/>
      <c r="K628" s="14"/>
      <c r="L628" s="14"/>
      <c r="M628" s="14"/>
      <c r="N628" s="14"/>
      <c r="O628" s="14"/>
      <c r="P628" s="14"/>
      <c r="Q628" s="14"/>
      <c r="R628" s="14"/>
      <c r="S628" s="14"/>
      <c r="T628" s="6"/>
      <c r="U628" s="6"/>
      <c r="V628" s="6"/>
      <c r="W628" s="6"/>
    </row>
    <row r="629" spans="1:23" ht="15.75" customHeight="1">
      <c r="A629" s="14"/>
      <c r="B629" s="14"/>
      <c r="C629" s="14"/>
      <c r="D629" s="14"/>
      <c r="E629" s="14"/>
      <c r="F629" s="14"/>
      <c r="G629" s="14"/>
      <c r="H629" s="14"/>
      <c r="I629" s="14"/>
      <c r="J629" s="14"/>
      <c r="K629" s="14"/>
      <c r="L629" s="14"/>
      <c r="M629" s="14"/>
      <c r="N629" s="14"/>
      <c r="O629" s="14"/>
      <c r="P629" s="14"/>
      <c r="Q629" s="14"/>
      <c r="R629" s="14"/>
      <c r="S629" s="14"/>
      <c r="T629" s="6"/>
      <c r="U629" s="6"/>
      <c r="V629" s="6"/>
      <c r="W629" s="6"/>
    </row>
    <row r="630" spans="1:23" ht="15.75" customHeight="1">
      <c r="A630" s="14"/>
      <c r="B630" s="14"/>
      <c r="C630" s="14"/>
      <c r="D630" s="14"/>
      <c r="E630" s="14"/>
      <c r="F630" s="14"/>
      <c r="G630" s="14"/>
      <c r="H630" s="14"/>
      <c r="I630" s="14"/>
      <c r="J630" s="14"/>
      <c r="K630" s="14"/>
      <c r="L630" s="14"/>
      <c r="M630" s="14"/>
      <c r="N630" s="14"/>
      <c r="O630" s="14"/>
      <c r="P630" s="14"/>
      <c r="Q630" s="14"/>
      <c r="R630" s="14"/>
      <c r="S630" s="14"/>
      <c r="T630" s="6"/>
      <c r="U630" s="6"/>
      <c r="V630" s="6"/>
      <c r="W630" s="6"/>
    </row>
    <row r="631" spans="1:23" ht="15.75" customHeight="1">
      <c r="A631" s="14"/>
      <c r="B631" s="14"/>
      <c r="C631" s="14"/>
      <c r="D631" s="14"/>
      <c r="E631" s="14"/>
      <c r="F631" s="14"/>
      <c r="G631" s="14"/>
      <c r="H631" s="14"/>
      <c r="I631" s="14"/>
      <c r="J631" s="14"/>
      <c r="K631" s="14"/>
      <c r="L631" s="14"/>
      <c r="M631" s="14"/>
      <c r="N631" s="14"/>
      <c r="O631" s="14"/>
      <c r="P631" s="14"/>
      <c r="Q631" s="14"/>
      <c r="R631" s="14"/>
      <c r="S631" s="14"/>
      <c r="T631" s="6"/>
      <c r="U631" s="6"/>
      <c r="V631" s="6"/>
      <c r="W631" s="6"/>
    </row>
    <row r="632" spans="1:23" ht="15.75" customHeight="1">
      <c r="A632" s="14"/>
      <c r="B632" s="14"/>
      <c r="C632" s="14"/>
      <c r="D632" s="14"/>
      <c r="E632" s="14"/>
      <c r="F632" s="14"/>
      <c r="G632" s="14"/>
      <c r="H632" s="14"/>
      <c r="I632" s="14"/>
      <c r="J632" s="14"/>
      <c r="K632" s="14"/>
      <c r="L632" s="14"/>
      <c r="M632" s="14"/>
      <c r="N632" s="14"/>
      <c r="O632" s="14"/>
      <c r="P632" s="14"/>
      <c r="Q632" s="14"/>
      <c r="R632" s="14"/>
      <c r="S632" s="14"/>
      <c r="T632" s="6"/>
      <c r="U632" s="6"/>
      <c r="V632" s="6"/>
      <c r="W632" s="6"/>
    </row>
    <row r="633" spans="1:23" ht="15.75" customHeight="1">
      <c r="A633" s="14"/>
      <c r="B633" s="14"/>
      <c r="C633" s="14"/>
      <c r="D633" s="14"/>
      <c r="E633" s="14"/>
      <c r="F633" s="14"/>
      <c r="G633" s="14"/>
      <c r="H633" s="14"/>
      <c r="I633" s="14"/>
      <c r="J633" s="14"/>
      <c r="K633" s="14"/>
      <c r="L633" s="14"/>
      <c r="M633" s="14"/>
      <c r="N633" s="14"/>
      <c r="O633" s="14"/>
      <c r="P633" s="14"/>
      <c r="Q633" s="14"/>
      <c r="R633" s="14"/>
      <c r="S633" s="14"/>
      <c r="T633" s="6"/>
      <c r="U633" s="6"/>
      <c r="V633" s="6"/>
      <c r="W633" s="6"/>
    </row>
    <row r="634" spans="1:23" ht="15.75" customHeight="1">
      <c r="A634" s="14"/>
      <c r="B634" s="14"/>
      <c r="C634" s="14"/>
      <c r="D634" s="14"/>
      <c r="E634" s="14"/>
      <c r="F634" s="14"/>
      <c r="G634" s="14"/>
      <c r="H634" s="14"/>
      <c r="I634" s="14"/>
      <c r="J634" s="14"/>
      <c r="K634" s="14"/>
      <c r="L634" s="14"/>
      <c r="M634" s="14"/>
      <c r="N634" s="14"/>
      <c r="O634" s="14"/>
      <c r="P634" s="14"/>
      <c r="Q634" s="14"/>
      <c r="R634" s="14"/>
      <c r="S634" s="14"/>
      <c r="T634" s="6"/>
      <c r="U634" s="6"/>
      <c r="V634" s="6"/>
      <c r="W634" s="6"/>
    </row>
    <row r="635" spans="1:23" ht="15.75" customHeight="1">
      <c r="A635" s="14"/>
      <c r="B635" s="14"/>
      <c r="C635" s="14"/>
      <c r="D635" s="14"/>
      <c r="E635" s="14"/>
      <c r="F635" s="14"/>
      <c r="G635" s="14"/>
      <c r="H635" s="14"/>
      <c r="I635" s="14"/>
      <c r="J635" s="14"/>
      <c r="K635" s="14"/>
      <c r="L635" s="14"/>
      <c r="M635" s="14"/>
      <c r="N635" s="14"/>
      <c r="O635" s="14"/>
      <c r="P635" s="14"/>
      <c r="Q635" s="14"/>
      <c r="R635" s="14"/>
      <c r="S635" s="14"/>
      <c r="T635" s="6"/>
      <c r="U635" s="6"/>
      <c r="V635" s="6"/>
      <c r="W635" s="6"/>
    </row>
    <row r="636" spans="1:23" ht="15.75" customHeight="1">
      <c r="A636" s="14"/>
      <c r="B636" s="14"/>
      <c r="C636" s="14"/>
      <c r="D636" s="14"/>
      <c r="E636" s="14"/>
      <c r="F636" s="14"/>
      <c r="G636" s="14"/>
      <c r="H636" s="14"/>
      <c r="I636" s="14"/>
      <c r="J636" s="14"/>
      <c r="K636" s="14"/>
      <c r="L636" s="14"/>
      <c r="M636" s="14"/>
      <c r="N636" s="14"/>
      <c r="O636" s="14"/>
      <c r="P636" s="14"/>
      <c r="Q636" s="14"/>
      <c r="R636" s="14"/>
      <c r="S636" s="14"/>
      <c r="T636" s="6"/>
      <c r="U636" s="6"/>
      <c r="V636" s="6"/>
      <c r="W636" s="6"/>
    </row>
    <row r="637" spans="1:23" ht="15.75" customHeight="1">
      <c r="A637" s="14"/>
      <c r="B637" s="14"/>
      <c r="C637" s="14"/>
      <c r="D637" s="14"/>
      <c r="E637" s="14"/>
      <c r="F637" s="14"/>
      <c r="G637" s="14"/>
      <c r="H637" s="14"/>
      <c r="I637" s="14"/>
      <c r="J637" s="14"/>
      <c r="K637" s="14"/>
      <c r="L637" s="14"/>
      <c r="M637" s="14"/>
      <c r="N637" s="14"/>
      <c r="O637" s="14"/>
      <c r="P637" s="14"/>
      <c r="Q637" s="14"/>
      <c r="R637" s="14"/>
      <c r="S637" s="14"/>
      <c r="T637" s="6"/>
      <c r="U637" s="6"/>
      <c r="V637" s="6"/>
      <c r="W637" s="6"/>
    </row>
    <row r="638" spans="1:23" ht="15.75" customHeight="1">
      <c r="A638" s="14"/>
      <c r="B638" s="14"/>
      <c r="C638" s="14"/>
      <c r="D638" s="14"/>
      <c r="E638" s="14"/>
      <c r="F638" s="14"/>
      <c r="G638" s="14"/>
      <c r="H638" s="14"/>
      <c r="I638" s="14"/>
      <c r="J638" s="14"/>
      <c r="K638" s="14"/>
      <c r="L638" s="14"/>
      <c r="M638" s="14"/>
      <c r="N638" s="14"/>
      <c r="O638" s="14"/>
      <c r="P638" s="14"/>
      <c r="Q638" s="14"/>
      <c r="R638" s="14"/>
      <c r="S638" s="14"/>
      <c r="T638" s="6"/>
      <c r="U638" s="6"/>
      <c r="V638" s="6"/>
      <c r="W638" s="6"/>
    </row>
    <row r="639" spans="1:23" ht="15.75" customHeight="1">
      <c r="A639" s="14"/>
      <c r="B639" s="14"/>
      <c r="C639" s="14"/>
      <c r="D639" s="14"/>
      <c r="E639" s="14"/>
      <c r="F639" s="14"/>
      <c r="G639" s="14"/>
      <c r="H639" s="14"/>
      <c r="I639" s="14"/>
      <c r="J639" s="14"/>
      <c r="K639" s="14"/>
      <c r="L639" s="14"/>
      <c r="M639" s="14"/>
      <c r="N639" s="14"/>
      <c r="O639" s="14"/>
      <c r="P639" s="14"/>
      <c r="Q639" s="14"/>
      <c r="R639" s="14"/>
      <c r="S639" s="14"/>
      <c r="T639" s="6"/>
      <c r="U639" s="6"/>
      <c r="V639" s="6"/>
      <c r="W639" s="6"/>
    </row>
    <row r="640" spans="1:23" ht="15.75" customHeight="1">
      <c r="A640" s="14"/>
      <c r="B640" s="14"/>
      <c r="C640" s="14"/>
      <c r="D640" s="14"/>
      <c r="E640" s="14"/>
      <c r="F640" s="14"/>
      <c r="G640" s="14"/>
      <c r="H640" s="14"/>
      <c r="I640" s="14"/>
      <c r="J640" s="14"/>
      <c r="K640" s="14"/>
      <c r="L640" s="14"/>
      <c r="M640" s="14"/>
      <c r="N640" s="14"/>
      <c r="O640" s="14"/>
      <c r="P640" s="14"/>
      <c r="Q640" s="14"/>
      <c r="R640" s="14"/>
      <c r="S640" s="14"/>
      <c r="T640" s="6"/>
      <c r="U640" s="6"/>
      <c r="V640" s="6"/>
      <c r="W640" s="6"/>
    </row>
    <row r="641" spans="1:23" ht="15.75" customHeight="1">
      <c r="A641" s="14"/>
      <c r="B641" s="14"/>
      <c r="C641" s="14"/>
      <c r="D641" s="14"/>
      <c r="E641" s="14"/>
      <c r="F641" s="14"/>
      <c r="G641" s="14"/>
      <c r="H641" s="14"/>
      <c r="I641" s="14"/>
      <c r="J641" s="14"/>
      <c r="K641" s="14"/>
      <c r="L641" s="14"/>
      <c r="M641" s="14"/>
      <c r="N641" s="14"/>
      <c r="O641" s="14"/>
      <c r="P641" s="14"/>
      <c r="Q641" s="14"/>
      <c r="R641" s="14"/>
      <c r="S641" s="14"/>
      <c r="T641" s="6"/>
      <c r="U641" s="6"/>
      <c r="V641" s="6"/>
      <c r="W641" s="6"/>
    </row>
    <row r="642" spans="1:23" ht="15.75" customHeight="1">
      <c r="A642" s="14"/>
      <c r="B642" s="14"/>
      <c r="C642" s="14"/>
      <c r="D642" s="14"/>
      <c r="E642" s="14"/>
      <c r="F642" s="14"/>
      <c r="G642" s="14"/>
      <c r="H642" s="14"/>
      <c r="I642" s="14"/>
      <c r="J642" s="14"/>
      <c r="K642" s="14"/>
      <c r="L642" s="14"/>
      <c r="M642" s="14"/>
      <c r="N642" s="14"/>
      <c r="O642" s="14"/>
      <c r="P642" s="14"/>
      <c r="Q642" s="14"/>
      <c r="R642" s="14"/>
      <c r="S642" s="14"/>
      <c r="T642" s="6"/>
      <c r="U642" s="6"/>
      <c r="V642" s="6"/>
      <c r="W642" s="6"/>
    </row>
    <row r="643" spans="1:23" ht="15.75" customHeight="1">
      <c r="A643" s="14"/>
      <c r="B643" s="14"/>
      <c r="C643" s="14"/>
      <c r="D643" s="14"/>
      <c r="E643" s="14"/>
      <c r="F643" s="14"/>
      <c r="G643" s="14"/>
      <c r="H643" s="14"/>
      <c r="I643" s="14"/>
      <c r="J643" s="14"/>
      <c r="K643" s="14"/>
      <c r="L643" s="14"/>
      <c r="M643" s="14"/>
      <c r="N643" s="14"/>
      <c r="O643" s="14"/>
      <c r="P643" s="14"/>
      <c r="Q643" s="14"/>
      <c r="R643" s="14"/>
      <c r="S643" s="14"/>
      <c r="T643" s="6"/>
      <c r="U643" s="6"/>
      <c r="V643" s="6"/>
      <c r="W643" s="6"/>
    </row>
    <row r="644" spans="1:23" ht="15.75" customHeight="1">
      <c r="A644" s="14"/>
      <c r="B644" s="14"/>
      <c r="C644" s="14"/>
      <c r="D644" s="14"/>
      <c r="E644" s="14"/>
      <c r="F644" s="14"/>
      <c r="G644" s="14"/>
      <c r="H644" s="14"/>
      <c r="I644" s="14"/>
      <c r="J644" s="14"/>
      <c r="K644" s="14"/>
      <c r="L644" s="14"/>
      <c r="M644" s="14"/>
      <c r="N644" s="14"/>
      <c r="O644" s="14"/>
      <c r="P644" s="14"/>
      <c r="Q644" s="14"/>
      <c r="R644" s="14"/>
      <c r="S644" s="14"/>
      <c r="T644" s="6"/>
      <c r="U644" s="6"/>
      <c r="V644" s="6"/>
      <c r="W644" s="6"/>
    </row>
    <row r="645" spans="1:23" ht="15.75" customHeight="1">
      <c r="A645" s="14"/>
      <c r="B645" s="14"/>
      <c r="C645" s="14"/>
      <c r="D645" s="14"/>
      <c r="E645" s="14"/>
      <c r="F645" s="14"/>
      <c r="G645" s="14"/>
      <c r="H645" s="14"/>
      <c r="I645" s="14"/>
      <c r="J645" s="14"/>
      <c r="K645" s="14"/>
      <c r="L645" s="14"/>
      <c r="M645" s="14"/>
      <c r="N645" s="14"/>
      <c r="O645" s="14"/>
      <c r="P645" s="14"/>
      <c r="Q645" s="14"/>
      <c r="R645" s="14"/>
      <c r="S645" s="14"/>
      <c r="T645" s="6"/>
      <c r="U645" s="6"/>
      <c r="V645" s="6"/>
      <c r="W645" s="6"/>
    </row>
    <row r="646" spans="1:23" ht="15.75" customHeight="1">
      <c r="A646" s="14"/>
      <c r="B646" s="14"/>
      <c r="C646" s="14"/>
      <c r="D646" s="14"/>
      <c r="E646" s="14"/>
      <c r="F646" s="14"/>
      <c r="G646" s="14"/>
      <c r="H646" s="14"/>
      <c r="I646" s="14"/>
      <c r="J646" s="14"/>
      <c r="K646" s="14"/>
      <c r="L646" s="14"/>
      <c r="M646" s="14"/>
      <c r="N646" s="14"/>
      <c r="O646" s="14"/>
      <c r="P646" s="14"/>
      <c r="Q646" s="14"/>
      <c r="R646" s="14"/>
      <c r="S646" s="14"/>
      <c r="T646" s="6"/>
      <c r="U646" s="6"/>
      <c r="V646" s="6"/>
      <c r="W646" s="6"/>
    </row>
    <row r="647" spans="1:23" ht="15.75" customHeight="1">
      <c r="A647" s="14"/>
      <c r="B647" s="14"/>
      <c r="C647" s="14"/>
      <c r="D647" s="14"/>
      <c r="E647" s="14"/>
      <c r="F647" s="14"/>
      <c r="G647" s="14"/>
      <c r="H647" s="14"/>
      <c r="I647" s="14"/>
      <c r="J647" s="14"/>
      <c r="K647" s="14"/>
      <c r="L647" s="14"/>
      <c r="M647" s="14"/>
      <c r="N647" s="14"/>
      <c r="O647" s="14"/>
      <c r="P647" s="14"/>
      <c r="Q647" s="14"/>
      <c r="R647" s="14"/>
      <c r="S647" s="14"/>
      <c r="T647" s="6"/>
      <c r="U647" s="6"/>
      <c r="V647" s="6"/>
      <c r="W647" s="6"/>
    </row>
    <row r="648" spans="1:23" ht="15.75" customHeight="1">
      <c r="A648" s="14"/>
      <c r="B648" s="14"/>
      <c r="C648" s="14"/>
      <c r="D648" s="14"/>
      <c r="E648" s="14"/>
      <c r="F648" s="14"/>
      <c r="G648" s="14"/>
      <c r="H648" s="14"/>
      <c r="I648" s="14"/>
      <c r="J648" s="14"/>
      <c r="K648" s="14"/>
      <c r="L648" s="14"/>
      <c r="M648" s="14"/>
      <c r="N648" s="14"/>
      <c r="O648" s="14"/>
      <c r="P648" s="14"/>
      <c r="Q648" s="14"/>
      <c r="R648" s="14"/>
      <c r="S648" s="14"/>
      <c r="T648" s="6"/>
      <c r="U648" s="6"/>
      <c r="V648" s="6"/>
      <c r="W648" s="6"/>
    </row>
    <row r="649" spans="1:23" ht="15.75" customHeight="1">
      <c r="A649" s="14"/>
      <c r="B649" s="14"/>
      <c r="C649" s="14"/>
      <c r="D649" s="14"/>
      <c r="E649" s="14"/>
      <c r="F649" s="14"/>
      <c r="G649" s="14"/>
      <c r="H649" s="14"/>
      <c r="I649" s="14"/>
      <c r="J649" s="14"/>
      <c r="K649" s="14"/>
      <c r="L649" s="14"/>
      <c r="M649" s="14"/>
      <c r="N649" s="14"/>
      <c r="O649" s="14"/>
      <c r="P649" s="14"/>
      <c r="Q649" s="14"/>
      <c r="R649" s="14"/>
      <c r="S649" s="14"/>
      <c r="T649" s="6"/>
      <c r="U649" s="6"/>
      <c r="V649" s="6"/>
      <c r="W649" s="6"/>
    </row>
    <row r="650" spans="1:23" ht="15.75" customHeight="1">
      <c r="A650" s="14"/>
      <c r="B650" s="14"/>
      <c r="C650" s="14"/>
      <c r="D650" s="14"/>
      <c r="E650" s="14"/>
      <c r="F650" s="14"/>
      <c r="G650" s="14"/>
      <c r="H650" s="14"/>
      <c r="I650" s="14"/>
      <c r="J650" s="14"/>
      <c r="K650" s="14"/>
      <c r="L650" s="14"/>
      <c r="M650" s="14"/>
      <c r="N650" s="14"/>
      <c r="O650" s="14"/>
      <c r="P650" s="14"/>
      <c r="Q650" s="14"/>
      <c r="R650" s="14"/>
      <c r="S650" s="14"/>
      <c r="T650" s="6"/>
      <c r="U650" s="6"/>
      <c r="V650" s="6"/>
      <c r="W650" s="6"/>
    </row>
    <row r="651" spans="1:23" ht="15.75" customHeight="1">
      <c r="A651" s="14"/>
      <c r="B651" s="14"/>
      <c r="C651" s="14"/>
      <c r="D651" s="14"/>
      <c r="E651" s="14"/>
      <c r="F651" s="14"/>
      <c r="G651" s="14"/>
      <c r="H651" s="14"/>
      <c r="I651" s="14"/>
      <c r="J651" s="14"/>
      <c r="K651" s="14"/>
      <c r="L651" s="14"/>
      <c r="M651" s="14"/>
      <c r="N651" s="14"/>
      <c r="O651" s="14"/>
      <c r="P651" s="14"/>
      <c r="Q651" s="14"/>
      <c r="R651" s="14"/>
      <c r="S651" s="14"/>
      <c r="T651" s="6"/>
      <c r="U651" s="6"/>
      <c r="V651" s="6"/>
      <c r="W651" s="6"/>
    </row>
    <row r="652" spans="1:23" ht="15.75" customHeight="1">
      <c r="A652" s="14"/>
      <c r="B652" s="14"/>
      <c r="C652" s="14"/>
      <c r="D652" s="14"/>
      <c r="E652" s="14"/>
      <c r="F652" s="14"/>
      <c r="G652" s="14"/>
      <c r="H652" s="14"/>
      <c r="I652" s="14"/>
      <c r="J652" s="14"/>
      <c r="K652" s="14"/>
      <c r="L652" s="14"/>
      <c r="M652" s="14"/>
      <c r="N652" s="14"/>
      <c r="O652" s="14"/>
      <c r="P652" s="14"/>
      <c r="Q652" s="14"/>
      <c r="R652" s="14"/>
      <c r="S652" s="14"/>
      <c r="T652" s="6"/>
      <c r="U652" s="6"/>
      <c r="V652" s="6"/>
      <c r="W652" s="6"/>
    </row>
    <row r="653" spans="1:23" ht="15.75" customHeight="1">
      <c r="A653" s="14"/>
      <c r="B653" s="14"/>
      <c r="C653" s="14"/>
      <c r="D653" s="14"/>
      <c r="E653" s="14"/>
      <c r="F653" s="14"/>
      <c r="G653" s="14"/>
      <c r="H653" s="14"/>
      <c r="I653" s="14"/>
      <c r="J653" s="14"/>
      <c r="K653" s="14"/>
      <c r="L653" s="14"/>
      <c r="M653" s="14"/>
      <c r="N653" s="14"/>
      <c r="O653" s="14"/>
      <c r="P653" s="14"/>
      <c r="Q653" s="14"/>
      <c r="R653" s="14"/>
      <c r="S653" s="14"/>
      <c r="T653" s="6"/>
      <c r="U653" s="6"/>
      <c r="V653" s="6"/>
      <c r="W653" s="6"/>
    </row>
    <row r="654" spans="1:23" ht="15.75" customHeight="1">
      <c r="A654" s="14"/>
      <c r="B654" s="14"/>
      <c r="C654" s="14"/>
      <c r="D654" s="14"/>
      <c r="E654" s="14"/>
      <c r="F654" s="14"/>
      <c r="G654" s="14"/>
      <c r="H654" s="14"/>
      <c r="I654" s="14"/>
      <c r="J654" s="14"/>
      <c r="K654" s="14"/>
      <c r="L654" s="14"/>
      <c r="M654" s="14"/>
      <c r="N654" s="14"/>
      <c r="O654" s="14"/>
      <c r="P654" s="14"/>
      <c r="Q654" s="14"/>
      <c r="R654" s="14"/>
      <c r="S654" s="14"/>
      <c r="T654" s="6"/>
      <c r="U654" s="6"/>
      <c r="V654" s="6"/>
      <c r="W654" s="6"/>
    </row>
    <row r="655" spans="1:23" ht="15.75" customHeight="1">
      <c r="A655" s="14"/>
      <c r="B655" s="14"/>
      <c r="C655" s="14"/>
      <c r="D655" s="14"/>
      <c r="E655" s="14"/>
      <c r="F655" s="14"/>
      <c r="G655" s="14"/>
      <c r="H655" s="14"/>
      <c r="I655" s="14"/>
      <c r="J655" s="14"/>
      <c r="K655" s="14"/>
      <c r="L655" s="14"/>
      <c r="M655" s="14"/>
      <c r="N655" s="14"/>
      <c r="O655" s="14"/>
      <c r="P655" s="14"/>
      <c r="Q655" s="14"/>
      <c r="R655" s="14"/>
      <c r="S655" s="14"/>
      <c r="T655" s="6"/>
      <c r="U655" s="6"/>
      <c r="V655" s="6"/>
      <c r="W655" s="6"/>
    </row>
    <row r="656" spans="1:23" ht="15.75" customHeight="1">
      <c r="A656" s="14"/>
      <c r="B656" s="14"/>
      <c r="C656" s="14"/>
      <c r="D656" s="14"/>
      <c r="E656" s="14"/>
      <c r="F656" s="14"/>
      <c r="G656" s="14"/>
      <c r="H656" s="14"/>
      <c r="I656" s="14"/>
      <c r="J656" s="14"/>
      <c r="K656" s="14"/>
      <c r="L656" s="14"/>
      <c r="M656" s="14"/>
      <c r="N656" s="14"/>
      <c r="O656" s="14"/>
      <c r="P656" s="14"/>
      <c r="Q656" s="14"/>
      <c r="R656" s="14"/>
      <c r="S656" s="14"/>
      <c r="T656" s="6"/>
      <c r="U656" s="6"/>
      <c r="V656" s="6"/>
      <c r="W656" s="6"/>
    </row>
    <row r="657" spans="1:23" ht="15.75" customHeight="1">
      <c r="A657" s="14"/>
      <c r="B657" s="14"/>
      <c r="C657" s="14"/>
      <c r="D657" s="14"/>
      <c r="E657" s="14"/>
      <c r="F657" s="14"/>
      <c r="G657" s="14"/>
      <c r="H657" s="14"/>
      <c r="I657" s="14"/>
      <c r="J657" s="14"/>
      <c r="K657" s="14"/>
      <c r="L657" s="14"/>
      <c r="M657" s="14"/>
      <c r="N657" s="14"/>
      <c r="O657" s="14"/>
      <c r="P657" s="14"/>
      <c r="Q657" s="14"/>
      <c r="R657" s="14"/>
      <c r="S657" s="14"/>
      <c r="T657" s="6"/>
      <c r="U657" s="6"/>
      <c r="V657" s="6"/>
      <c r="W657" s="6"/>
    </row>
    <row r="658" spans="1:23" ht="15.75" customHeight="1">
      <c r="A658" s="14"/>
      <c r="B658" s="14"/>
      <c r="C658" s="14"/>
      <c r="D658" s="14"/>
      <c r="E658" s="14"/>
      <c r="F658" s="14"/>
      <c r="G658" s="14"/>
      <c r="H658" s="14"/>
      <c r="I658" s="14"/>
      <c r="J658" s="14"/>
      <c r="K658" s="14"/>
      <c r="L658" s="14"/>
      <c r="M658" s="14"/>
      <c r="N658" s="14"/>
      <c r="O658" s="14"/>
      <c r="P658" s="14"/>
      <c r="Q658" s="14"/>
      <c r="R658" s="14"/>
      <c r="S658" s="14"/>
      <c r="T658" s="6"/>
      <c r="U658" s="6"/>
      <c r="V658" s="6"/>
      <c r="W658" s="6"/>
    </row>
    <row r="659" spans="1:23" ht="15.75" customHeight="1">
      <c r="A659" s="14"/>
      <c r="B659" s="14"/>
      <c r="C659" s="14"/>
      <c r="D659" s="14"/>
      <c r="E659" s="14"/>
      <c r="F659" s="14"/>
      <c r="G659" s="14"/>
      <c r="H659" s="14"/>
      <c r="I659" s="14"/>
      <c r="J659" s="14"/>
      <c r="K659" s="14"/>
      <c r="L659" s="14"/>
      <c r="M659" s="14"/>
      <c r="N659" s="14"/>
      <c r="O659" s="14"/>
      <c r="P659" s="14"/>
      <c r="Q659" s="14"/>
      <c r="R659" s="14"/>
      <c r="S659" s="14"/>
      <c r="T659" s="6"/>
      <c r="U659" s="6"/>
      <c r="V659" s="6"/>
      <c r="W659" s="6"/>
    </row>
    <row r="660" spans="1:23" ht="15.75" customHeight="1">
      <c r="A660" s="14"/>
      <c r="B660" s="14"/>
      <c r="C660" s="14"/>
      <c r="D660" s="14"/>
      <c r="E660" s="14"/>
      <c r="F660" s="14"/>
      <c r="G660" s="14"/>
      <c r="H660" s="14"/>
      <c r="I660" s="14"/>
      <c r="J660" s="14"/>
      <c r="K660" s="14"/>
      <c r="L660" s="14"/>
      <c r="M660" s="14"/>
      <c r="N660" s="14"/>
      <c r="O660" s="14"/>
      <c r="P660" s="14"/>
      <c r="Q660" s="14"/>
      <c r="R660" s="14"/>
      <c r="S660" s="14"/>
      <c r="T660" s="6"/>
      <c r="U660" s="6"/>
      <c r="V660" s="6"/>
      <c r="W660" s="6"/>
    </row>
    <row r="661" spans="1:23" ht="15.75" customHeight="1">
      <c r="A661" s="14"/>
      <c r="B661" s="14"/>
      <c r="C661" s="14"/>
      <c r="D661" s="14"/>
      <c r="E661" s="14"/>
      <c r="F661" s="14"/>
      <c r="G661" s="14"/>
      <c r="H661" s="14"/>
      <c r="I661" s="14"/>
      <c r="J661" s="14"/>
      <c r="K661" s="14"/>
      <c r="L661" s="14"/>
      <c r="M661" s="14"/>
      <c r="N661" s="14"/>
      <c r="O661" s="14"/>
      <c r="P661" s="14"/>
      <c r="Q661" s="14"/>
      <c r="R661" s="14"/>
      <c r="S661" s="14"/>
      <c r="T661" s="6"/>
      <c r="U661" s="6"/>
      <c r="V661" s="6"/>
      <c r="W661" s="6"/>
    </row>
    <row r="662" spans="1:23" ht="15.75" customHeight="1">
      <c r="A662" s="14"/>
      <c r="B662" s="14"/>
      <c r="C662" s="14"/>
      <c r="D662" s="14"/>
      <c r="E662" s="14"/>
      <c r="F662" s="14"/>
      <c r="G662" s="14"/>
      <c r="H662" s="14"/>
      <c r="I662" s="14"/>
      <c r="J662" s="14"/>
      <c r="K662" s="14"/>
      <c r="L662" s="14"/>
      <c r="M662" s="14"/>
      <c r="N662" s="14"/>
      <c r="O662" s="14"/>
      <c r="P662" s="14"/>
      <c r="Q662" s="14"/>
      <c r="R662" s="14"/>
      <c r="S662" s="14"/>
      <c r="T662" s="6"/>
      <c r="U662" s="6"/>
      <c r="V662" s="6"/>
      <c r="W662" s="6"/>
    </row>
    <row r="663" spans="1:23" ht="15.75" customHeight="1">
      <c r="A663" s="14"/>
      <c r="B663" s="14"/>
      <c r="C663" s="14"/>
      <c r="D663" s="14"/>
      <c r="E663" s="14"/>
      <c r="F663" s="14"/>
      <c r="G663" s="14"/>
      <c r="H663" s="14"/>
      <c r="I663" s="14"/>
      <c r="J663" s="14"/>
      <c r="K663" s="14"/>
      <c r="L663" s="14"/>
      <c r="M663" s="14"/>
      <c r="N663" s="14"/>
      <c r="O663" s="14"/>
      <c r="P663" s="14"/>
      <c r="Q663" s="14"/>
      <c r="R663" s="14"/>
      <c r="S663" s="14"/>
      <c r="T663" s="6"/>
      <c r="U663" s="6"/>
      <c r="V663" s="6"/>
      <c r="W663" s="6"/>
    </row>
    <row r="664" spans="1:23" ht="15.75" customHeight="1">
      <c r="A664" s="14"/>
      <c r="B664" s="14"/>
      <c r="C664" s="14"/>
      <c r="D664" s="14"/>
      <c r="E664" s="14"/>
      <c r="F664" s="14"/>
      <c r="G664" s="14"/>
      <c r="H664" s="14"/>
      <c r="I664" s="14"/>
      <c r="J664" s="14"/>
      <c r="K664" s="14"/>
      <c r="L664" s="14"/>
      <c r="M664" s="14"/>
      <c r="N664" s="14"/>
      <c r="O664" s="14"/>
      <c r="P664" s="14"/>
      <c r="Q664" s="14"/>
      <c r="R664" s="14"/>
      <c r="S664" s="14"/>
      <c r="T664" s="6"/>
      <c r="U664" s="6"/>
      <c r="V664" s="6"/>
      <c r="W664" s="6"/>
    </row>
    <row r="665" spans="1:23" ht="15.75" customHeight="1">
      <c r="A665" s="14"/>
      <c r="B665" s="14"/>
      <c r="C665" s="14"/>
      <c r="D665" s="14"/>
      <c r="E665" s="14"/>
      <c r="F665" s="14"/>
      <c r="G665" s="14"/>
      <c r="H665" s="14"/>
      <c r="I665" s="14"/>
      <c r="J665" s="14"/>
      <c r="K665" s="14"/>
      <c r="L665" s="14"/>
      <c r="M665" s="14"/>
      <c r="N665" s="14"/>
      <c r="O665" s="14"/>
      <c r="P665" s="14"/>
      <c r="Q665" s="14"/>
      <c r="R665" s="14"/>
      <c r="S665" s="14"/>
      <c r="T665" s="6"/>
      <c r="U665" s="6"/>
      <c r="V665" s="6"/>
      <c r="W665" s="6"/>
    </row>
    <row r="666" spans="1:23" ht="15.75" customHeight="1">
      <c r="A666" s="14"/>
      <c r="B666" s="14"/>
      <c r="C666" s="14"/>
      <c r="D666" s="14"/>
      <c r="E666" s="14"/>
      <c r="F666" s="14"/>
      <c r="G666" s="14"/>
      <c r="H666" s="14"/>
      <c r="I666" s="14"/>
      <c r="J666" s="14"/>
      <c r="K666" s="14"/>
      <c r="L666" s="14"/>
      <c r="M666" s="14"/>
      <c r="N666" s="14"/>
      <c r="O666" s="14"/>
      <c r="P666" s="14"/>
      <c r="Q666" s="14"/>
      <c r="R666" s="14"/>
      <c r="S666" s="14"/>
      <c r="T666" s="6"/>
      <c r="U666" s="6"/>
      <c r="V666" s="6"/>
      <c r="W666" s="6"/>
    </row>
    <row r="667" spans="1:23" ht="15.75" customHeight="1">
      <c r="A667" s="14"/>
      <c r="B667" s="14"/>
      <c r="C667" s="14"/>
      <c r="D667" s="14"/>
      <c r="E667" s="14"/>
      <c r="F667" s="14"/>
      <c r="G667" s="14"/>
      <c r="H667" s="14"/>
      <c r="I667" s="14"/>
      <c r="J667" s="14"/>
      <c r="K667" s="14"/>
      <c r="L667" s="14"/>
      <c r="M667" s="14"/>
      <c r="N667" s="14"/>
      <c r="O667" s="14"/>
      <c r="P667" s="14"/>
      <c r="Q667" s="14"/>
      <c r="R667" s="14"/>
      <c r="S667" s="14"/>
      <c r="T667" s="6"/>
      <c r="U667" s="6"/>
      <c r="V667" s="6"/>
      <c r="W667" s="6"/>
    </row>
    <row r="668" spans="1:23" ht="15.75" customHeight="1">
      <c r="A668" s="14"/>
      <c r="B668" s="14"/>
      <c r="C668" s="14"/>
      <c r="D668" s="14"/>
      <c r="E668" s="14"/>
      <c r="F668" s="14"/>
      <c r="G668" s="14"/>
      <c r="H668" s="14"/>
      <c r="I668" s="14"/>
      <c r="J668" s="14"/>
      <c r="K668" s="14"/>
      <c r="L668" s="14"/>
      <c r="M668" s="14"/>
      <c r="N668" s="14"/>
      <c r="O668" s="14"/>
      <c r="P668" s="14"/>
      <c r="Q668" s="14"/>
      <c r="R668" s="14"/>
      <c r="S668" s="14"/>
      <c r="T668" s="6"/>
      <c r="U668" s="6"/>
      <c r="V668" s="6"/>
      <c r="W668" s="6"/>
    </row>
    <row r="669" spans="1:23" ht="15.75" customHeight="1">
      <c r="A669" s="14"/>
      <c r="B669" s="14"/>
      <c r="C669" s="14"/>
      <c r="D669" s="14"/>
      <c r="E669" s="14"/>
      <c r="F669" s="14"/>
      <c r="G669" s="14"/>
      <c r="H669" s="14"/>
      <c r="I669" s="14"/>
      <c r="J669" s="14"/>
      <c r="K669" s="14"/>
      <c r="L669" s="14"/>
      <c r="M669" s="14"/>
      <c r="N669" s="14"/>
      <c r="O669" s="14"/>
      <c r="P669" s="14"/>
      <c r="Q669" s="14"/>
      <c r="R669" s="14"/>
      <c r="S669" s="14"/>
      <c r="T669" s="6"/>
      <c r="U669" s="6"/>
      <c r="V669" s="6"/>
      <c r="W669" s="6"/>
    </row>
    <row r="670" spans="1:23" ht="15.75" customHeight="1">
      <c r="A670" s="14"/>
      <c r="B670" s="14"/>
      <c r="C670" s="14"/>
      <c r="D670" s="14"/>
      <c r="E670" s="14"/>
      <c r="F670" s="14"/>
      <c r="G670" s="14"/>
      <c r="H670" s="14"/>
      <c r="I670" s="14"/>
      <c r="J670" s="14"/>
      <c r="K670" s="14"/>
      <c r="L670" s="14"/>
      <c r="M670" s="14"/>
      <c r="N670" s="14"/>
      <c r="O670" s="14"/>
      <c r="P670" s="14"/>
      <c r="Q670" s="14"/>
      <c r="R670" s="14"/>
      <c r="S670" s="14"/>
      <c r="T670" s="6"/>
      <c r="U670" s="6"/>
      <c r="V670" s="6"/>
      <c r="W670" s="6"/>
    </row>
    <row r="671" spans="1:23" ht="15.75" customHeight="1">
      <c r="A671" s="14"/>
      <c r="B671" s="14"/>
      <c r="C671" s="14"/>
      <c r="D671" s="14"/>
      <c r="E671" s="14"/>
      <c r="F671" s="14"/>
      <c r="G671" s="14"/>
      <c r="H671" s="14"/>
      <c r="I671" s="14"/>
      <c r="J671" s="14"/>
      <c r="K671" s="14"/>
      <c r="L671" s="14"/>
      <c r="M671" s="14"/>
      <c r="N671" s="14"/>
      <c r="O671" s="14"/>
      <c r="P671" s="14"/>
      <c r="Q671" s="14"/>
      <c r="R671" s="14"/>
      <c r="S671" s="14"/>
      <c r="T671" s="6"/>
      <c r="U671" s="6"/>
      <c r="V671" s="6"/>
      <c r="W671" s="6"/>
    </row>
    <row r="672" spans="1:23" ht="15.75" customHeight="1">
      <c r="A672" s="14"/>
      <c r="B672" s="14"/>
      <c r="C672" s="14"/>
      <c r="D672" s="14"/>
      <c r="E672" s="14"/>
      <c r="F672" s="14"/>
      <c r="G672" s="14"/>
      <c r="H672" s="14"/>
      <c r="I672" s="14"/>
      <c r="J672" s="14"/>
      <c r="K672" s="14"/>
      <c r="L672" s="14"/>
      <c r="M672" s="14"/>
      <c r="N672" s="14"/>
      <c r="O672" s="14"/>
      <c r="P672" s="14"/>
      <c r="Q672" s="14"/>
      <c r="R672" s="14"/>
      <c r="S672" s="14"/>
      <c r="T672" s="6"/>
      <c r="U672" s="6"/>
      <c r="V672" s="6"/>
      <c r="W672" s="6"/>
    </row>
    <row r="673" spans="1:23" ht="15.75" customHeight="1">
      <c r="A673" s="14"/>
      <c r="B673" s="14"/>
      <c r="C673" s="14"/>
      <c r="D673" s="14"/>
      <c r="E673" s="14"/>
      <c r="F673" s="14"/>
      <c r="G673" s="14"/>
      <c r="H673" s="14"/>
      <c r="I673" s="14"/>
      <c r="J673" s="14"/>
      <c r="K673" s="14"/>
      <c r="L673" s="14"/>
      <c r="M673" s="14"/>
      <c r="N673" s="14"/>
      <c r="O673" s="14"/>
      <c r="P673" s="14"/>
      <c r="Q673" s="14"/>
      <c r="R673" s="14"/>
      <c r="S673" s="14"/>
      <c r="T673" s="6"/>
      <c r="U673" s="6"/>
      <c r="V673" s="6"/>
      <c r="W673" s="6"/>
    </row>
    <row r="674" spans="1:23" ht="15.75" customHeight="1">
      <c r="A674" s="14"/>
      <c r="B674" s="14"/>
      <c r="C674" s="14"/>
      <c r="D674" s="14"/>
      <c r="E674" s="14"/>
      <c r="F674" s="14"/>
      <c r="G674" s="14"/>
      <c r="H674" s="14"/>
      <c r="I674" s="14"/>
      <c r="J674" s="14"/>
      <c r="K674" s="14"/>
      <c r="L674" s="14"/>
      <c r="M674" s="14"/>
      <c r="N674" s="14"/>
      <c r="O674" s="14"/>
      <c r="P674" s="14"/>
      <c r="Q674" s="14"/>
      <c r="R674" s="14"/>
      <c r="S674" s="14"/>
      <c r="T674" s="6"/>
      <c r="U674" s="6"/>
      <c r="V674" s="6"/>
      <c r="W674" s="6"/>
    </row>
    <row r="675" spans="1:23" ht="15.75" customHeight="1">
      <c r="A675" s="14"/>
      <c r="B675" s="14"/>
      <c r="C675" s="14"/>
      <c r="D675" s="14"/>
      <c r="E675" s="14"/>
      <c r="F675" s="14"/>
      <c r="G675" s="14"/>
      <c r="H675" s="14"/>
      <c r="I675" s="14"/>
      <c r="J675" s="14"/>
      <c r="K675" s="14"/>
      <c r="L675" s="14"/>
      <c r="M675" s="14"/>
      <c r="N675" s="14"/>
      <c r="O675" s="14"/>
      <c r="P675" s="14"/>
      <c r="Q675" s="14"/>
      <c r="R675" s="14"/>
      <c r="S675" s="14"/>
      <c r="T675" s="6"/>
      <c r="U675" s="6"/>
      <c r="V675" s="6"/>
      <c r="W675" s="6"/>
    </row>
    <row r="676" spans="1:23" ht="15.75" customHeight="1">
      <c r="A676" s="14"/>
      <c r="B676" s="14"/>
      <c r="C676" s="14"/>
      <c r="D676" s="14"/>
      <c r="E676" s="14"/>
      <c r="F676" s="14"/>
      <c r="G676" s="14"/>
      <c r="H676" s="14"/>
      <c r="I676" s="14"/>
      <c r="J676" s="14"/>
      <c r="K676" s="14"/>
      <c r="L676" s="14"/>
      <c r="M676" s="14"/>
      <c r="N676" s="14"/>
      <c r="O676" s="14"/>
      <c r="P676" s="14"/>
      <c r="Q676" s="14"/>
      <c r="R676" s="14"/>
      <c r="S676" s="14"/>
      <c r="T676" s="6"/>
      <c r="U676" s="6"/>
      <c r="V676" s="6"/>
      <c r="W676" s="6"/>
    </row>
    <row r="677" spans="1:23" ht="15.75" customHeight="1">
      <c r="A677" s="14"/>
      <c r="B677" s="14"/>
      <c r="C677" s="14"/>
      <c r="D677" s="14"/>
      <c r="E677" s="14"/>
      <c r="F677" s="14"/>
      <c r="G677" s="14"/>
      <c r="H677" s="14"/>
      <c r="I677" s="14"/>
      <c r="J677" s="14"/>
      <c r="K677" s="14"/>
      <c r="L677" s="14"/>
      <c r="M677" s="14"/>
      <c r="N677" s="14"/>
      <c r="O677" s="14"/>
      <c r="P677" s="14"/>
      <c r="Q677" s="14"/>
      <c r="R677" s="14"/>
      <c r="S677" s="14"/>
      <c r="T677" s="6"/>
      <c r="U677" s="6"/>
      <c r="V677" s="6"/>
      <c r="W677" s="6"/>
    </row>
    <row r="678" spans="1:23" ht="15.75" customHeight="1">
      <c r="A678" s="14"/>
      <c r="B678" s="14"/>
      <c r="C678" s="14"/>
      <c r="D678" s="14"/>
      <c r="E678" s="14"/>
      <c r="F678" s="14"/>
      <c r="G678" s="14"/>
      <c r="H678" s="14"/>
      <c r="I678" s="14"/>
      <c r="J678" s="14"/>
      <c r="K678" s="14"/>
      <c r="L678" s="14"/>
      <c r="M678" s="14"/>
      <c r="N678" s="14"/>
      <c r="O678" s="14"/>
      <c r="P678" s="14"/>
      <c r="Q678" s="14"/>
      <c r="R678" s="14"/>
      <c r="S678" s="14"/>
      <c r="T678" s="6"/>
      <c r="U678" s="6"/>
      <c r="V678" s="6"/>
      <c r="W678" s="6"/>
    </row>
    <row r="679" spans="1:23" ht="15.75" customHeight="1">
      <c r="A679" s="14"/>
      <c r="B679" s="14"/>
      <c r="C679" s="14"/>
      <c r="D679" s="14"/>
      <c r="E679" s="14"/>
      <c r="F679" s="14"/>
      <c r="G679" s="14"/>
      <c r="H679" s="14"/>
      <c r="I679" s="14"/>
      <c r="J679" s="14"/>
      <c r="K679" s="14"/>
      <c r="L679" s="14"/>
      <c r="M679" s="14"/>
      <c r="N679" s="14"/>
      <c r="O679" s="14"/>
      <c r="P679" s="14"/>
      <c r="Q679" s="14"/>
      <c r="R679" s="14"/>
      <c r="S679" s="14"/>
      <c r="T679" s="6"/>
      <c r="U679" s="6"/>
      <c r="V679" s="6"/>
      <c r="W679" s="6"/>
    </row>
    <row r="680" spans="1:23" ht="15.75" customHeight="1">
      <c r="A680" s="14"/>
      <c r="B680" s="14"/>
      <c r="C680" s="14"/>
      <c r="D680" s="14"/>
      <c r="E680" s="14"/>
      <c r="F680" s="14"/>
      <c r="G680" s="14"/>
      <c r="H680" s="14"/>
      <c r="I680" s="14"/>
      <c r="J680" s="14"/>
      <c r="K680" s="14"/>
      <c r="L680" s="14"/>
      <c r="M680" s="14"/>
      <c r="N680" s="14"/>
      <c r="O680" s="14"/>
      <c r="P680" s="14"/>
      <c r="Q680" s="14"/>
      <c r="R680" s="14"/>
      <c r="S680" s="14"/>
      <c r="T680" s="6"/>
      <c r="U680" s="6"/>
      <c r="V680" s="6"/>
      <c r="W680" s="6"/>
    </row>
    <row r="681" spans="1:23" ht="15.75" customHeight="1">
      <c r="A681" s="14"/>
      <c r="B681" s="14"/>
      <c r="C681" s="14"/>
      <c r="D681" s="14"/>
      <c r="E681" s="14"/>
      <c r="F681" s="14"/>
      <c r="G681" s="14"/>
      <c r="H681" s="14"/>
      <c r="I681" s="14"/>
      <c r="J681" s="14"/>
      <c r="K681" s="14"/>
      <c r="L681" s="14"/>
      <c r="M681" s="14"/>
      <c r="N681" s="14"/>
      <c r="O681" s="14"/>
      <c r="P681" s="14"/>
      <c r="Q681" s="14"/>
      <c r="R681" s="14"/>
      <c r="S681" s="14"/>
      <c r="T681" s="6"/>
      <c r="U681" s="6"/>
      <c r="V681" s="6"/>
      <c r="W681" s="6"/>
    </row>
    <row r="682" spans="1:23" ht="15.75" customHeight="1">
      <c r="A682" s="14"/>
      <c r="B682" s="14"/>
      <c r="C682" s="14"/>
      <c r="D682" s="14"/>
      <c r="E682" s="14"/>
      <c r="F682" s="14"/>
      <c r="G682" s="14"/>
      <c r="H682" s="14"/>
      <c r="I682" s="14"/>
      <c r="J682" s="14"/>
      <c r="K682" s="14"/>
      <c r="L682" s="14"/>
      <c r="M682" s="14"/>
      <c r="N682" s="14"/>
      <c r="O682" s="14"/>
      <c r="P682" s="14"/>
      <c r="Q682" s="14"/>
      <c r="R682" s="14"/>
      <c r="S682" s="14"/>
      <c r="T682" s="6"/>
      <c r="U682" s="6"/>
      <c r="V682" s="6"/>
      <c r="W682" s="6"/>
    </row>
    <row r="683" spans="1:23" ht="15.75" customHeight="1">
      <c r="A683" s="14"/>
      <c r="B683" s="14"/>
      <c r="C683" s="14"/>
      <c r="D683" s="14"/>
      <c r="E683" s="14"/>
      <c r="F683" s="14"/>
      <c r="G683" s="14"/>
      <c r="H683" s="14"/>
      <c r="I683" s="14"/>
      <c r="J683" s="14"/>
      <c r="K683" s="14"/>
      <c r="L683" s="14"/>
      <c r="M683" s="14"/>
      <c r="N683" s="14"/>
      <c r="O683" s="14"/>
      <c r="P683" s="14"/>
      <c r="Q683" s="14"/>
      <c r="R683" s="14"/>
      <c r="S683" s="14"/>
      <c r="T683" s="6"/>
      <c r="U683" s="6"/>
      <c r="V683" s="6"/>
      <c r="W683" s="6"/>
    </row>
    <row r="684" spans="1:23" ht="15.75" customHeight="1">
      <c r="A684" s="14"/>
      <c r="B684" s="14"/>
      <c r="C684" s="14"/>
      <c r="D684" s="14"/>
      <c r="E684" s="14"/>
      <c r="F684" s="14"/>
      <c r="G684" s="14"/>
      <c r="H684" s="14"/>
      <c r="I684" s="14"/>
      <c r="J684" s="14"/>
      <c r="K684" s="14"/>
      <c r="L684" s="14"/>
      <c r="M684" s="14"/>
      <c r="N684" s="14"/>
      <c r="O684" s="14"/>
      <c r="P684" s="14"/>
      <c r="Q684" s="14"/>
      <c r="R684" s="14"/>
      <c r="S684" s="14"/>
      <c r="T684" s="6"/>
      <c r="U684" s="6"/>
      <c r="V684" s="6"/>
      <c r="W684" s="6"/>
    </row>
    <row r="685" spans="1:23" ht="15.75" customHeight="1">
      <c r="A685" s="14"/>
      <c r="B685" s="14"/>
      <c r="C685" s="14"/>
      <c r="D685" s="14"/>
      <c r="E685" s="14"/>
      <c r="F685" s="14"/>
      <c r="G685" s="14"/>
      <c r="H685" s="14"/>
      <c r="I685" s="14"/>
      <c r="J685" s="14"/>
      <c r="K685" s="14"/>
      <c r="L685" s="14"/>
      <c r="M685" s="14"/>
      <c r="N685" s="14"/>
      <c r="O685" s="14"/>
      <c r="P685" s="14"/>
      <c r="Q685" s="14"/>
      <c r="R685" s="14"/>
      <c r="S685" s="14"/>
      <c r="T685" s="6"/>
      <c r="U685" s="6"/>
      <c r="V685" s="6"/>
      <c r="W685" s="6"/>
    </row>
    <row r="686" spans="1:23" ht="15.75" customHeight="1">
      <c r="A686" s="14"/>
      <c r="B686" s="14"/>
      <c r="C686" s="14"/>
      <c r="D686" s="14"/>
      <c r="E686" s="14"/>
      <c r="F686" s="14"/>
      <c r="G686" s="14"/>
      <c r="H686" s="14"/>
      <c r="I686" s="14"/>
      <c r="J686" s="14"/>
      <c r="K686" s="14"/>
      <c r="L686" s="14"/>
      <c r="M686" s="14"/>
      <c r="N686" s="14"/>
      <c r="O686" s="14"/>
      <c r="P686" s="14"/>
      <c r="Q686" s="14"/>
      <c r="R686" s="14"/>
      <c r="S686" s="14"/>
      <c r="T686" s="6"/>
      <c r="U686" s="6"/>
      <c r="V686" s="6"/>
      <c r="W686" s="6"/>
    </row>
    <row r="687" spans="1:23" ht="15.75" customHeight="1">
      <c r="A687" s="14"/>
      <c r="B687" s="14"/>
      <c r="C687" s="14"/>
      <c r="D687" s="14"/>
      <c r="E687" s="14"/>
      <c r="F687" s="14"/>
      <c r="G687" s="14"/>
      <c r="H687" s="14"/>
      <c r="I687" s="14"/>
      <c r="J687" s="14"/>
      <c r="K687" s="14"/>
      <c r="L687" s="14"/>
      <c r="M687" s="14"/>
      <c r="N687" s="14"/>
      <c r="O687" s="14"/>
      <c r="P687" s="14"/>
      <c r="Q687" s="14"/>
      <c r="R687" s="14"/>
      <c r="S687" s="14"/>
      <c r="T687" s="6"/>
      <c r="U687" s="6"/>
      <c r="V687" s="6"/>
      <c r="W687" s="6"/>
    </row>
    <row r="688" spans="1:23" ht="15.75" customHeight="1">
      <c r="A688" s="14"/>
      <c r="B688" s="14"/>
      <c r="C688" s="14"/>
      <c r="D688" s="14"/>
      <c r="E688" s="14"/>
      <c r="F688" s="14"/>
      <c r="G688" s="14"/>
      <c r="H688" s="14"/>
      <c r="I688" s="14"/>
      <c r="J688" s="14"/>
      <c r="K688" s="14"/>
      <c r="L688" s="14"/>
      <c r="M688" s="14"/>
      <c r="N688" s="14"/>
      <c r="O688" s="14"/>
      <c r="P688" s="14"/>
      <c r="Q688" s="14"/>
      <c r="R688" s="14"/>
      <c r="S688" s="14"/>
      <c r="T688" s="6"/>
      <c r="U688" s="6"/>
      <c r="V688" s="6"/>
      <c r="W688" s="6"/>
    </row>
    <row r="689" spans="1:23" ht="15.75" customHeight="1">
      <c r="A689" s="14"/>
      <c r="B689" s="14"/>
      <c r="C689" s="14"/>
      <c r="D689" s="14"/>
      <c r="E689" s="14"/>
      <c r="F689" s="14"/>
      <c r="G689" s="14"/>
      <c r="H689" s="14"/>
      <c r="I689" s="14"/>
      <c r="J689" s="14"/>
      <c r="K689" s="14"/>
      <c r="L689" s="14"/>
      <c r="M689" s="14"/>
      <c r="N689" s="14"/>
      <c r="O689" s="14"/>
      <c r="P689" s="14"/>
      <c r="Q689" s="14"/>
      <c r="R689" s="14"/>
      <c r="S689" s="14"/>
      <c r="T689" s="6"/>
      <c r="U689" s="6"/>
      <c r="V689" s="6"/>
      <c r="W689" s="6"/>
    </row>
    <row r="690" spans="1:23" ht="15.75" customHeight="1">
      <c r="A690" s="14"/>
      <c r="B690" s="14"/>
      <c r="C690" s="14"/>
      <c r="D690" s="14"/>
      <c r="E690" s="14"/>
      <c r="F690" s="14"/>
      <c r="G690" s="14"/>
      <c r="H690" s="14"/>
      <c r="I690" s="14"/>
      <c r="J690" s="14"/>
      <c r="K690" s="14"/>
      <c r="L690" s="14"/>
      <c r="M690" s="14"/>
      <c r="N690" s="14"/>
      <c r="O690" s="14"/>
      <c r="P690" s="14"/>
      <c r="Q690" s="14"/>
      <c r="R690" s="14"/>
      <c r="S690" s="14"/>
      <c r="T690" s="6"/>
      <c r="U690" s="6"/>
      <c r="V690" s="6"/>
      <c r="W690" s="6"/>
    </row>
    <row r="691" spans="1:23" ht="15.75" customHeight="1">
      <c r="A691" s="14"/>
      <c r="B691" s="14"/>
      <c r="C691" s="14"/>
      <c r="D691" s="14"/>
      <c r="E691" s="14"/>
      <c r="F691" s="14"/>
      <c r="G691" s="14"/>
      <c r="H691" s="14"/>
      <c r="I691" s="14"/>
      <c r="J691" s="14"/>
      <c r="K691" s="14"/>
      <c r="L691" s="14"/>
      <c r="M691" s="14"/>
      <c r="N691" s="14"/>
      <c r="O691" s="14"/>
      <c r="P691" s="14"/>
      <c r="Q691" s="14"/>
      <c r="R691" s="14"/>
      <c r="S691" s="14"/>
      <c r="T691" s="6"/>
      <c r="U691" s="6"/>
      <c r="V691" s="6"/>
      <c r="W691" s="6"/>
    </row>
    <row r="692" spans="1:23" ht="15.75" customHeight="1">
      <c r="A692" s="14"/>
      <c r="B692" s="14"/>
      <c r="C692" s="14"/>
      <c r="D692" s="14"/>
      <c r="E692" s="14"/>
      <c r="F692" s="14"/>
      <c r="G692" s="14"/>
      <c r="H692" s="14"/>
      <c r="I692" s="14"/>
      <c r="J692" s="14"/>
      <c r="K692" s="14"/>
      <c r="L692" s="14"/>
      <c r="M692" s="14"/>
      <c r="N692" s="14"/>
      <c r="O692" s="14"/>
      <c r="P692" s="14"/>
      <c r="Q692" s="14"/>
      <c r="R692" s="14"/>
      <c r="S692" s="14"/>
      <c r="T692" s="6"/>
      <c r="U692" s="6"/>
      <c r="V692" s="6"/>
      <c r="W692" s="6"/>
    </row>
    <row r="693" spans="1:23" ht="15.75" customHeight="1">
      <c r="A693" s="14"/>
      <c r="B693" s="14"/>
      <c r="C693" s="14"/>
      <c r="D693" s="14"/>
      <c r="E693" s="14"/>
      <c r="F693" s="14"/>
      <c r="G693" s="14"/>
      <c r="H693" s="14"/>
      <c r="I693" s="14"/>
      <c r="J693" s="14"/>
      <c r="K693" s="14"/>
      <c r="L693" s="14"/>
      <c r="M693" s="14"/>
      <c r="N693" s="14"/>
      <c r="O693" s="14"/>
      <c r="P693" s="14"/>
      <c r="Q693" s="14"/>
      <c r="R693" s="14"/>
      <c r="S693" s="14"/>
      <c r="T693" s="6"/>
      <c r="U693" s="6"/>
      <c r="V693" s="6"/>
      <c r="W693" s="6"/>
    </row>
    <row r="694" spans="1:23" ht="15.75" customHeight="1">
      <c r="A694" s="14"/>
      <c r="B694" s="14"/>
      <c r="C694" s="14"/>
      <c r="D694" s="14"/>
      <c r="E694" s="14"/>
      <c r="F694" s="14"/>
      <c r="G694" s="14"/>
      <c r="H694" s="14"/>
      <c r="I694" s="14"/>
      <c r="J694" s="14"/>
      <c r="K694" s="14"/>
      <c r="L694" s="14"/>
      <c r="M694" s="14"/>
      <c r="N694" s="14"/>
      <c r="O694" s="14"/>
      <c r="P694" s="14"/>
      <c r="Q694" s="14"/>
      <c r="R694" s="14"/>
      <c r="S694" s="14"/>
      <c r="T694" s="6"/>
      <c r="U694" s="6"/>
      <c r="V694" s="6"/>
      <c r="W694" s="6"/>
    </row>
    <row r="695" spans="1:23" ht="15.75" customHeight="1">
      <c r="A695" s="14"/>
      <c r="B695" s="14"/>
      <c r="C695" s="14"/>
      <c r="D695" s="14"/>
      <c r="E695" s="14"/>
      <c r="F695" s="14"/>
      <c r="G695" s="14"/>
      <c r="H695" s="14"/>
      <c r="I695" s="14"/>
      <c r="J695" s="14"/>
      <c r="K695" s="14"/>
      <c r="L695" s="14"/>
      <c r="M695" s="14"/>
      <c r="N695" s="14"/>
      <c r="O695" s="14"/>
      <c r="P695" s="14"/>
      <c r="Q695" s="14"/>
      <c r="R695" s="14"/>
      <c r="S695" s="14"/>
      <c r="T695" s="6"/>
      <c r="U695" s="6"/>
      <c r="V695" s="6"/>
      <c r="W695" s="6"/>
    </row>
    <row r="696" spans="1:23" ht="15.75" customHeight="1">
      <c r="A696" s="14"/>
      <c r="B696" s="14"/>
      <c r="C696" s="14"/>
      <c r="D696" s="14"/>
      <c r="E696" s="14"/>
      <c r="F696" s="14"/>
      <c r="G696" s="14"/>
      <c r="H696" s="14"/>
      <c r="I696" s="14"/>
      <c r="J696" s="14"/>
      <c r="K696" s="14"/>
      <c r="L696" s="14"/>
      <c r="M696" s="14"/>
      <c r="N696" s="14"/>
      <c r="O696" s="14"/>
      <c r="P696" s="14"/>
      <c r="Q696" s="14"/>
      <c r="R696" s="14"/>
      <c r="S696" s="14"/>
      <c r="T696" s="6"/>
      <c r="U696" s="6"/>
      <c r="V696" s="6"/>
      <c r="W696" s="6"/>
    </row>
    <row r="697" spans="1:23" ht="15.75" customHeight="1">
      <c r="A697" s="14"/>
      <c r="B697" s="14"/>
      <c r="C697" s="14"/>
      <c r="D697" s="14"/>
      <c r="E697" s="14"/>
      <c r="F697" s="14"/>
      <c r="G697" s="14"/>
      <c r="H697" s="14"/>
      <c r="I697" s="14"/>
      <c r="J697" s="14"/>
      <c r="K697" s="14"/>
      <c r="L697" s="14"/>
      <c r="M697" s="14"/>
      <c r="N697" s="14"/>
      <c r="O697" s="14"/>
      <c r="P697" s="14"/>
      <c r="Q697" s="14"/>
      <c r="R697" s="14"/>
      <c r="S697" s="14"/>
      <c r="T697" s="6"/>
      <c r="U697" s="6"/>
      <c r="V697" s="6"/>
      <c r="W697" s="6"/>
    </row>
    <row r="698" spans="1:23" ht="15.75" customHeight="1">
      <c r="A698" s="14"/>
      <c r="B698" s="14"/>
      <c r="C698" s="14"/>
      <c r="D698" s="14"/>
      <c r="E698" s="14"/>
      <c r="F698" s="14"/>
      <c r="G698" s="14"/>
      <c r="H698" s="14"/>
      <c r="I698" s="14"/>
      <c r="J698" s="14"/>
      <c r="K698" s="14"/>
      <c r="L698" s="14"/>
      <c r="M698" s="14"/>
      <c r="N698" s="14"/>
      <c r="O698" s="14"/>
      <c r="P698" s="14"/>
      <c r="Q698" s="14"/>
      <c r="R698" s="14"/>
      <c r="S698" s="14"/>
      <c r="T698" s="6"/>
      <c r="U698" s="6"/>
      <c r="V698" s="6"/>
      <c r="W698" s="6"/>
    </row>
    <row r="699" spans="1:23" ht="15.75" customHeight="1">
      <c r="A699" s="14"/>
      <c r="B699" s="14"/>
      <c r="C699" s="14"/>
      <c r="D699" s="14"/>
      <c r="E699" s="14"/>
      <c r="F699" s="14"/>
      <c r="G699" s="14"/>
      <c r="H699" s="14"/>
      <c r="I699" s="14"/>
      <c r="J699" s="14"/>
      <c r="K699" s="14"/>
      <c r="L699" s="14"/>
      <c r="M699" s="14"/>
      <c r="N699" s="14"/>
      <c r="O699" s="14"/>
      <c r="P699" s="14"/>
      <c r="Q699" s="14"/>
      <c r="R699" s="14"/>
      <c r="S699" s="14"/>
      <c r="T699" s="6"/>
      <c r="U699" s="6"/>
      <c r="V699" s="6"/>
      <c r="W699" s="6"/>
    </row>
    <row r="700" spans="1:23" ht="15.75" customHeight="1">
      <c r="A700" s="14"/>
      <c r="B700" s="14"/>
      <c r="C700" s="14"/>
      <c r="D700" s="14"/>
      <c r="E700" s="14"/>
      <c r="F700" s="14"/>
      <c r="G700" s="14"/>
      <c r="H700" s="14"/>
      <c r="I700" s="14"/>
      <c r="J700" s="14"/>
      <c r="K700" s="14"/>
      <c r="L700" s="14"/>
      <c r="M700" s="14"/>
      <c r="N700" s="14"/>
      <c r="O700" s="14"/>
      <c r="P700" s="14"/>
      <c r="Q700" s="14"/>
      <c r="R700" s="14"/>
      <c r="S700" s="14"/>
      <c r="T700" s="6"/>
      <c r="U700" s="6"/>
      <c r="V700" s="6"/>
      <c r="W700" s="6"/>
    </row>
    <row r="701" spans="1:23" ht="15.75" customHeight="1">
      <c r="A701" s="14"/>
      <c r="B701" s="14"/>
      <c r="C701" s="14"/>
      <c r="D701" s="14"/>
      <c r="E701" s="14"/>
      <c r="F701" s="14"/>
      <c r="G701" s="14"/>
      <c r="H701" s="14"/>
      <c r="I701" s="14"/>
      <c r="J701" s="14"/>
      <c r="K701" s="14"/>
      <c r="L701" s="14"/>
      <c r="M701" s="14"/>
      <c r="N701" s="14"/>
      <c r="O701" s="14"/>
      <c r="P701" s="14"/>
      <c r="Q701" s="14"/>
      <c r="R701" s="14"/>
      <c r="S701" s="14"/>
      <c r="T701" s="6"/>
      <c r="U701" s="6"/>
      <c r="V701" s="6"/>
      <c r="W701" s="6"/>
    </row>
    <row r="702" spans="1:23" ht="15.75" customHeight="1">
      <c r="A702" s="14"/>
      <c r="B702" s="14"/>
      <c r="C702" s="14"/>
      <c r="D702" s="14"/>
      <c r="E702" s="14"/>
      <c r="F702" s="14"/>
      <c r="G702" s="14"/>
      <c r="H702" s="14"/>
      <c r="I702" s="14"/>
      <c r="J702" s="14"/>
      <c r="K702" s="14"/>
      <c r="L702" s="14"/>
      <c r="M702" s="14"/>
      <c r="N702" s="14"/>
      <c r="O702" s="14"/>
      <c r="P702" s="14"/>
      <c r="Q702" s="14"/>
      <c r="R702" s="14"/>
      <c r="S702" s="14"/>
      <c r="T702" s="6"/>
      <c r="U702" s="6"/>
      <c r="V702" s="6"/>
      <c r="W702" s="6"/>
    </row>
    <row r="703" spans="1:23" ht="15.75" customHeight="1">
      <c r="A703" s="14"/>
      <c r="B703" s="14"/>
      <c r="C703" s="14"/>
      <c r="D703" s="14"/>
      <c r="E703" s="14"/>
      <c r="F703" s="14"/>
      <c r="G703" s="14"/>
      <c r="H703" s="14"/>
      <c r="I703" s="14"/>
      <c r="J703" s="14"/>
      <c r="K703" s="14"/>
      <c r="L703" s="14"/>
      <c r="M703" s="14"/>
      <c r="N703" s="14"/>
      <c r="O703" s="14"/>
      <c r="P703" s="14"/>
      <c r="Q703" s="14"/>
      <c r="R703" s="14"/>
      <c r="S703" s="14"/>
      <c r="T703" s="6"/>
      <c r="U703" s="6"/>
      <c r="V703" s="6"/>
      <c r="W703" s="6"/>
    </row>
    <row r="704" spans="1:23" ht="15.75" customHeight="1">
      <c r="A704" s="14"/>
      <c r="B704" s="14"/>
      <c r="C704" s="14"/>
      <c r="D704" s="14"/>
      <c r="E704" s="14"/>
      <c r="F704" s="14"/>
      <c r="G704" s="14"/>
      <c r="H704" s="14"/>
      <c r="I704" s="14"/>
      <c r="J704" s="14"/>
      <c r="K704" s="14"/>
      <c r="L704" s="14"/>
      <c r="M704" s="14"/>
      <c r="N704" s="14"/>
      <c r="O704" s="14"/>
      <c r="P704" s="14"/>
      <c r="Q704" s="14"/>
      <c r="R704" s="14"/>
      <c r="S704" s="14"/>
      <c r="T704" s="6"/>
      <c r="U704" s="6"/>
      <c r="V704" s="6"/>
      <c r="W704" s="6"/>
    </row>
    <row r="705" spans="1:23" ht="15.75" customHeight="1">
      <c r="A705" s="14"/>
      <c r="B705" s="14"/>
      <c r="C705" s="14"/>
      <c r="D705" s="14"/>
      <c r="E705" s="14"/>
      <c r="F705" s="14"/>
      <c r="G705" s="14"/>
      <c r="H705" s="14"/>
      <c r="I705" s="14"/>
      <c r="J705" s="14"/>
      <c r="K705" s="14"/>
      <c r="L705" s="14"/>
      <c r="M705" s="14"/>
      <c r="N705" s="14"/>
      <c r="O705" s="14"/>
      <c r="P705" s="14"/>
      <c r="Q705" s="14"/>
      <c r="R705" s="14"/>
      <c r="S705" s="14"/>
      <c r="T705" s="6"/>
      <c r="U705" s="6"/>
      <c r="V705" s="6"/>
      <c r="W705" s="6"/>
    </row>
    <row r="706" spans="1:23" ht="15.75" customHeight="1">
      <c r="A706" s="14"/>
      <c r="B706" s="14"/>
      <c r="C706" s="14"/>
      <c r="D706" s="14"/>
      <c r="E706" s="14"/>
      <c r="F706" s="14"/>
      <c r="G706" s="14"/>
      <c r="H706" s="14"/>
      <c r="I706" s="14"/>
      <c r="J706" s="14"/>
      <c r="K706" s="14"/>
      <c r="L706" s="14"/>
      <c r="M706" s="14"/>
      <c r="N706" s="14"/>
      <c r="O706" s="14"/>
      <c r="P706" s="14"/>
      <c r="Q706" s="14"/>
      <c r="R706" s="14"/>
      <c r="S706" s="14"/>
      <c r="T706" s="6"/>
      <c r="U706" s="6"/>
      <c r="V706" s="6"/>
      <c r="W706" s="6"/>
    </row>
    <row r="707" spans="1:23" ht="15.75" customHeight="1">
      <c r="A707" s="14"/>
      <c r="B707" s="14"/>
      <c r="C707" s="14"/>
      <c r="D707" s="14"/>
      <c r="E707" s="14"/>
      <c r="F707" s="14"/>
      <c r="G707" s="14"/>
      <c r="H707" s="14"/>
      <c r="I707" s="14"/>
      <c r="J707" s="14"/>
      <c r="K707" s="14"/>
      <c r="L707" s="14"/>
      <c r="M707" s="14"/>
      <c r="N707" s="14"/>
      <c r="O707" s="14"/>
      <c r="P707" s="14"/>
      <c r="Q707" s="14"/>
      <c r="R707" s="14"/>
      <c r="S707" s="14"/>
      <c r="T707" s="6"/>
      <c r="U707" s="6"/>
      <c r="V707" s="6"/>
      <c r="W707" s="6"/>
    </row>
    <row r="708" spans="1:23" ht="15.75" customHeight="1">
      <c r="A708" s="14"/>
      <c r="B708" s="14"/>
      <c r="C708" s="14"/>
      <c r="D708" s="14"/>
      <c r="E708" s="14"/>
      <c r="F708" s="14"/>
      <c r="G708" s="14"/>
      <c r="H708" s="14"/>
      <c r="I708" s="14"/>
      <c r="J708" s="14"/>
      <c r="K708" s="14"/>
      <c r="L708" s="14"/>
      <c r="M708" s="14"/>
      <c r="N708" s="14"/>
      <c r="O708" s="14"/>
      <c r="P708" s="14"/>
      <c r="Q708" s="14"/>
      <c r="R708" s="14"/>
      <c r="S708" s="14"/>
      <c r="T708" s="6"/>
      <c r="U708" s="6"/>
      <c r="V708" s="6"/>
      <c r="W708" s="6"/>
    </row>
    <row r="709" spans="1:23" ht="15.75" customHeight="1">
      <c r="A709" s="14"/>
      <c r="B709" s="14"/>
      <c r="C709" s="14"/>
      <c r="D709" s="14"/>
      <c r="E709" s="14"/>
      <c r="F709" s="14"/>
      <c r="G709" s="14"/>
      <c r="H709" s="14"/>
      <c r="I709" s="14"/>
      <c r="J709" s="14"/>
      <c r="K709" s="14"/>
      <c r="L709" s="14"/>
      <c r="M709" s="14"/>
      <c r="N709" s="14"/>
      <c r="O709" s="14"/>
      <c r="P709" s="14"/>
      <c r="Q709" s="14"/>
      <c r="R709" s="14"/>
      <c r="S709" s="14"/>
      <c r="T709" s="6"/>
      <c r="U709" s="6"/>
      <c r="V709" s="6"/>
      <c r="W709" s="6"/>
    </row>
    <row r="710" spans="1:23" ht="15.75" customHeight="1">
      <c r="A710" s="14"/>
      <c r="B710" s="14"/>
      <c r="C710" s="14"/>
      <c r="D710" s="14"/>
      <c r="E710" s="14"/>
      <c r="F710" s="14"/>
      <c r="G710" s="14"/>
      <c r="H710" s="14"/>
      <c r="I710" s="14"/>
      <c r="J710" s="14"/>
      <c r="K710" s="14"/>
      <c r="L710" s="14"/>
      <c r="M710" s="14"/>
      <c r="N710" s="14"/>
      <c r="O710" s="14"/>
      <c r="P710" s="14"/>
      <c r="Q710" s="14"/>
      <c r="R710" s="14"/>
      <c r="S710" s="14"/>
      <c r="T710" s="6"/>
      <c r="U710" s="6"/>
      <c r="V710" s="6"/>
      <c r="W710" s="6"/>
    </row>
    <row r="711" spans="1:23" ht="15.75" customHeight="1">
      <c r="A711" s="14"/>
      <c r="B711" s="14"/>
      <c r="C711" s="14"/>
      <c r="D711" s="14"/>
      <c r="E711" s="14"/>
      <c r="F711" s="14"/>
      <c r="G711" s="14"/>
      <c r="H711" s="14"/>
      <c r="I711" s="14"/>
      <c r="J711" s="14"/>
      <c r="K711" s="14"/>
      <c r="L711" s="14"/>
      <c r="M711" s="14"/>
      <c r="N711" s="14"/>
      <c r="O711" s="14"/>
      <c r="P711" s="14"/>
      <c r="Q711" s="14"/>
      <c r="R711" s="14"/>
      <c r="S711" s="14"/>
      <c r="T711" s="6"/>
      <c r="U711" s="6"/>
      <c r="V711" s="6"/>
      <c r="W711" s="6"/>
    </row>
    <row r="712" spans="1:23" ht="15.75" customHeight="1">
      <c r="A712" s="14"/>
      <c r="B712" s="14"/>
      <c r="C712" s="14"/>
      <c r="D712" s="14"/>
      <c r="E712" s="14"/>
      <c r="F712" s="14"/>
      <c r="G712" s="14"/>
      <c r="H712" s="14"/>
      <c r="I712" s="14"/>
      <c r="J712" s="14"/>
      <c r="K712" s="14"/>
      <c r="L712" s="14"/>
      <c r="M712" s="14"/>
      <c r="N712" s="14"/>
      <c r="O712" s="14"/>
      <c r="P712" s="14"/>
      <c r="Q712" s="14"/>
      <c r="R712" s="14"/>
      <c r="S712" s="14"/>
      <c r="T712" s="6"/>
      <c r="U712" s="6"/>
      <c r="V712" s="6"/>
      <c r="W712" s="6"/>
    </row>
    <row r="713" spans="1:23" ht="15.75" customHeight="1">
      <c r="A713" s="14"/>
      <c r="B713" s="14"/>
      <c r="C713" s="14"/>
      <c r="D713" s="14"/>
      <c r="E713" s="14"/>
      <c r="F713" s="14"/>
      <c r="G713" s="14"/>
      <c r="H713" s="14"/>
      <c r="I713" s="14"/>
      <c r="J713" s="14"/>
      <c r="K713" s="14"/>
      <c r="L713" s="14"/>
      <c r="M713" s="14"/>
      <c r="N713" s="14"/>
      <c r="O713" s="14"/>
      <c r="P713" s="14"/>
      <c r="Q713" s="14"/>
      <c r="R713" s="14"/>
      <c r="S713" s="14"/>
      <c r="T713" s="6"/>
      <c r="U713" s="6"/>
      <c r="V713" s="6"/>
      <c r="W713" s="6"/>
    </row>
    <row r="714" spans="1:23" ht="15.75" customHeight="1">
      <c r="A714" s="14"/>
      <c r="B714" s="14"/>
      <c r="C714" s="14"/>
      <c r="D714" s="14"/>
      <c r="E714" s="14"/>
      <c r="F714" s="14"/>
      <c r="G714" s="14"/>
      <c r="H714" s="14"/>
      <c r="I714" s="14"/>
      <c r="J714" s="14"/>
      <c r="K714" s="14"/>
      <c r="L714" s="14"/>
      <c r="M714" s="14"/>
      <c r="N714" s="14"/>
      <c r="O714" s="14"/>
      <c r="P714" s="14"/>
      <c r="Q714" s="14"/>
      <c r="R714" s="14"/>
      <c r="S714" s="14"/>
      <c r="T714" s="6"/>
      <c r="U714" s="6"/>
      <c r="V714" s="6"/>
      <c r="W714" s="6"/>
    </row>
    <row r="715" spans="1:23" ht="15.75" customHeight="1">
      <c r="A715" s="14"/>
      <c r="B715" s="14"/>
      <c r="C715" s="14"/>
      <c r="D715" s="14"/>
      <c r="E715" s="14"/>
      <c r="F715" s="14"/>
      <c r="G715" s="14"/>
      <c r="H715" s="14"/>
      <c r="I715" s="14"/>
      <c r="J715" s="14"/>
      <c r="K715" s="14"/>
      <c r="L715" s="14"/>
      <c r="M715" s="14"/>
      <c r="N715" s="14"/>
      <c r="O715" s="14"/>
      <c r="P715" s="14"/>
      <c r="Q715" s="14"/>
      <c r="R715" s="14"/>
      <c r="S715" s="14"/>
      <c r="T715" s="6"/>
      <c r="U715" s="6"/>
      <c r="V715" s="6"/>
      <c r="W715" s="6"/>
    </row>
    <row r="716" spans="1:23" ht="15.75" customHeight="1">
      <c r="A716" s="14"/>
      <c r="B716" s="14"/>
      <c r="C716" s="14"/>
      <c r="D716" s="14"/>
      <c r="E716" s="14"/>
      <c r="F716" s="14"/>
      <c r="G716" s="14"/>
      <c r="H716" s="14"/>
      <c r="I716" s="14"/>
      <c r="J716" s="14"/>
      <c r="K716" s="14"/>
      <c r="L716" s="14"/>
      <c r="M716" s="14"/>
      <c r="N716" s="14"/>
      <c r="O716" s="14"/>
      <c r="P716" s="14"/>
      <c r="Q716" s="14"/>
      <c r="R716" s="14"/>
      <c r="S716" s="14"/>
      <c r="T716" s="6"/>
      <c r="U716" s="6"/>
      <c r="V716" s="6"/>
      <c r="W716" s="6"/>
    </row>
    <row r="717" spans="1:23" ht="15.75" customHeight="1">
      <c r="A717" s="14"/>
      <c r="B717" s="14"/>
      <c r="C717" s="14"/>
      <c r="D717" s="14"/>
      <c r="E717" s="14"/>
      <c r="F717" s="14"/>
      <c r="G717" s="14"/>
      <c r="H717" s="14"/>
      <c r="I717" s="14"/>
      <c r="J717" s="14"/>
      <c r="K717" s="14"/>
      <c r="L717" s="14"/>
      <c r="M717" s="14"/>
      <c r="N717" s="14"/>
      <c r="O717" s="14"/>
      <c r="P717" s="14"/>
      <c r="Q717" s="14"/>
      <c r="R717" s="14"/>
      <c r="S717" s="14"/>
      <c r="T717" s="6"/>
      <c r="U717" s="6"/>
      <c r="V717" s="6"/>
      <c r="W717" s="6"/>
    </row>
    <row r="718" spans="1:23" ht="15.75" customHeight="1">
      <c r="A718" s="14"/>
      <c r="B718" s="14"/>
      <c r="C718" s="14"/>
      <c r="D718" s="14"/>
      <c r="E718" s="14"/>
      <c r="F718" s="14"/>
      <c r="G718" s="14"/>
      <c r="H718" s="14"/>
      <c r="I718" s="14"/>
      <c r="J718" s="14"/>
      <c r="K718" s="14"/>
      <c r="L718" s="14"/>
      <c r="M718" s="14"/>
      <c r="N718" s="14"/>
      <c r="O718" s="14"/>
      <c r="P718" s="14"/>
      <c r="Q718" s="14"/>
      <c r="R718" s="14"/>
      <c r="S718" s="14"/>
      <c r="T718" s="6"/>
      <c r="U718" s="6"/>
      <c r="V718" s="6"/>
      <c r="W718" s="6"/>
    </row>
    <row r="719" spans="1:23" ht="15.75" customHeight="1">
      <c r="A719" s="14"/>
      <c r="B719" s="14"/>
      <c r="C719" s="14"/>
      <c r="D719" s="14"/>
      <c r="E719" s="14"/>
      <c r="F719" s="14"/>
      <c r="G719" s="14"/>
      <c r="H719" s="14"/>
      <c r="I719" s="14"/>
      <c r="J719" s="14"/>
      <c r="K719" s="14"/>
      <c r="L719" s="14"/>
      <c r="M719" s="14"/>
      <c r="N719" s="14"/>
      <c r="O719" s="14"/>
      <c r="P719" s="14"/>
      <c r="Q719" s="14"/>
      <c r="R719" s="14"/>
      <c r="S719" s="14"/>
      <c r="T719" s="6"/>
      <c r="U719" s="6"/>
      <c r="V719" s="6"/>
      <c r="W719" s="6"/>
    </row>
    <row r="720" spans="1:23" ht="15.75" customHeight="1">
      <c r="A720" s="14"/>
      <c r="B720" s="14"/>
      <c r="C720" s="14"/>
      <c r="D720" s="14"/>
      <c r="E720" s="14"/>
      <c r="F720" s="14"/>
      <c r="G720" s="14"/>
      <c r="H720" s="14"/>
      <c r="I720" s="14"/>
      <c r="J720" s="14"/>
      <c r="K720" s="14"/>
      <c r="L720" s="14"/>
      <c r="M720" s="14"/>
      <c r="N720" s="14"/>
      <c r="O720" s="14"/>
      <c r="P720" s="14"/>
      <c r="Q720" s="14"/>
      <c r="R720" s="14"/>
      <c r="S720" s="14"/>
      <c r="T720" s="6"/>
      <c r="U720" s="6"/>
      <c r="V720" s="6"/>
      <c r="W720" s="6"/>
    </row>
    <row r="721" spans="1:23" ht="15.75" customHeight="1">
      <c r="A721" s="14"/>
      <c r="B721" s="14"/>
      <c r="C721" s="14"/>
      <c r="D721" s="14"/>
      <c r="E721" s="14"/>
      <c r="F721" s="14"/>
      <c r="G721" s="14"/>
      <c r="H721" s="14"/>
      <c r="I721" s="14"/>
      <c r="J721" s="14"/>
      <c r="K721" s="14"/>
      <c r="L721" s="14"/>
      <c r="M721" s="14"/>
      <c r="N721" s="14"/>
      <c r="O721" s="14"/>
      <c r="P721" s="14"/>
      <c r="Q721" s="14"/>
      <c r="R721" s="14"/>
      <c r="S721" s="14"/>
      <c r="T721" s="6"/>
      <c r="U721" s="6"/>
      <c r="V721" s="6"/>
      <c r="W721" s="6"/>
    </row>
    <row r="722" spans="1:23" ht="15.75" customHeight="1">
      <c r="A722" s="14"/>
      <c r="B722" s="14"/>
      <c r="C722" s="14"/>
      <c r="D722" s="14"/>
      <c r="E722" s="14"/>
      <c r="F722" s="14"/>
      <c r="G722" s="14"/>
      <c r="H722" s="14"/>
      <c r="I722" s="14"/>
      <c r="J722" s="14"/>
      <c r="K722" s="14"/>
      <c r="L722" s="14"/>
      <c r="M722" s="14"/>
      <c r="N722" s="14"/>
      <c r="O722" s="14"/>
      <c r="P722" s="14"/>
      <c r="Q722" s="14"/>
      <c r="R722" s="14"/>
      <c r="S722" s="14"/>
      <c r="T722" s="6"/>
      <c r="U722" s="6"/>
      <c r="V722" s="6"/>
      <c r="W722" s="6"/>
    </row>
    <row r="723" spans="1:23" ht="15.75" customHeight="1">
      <c r="A723" s="14"/>
      <c r="B723" s="14"/>
      <c r="C723" s="14"/>
      <c r="D723" s="14"/>
      <c r="E723" s="14"/>
      <c r="F723" s="14"/>
      <c r="G723" s="14"/>
      <c r="H723" s="14"/>
      <c r="I723" s="14"/>
      <c r="J723" s="14"/>
      <c r="K723" s="14"/>
      <c r="L723" s="14"/>
      <c r="M723" s="14"/>
      <c r="N723" s="14"/>
      <c r="O723" s="14"/>
      <c r="P723" s="14"/>
      <c r="Q723" s="14"/>
      <c r="R723" s="14"/>
      <c r="S723" s="14"/>
      <c r="T723" s="6"/>
      <c r="U723" s="6"/>
      <c r="V723" s="6"/>
      <c r="W723" s="6"/>
    </row>
    <row r="724" spans="1:23" ht="15.75" customHeight="1">
      <c r="A724" s="14"/>
      <c r="B724" s="14"/>
      <c r="C724" s="14"/>
      <c r="D724" s="14"/>
      <c r="E724" s="14"/>
      <c r="F724" s="14"/>
      <c r="G724" s="14"/>
      <c r="H724" s="14"/>
      <c r="I724" s="14"/>
      <c r="J724" s="14"/>
      <c r="K724" s="14"/>
      <c r="L724" s="14"/>
      <c r="M724" s="14"/>
      <c r="N724" s="14"/>
      <c r="O724" s="14"/>
      <c r="P724" s="14"/>
      <c r="Q724" s="14"/>
      <c r="R724" s="14"/>
      <c r="S724" s="14"/>
      <c r="T724" s="6"/>
      <c r="U724" s="6"/>
      <c r="V724" s="6"/>
      <c r="W724" s="6"/>
    </row>
    <row r="725" spans="1:23" ht="15.75" customHeight="1">
      <c r="A725" s="14"/>
      <c r="B725" s="14"/>
      <c r="C725" s="14"/>
      <c r="D725" s="14"/>
      <c r="E725" s="14"/>
      <c r="F725" s="14"/>
      <c r="G725" s="14"/>
      <c r="H725" s="14"/>
      <c r="I725" s="14"/>
      <c r="J725" s="14"/>
      <c r="K725" s="14"/>
      <c r="L725" s="14"/>
      <c r="M725" s="14"/>
      <c r="N725" s="14"/>
      <c r="O725" s="14"/>
      <c r="P725" s="14"/>
      <c r="Q725" s="14"/>
      <c r="R725" s="14"/>
      <c r="S725" s="14"/>
      <c r="T725" s="6"/>
      <c r="U725" s="6"/>
      <c r="V725" s="6"/>
      <c r="W725" s="6"/>
    </row>
    <row r="726" spans="1:23" ht="15.75" customHeight="1">
      <c r="A726" s="14"/>
      <c r="B726" s="14"/>
      <c r="C726" s="14"/>
      <c r="D726" s="14"/>
      <c r="E726" s="14"/>
      <c r="F726" s="14"/>
      <c r="G726" s="14"/>
      <c r="H726" s="14"/>
      <c r="I726" s="14"/>
      <c r="J726" s="14"/>
      <c r="K726" s="14"/>
      <c r="L726" s="14"/>
      <c r="M726" s="14"/>
      <c r="N726" s="14"/>
      <c r="O726" s="14"/>
      <c r="P726" s="14"/>
      <c r="Q726" s="14"/>
      <c r="R726" s="14"/>
      <c r="S726" s="14"/>
      <c r="T726" s="6"/>
      <c r="U726" s="6"/>
      <c r="V726" s="6"/>
      <c r="W726" s="6"/>
    </row>
    <row r="727" spans="1:23" ht="15.75" customHeight="1">
      <c r="A727" s="14"/>
      <c r="B727" s="14"/>
      <c r="C727" s="14"/>
      <c r="D727" s="14"/>
      <c r="E727" s="14"/>
      <c r="F727" s="14"/>
      <c r="G727" s="14"/>
      <c r="H727" s="14"/>
      <c r="I727" s="14"/>
      <c r="J727" s="14"/>
      <c r="K727" s="14"/>
      <c r="L727" s="14"/>
      <c r="M727" s="14"/>
      <c r="N727" s="14"/>
      <c r="O727" s="14"/>
      <c r="P727" s="14"/>
      <c r="Q727" s="14"/>
      <c r="R727" s="14"/>
      <c r="S727" s="14"/>
      <c r="T727" s="6"/>
      <c r="U727" s="6"/>
      <c r="V727" s="6"/>
      <c r="W727" s="6"/>
    </row>
    <row r="728" spans="1:23" ht="15.75" customHeight="1">
      <c r="A728" s="14"/>
      <c r="B728" s="14"/>
      <c r="C728" s="14"/>
      <c r="D728" s="14"/>
      <c r="E728" s="14"/>
      <c r="F728" s="14"/>
      <c r="G728" s="14"/>
      <c r="H728" s="14"/>
      <c r="I728" s="14"/>
      <c r="J728" s="14"/>
      <c r="K728" s="14"/>
      <c r="L728" s="14"/>
      <c r="M728" s="14"/>
      <c r="N728" s="14"/>
      <c r="O728" s="14"/>
      <c r="P728" s="14"/>
      <c r="Q728" s="14"/>
      <c r="R728" s="14"/>
      <c r="S728" s="14"/>
      <c r="T728" s="6"/>
      <c r="U728" s="6"/>
      <c r="V728" s="6"/>
      <c r="W728" s="6"/>
    </row>
    <row r="729" spans="1:23" ht="15.75" customHeight="1">
      <c r="A729" s="14"/>
      <c r="B729" s="14"/>
      <c r="C729" s="14"/>
      <c r="D729" s="14"/>
      <c r="E729" s="14"/>
      <c r="F729" s="14"/>
      <c r="G729" s="14"/>
      <c r="H729" s="14"/>
      <c r="I729" s="14"/>
      <c r="J729" s="14"/>
      <c r="K729" s="14"/>
      <c r="L729" s="14"/>
      <c r="M729" s="14"/>
      <c r="N729" s="14"/>
      <c r="O729" s="14"/>
      <c r="P729" s="14"/>
      <c r="Q729" s="14"/>
      <c r="R729" s="14"/>
      <c r="S729" s="14"/>
      <c r="T729" s="6"/>
      <c r="U729" s="6"/>
      <c r="V729" s="6"/>
      <c r="W729" s="6"/>
    </row>
    <row r="730" spans="1:23" ht="15.75" customHeight="1">
      <c r="A730" s="14"/>
      <c r="B730" s="14"/>
      <c r="C730" s="14"/>
      <c r="D730" s="14"/>
      <c r="E730" s="14"/>
      <c r="F730" s="14"/>
      <c r="G730" s="14"/>
      <c r="H730" s="14"/>
      <c r="I730" s="14"/>
      <c r="J730" s="14"/>
      <c r="K730" s="14"/>
      <c r="L730" s="14"/>
      <c r="M730" s="14"/>
      <c r="N730" s="14"/>
      <c r="O730" s="14"/>
      <c r="P730" s="14"/>
      <c r="Q730" s="14"/>
      <c r="R730" s="14"/>
      <c r="S730" s="14"/>
      <c r="T730" s="6"/>
      <c r="U730" s="6"/>
      <c r="V730" s="6"/>
      <c r="W730" s="6"/>
    </row>
    <row r="731" spans="1:23" ht="15.75" customHeight="1">
      <c r="A731" s="14"/>
      <c r="B731" s="14"/>
      <c r="C731" s="14"/>
      <c r="D731" s="14"/>
      <c r="E731" s="14"/>
      <c r="F731" s="14"/>
      <c r="G731" s="14"/>
      <c r="H731" s="14"/>
      <c r="I731" s="14"/>
      <c r="J731" s="14"/>
      <c r="K731" s="14"/>
      <c r="L731" s="14"/>
      <c r="M731" s="14"/>
      <c r="N731" s="14"/>
      <c r="O731" s="14"/>
      <c r="P731" s="14"/>
      <c r="Q731" s="14"/>
      <c r="R731" s="14"/>
      <c r="S731" s="14"/>
      <c r="T731" s="6"/>
      <c r="U731" s="6"/>
      <c r="V731" s="6"/>
      <c r="W731" s="6"/>
    </row>
    <row r="732" spans="1:23" ht="15.75" customHeight="1">
      <c r="A732" s="14"/>
      <c r="B732" s="14"/>
      <c r="C732" s="14"/>
      <c r="D732" s="14"/>
      <c r="E732" s="14"/>
      <c r="F732" s="14"/>
      <c r="G732" s="14"/>
      <c r="H732" s="14"/>
      <c r="I732" s="14"/>
      <c r="J732" s="14"/>
      <c r="K732" s="14"/>
      <c r="L732" s="14"/>
      <c r="M732" s="14"/>
      <c r="N732" s="14"/>
      <c r="O732" s="14"/>
      <c r="P732" s="14"/>
      <c r="Q732" s="14"/>
      <c r="R732" s="14"/>
      <c r="S732" s="14"/>
      <c r="T732" s="6"/>
      <c r="U732" s="6"/>
      <c r="V732" s="6"/>
      <c r="W732" s="6"/>
    </row>
    <row r="733" spans="1:23" ht="15.75" customHeight="1">
      <c r="A733" s="14"/>
      <c r="B733" s="14"/>
      <c r="C733" s="14"/>
      <c r="D733" s="14"/>
      <c r="E733" s="14"/>
      <c r="F733" s="14"/>
      <c r="G733" s="14"/>
      <c r="H733" s="14"/>
      <c r="I733" s="14"/>
      <c r="J733" s="14"/>
      <c r="K733" s="14"/>
      <c r="L733" s="14"/>
      <c r="M733" s="14"/>
      <c r="N733" s="14"/>
      <c r="O733" s="14"/>
      <c r="P733" s="14"/>
      <c r="Q733" s="14"/>
      <c r="R733" s="14"/>
      <c r="S733" s="14"/>
      <c r="T733" s="6"/>
      <c r="U733" s="6"/>
      <c r="V733" s="6"/>
      <c r="W733" s="6"/>
    </row>
    <row r="734" spans="1:23" ht="15.75" customHeight="1">
      <c r="A734" s="14"/>
      <c r="B734" s="14"/>
      <c r="C734" s="14"/>
      <c r="D734" s="14"/>
      <c r="E734" s="14"/>
      <c r="F734" s="14"/>
      <c r="G734" s="14"/>
      <c r="H734" s="14"/>
      <c r="I734" s="14"/>
      <c r="J734" s="14"/>
      <c r="K734" s="14"/>
      <c r="L734" s="14"/>
      <c r="M734" s="14"/>
      <c r="N734" s="14"/>
      <c r="O734" s="14"/>
      <c r="P734" s="14"/>
      <c r="Q734" s="14"/>
      <c r="R734" s="14"/>
      <c r="S734" s="14"/>
      <c r="T734" s="6"/>
      <c r="U734" s="6"/>
      <c r="V734" s="6"/>
      <c r="W734" s="6"/>
    </row>
    <row r="735" spans="1:23" ht="15.75" customHeight="1">
      <c r="A735" s="14"/>
      <c r="B735" s="14"/>
      <c r="C735" s="14"/>
      <c r="D735" s="14"/>
      <c r="E735" s="14"/>
      <c r="F735" s="14"/>
      <c r="G735" s="14"/>
      <c r="H735" s="14"/>
      <c r="I735" s="14"/>
      <c r="J735" s="14"/>
      <c r="K735" s="14"/>
      <c r="L735" s="14"/>
      <c r="M735" s="14"/>
      <c r="N735" s="14"/>
      <c r="O735" s="14"/>
      <c r="P735" s="14"/>
      <c r="Q735" s="14"/>
      <c r="R735" s="14"/>
      <c r="S735" s="14"/>
      <c r="T735" s="6"/>
      <c r="U735" s="6"/>
      <c r="V735" s="6"/>
      <c r="W735" s="6"/>
    </row>
    <row r="736" spans="1:23" ht="15.75" customHeight="1">
      <c r="A736" s="14"/>
      <c r="B736" s="14"/>
      <c r="C736" s="14"/>
      <c r="D736" s="14"/>
      <c r="E736" s="14"/>
      <c r="F736" s="14"/>
      <c r="G736" s="14"/>
      <c r="H736" s="14"/>
      <c r="I736" s="14"/>
      <c r="J736" s="14"/>
      <c r="K736" s="14"/>
      <c r="L736" s="14"/>
      <c r="M736" s="14"/>
      <c r="N736" s="14"/>
      <c r="O736" s="14"/>
      <c r="P736" s="14"/>
      <c r="Q736" s="14"/>
      <c r="R736" s="14"/>
      <c r="S736" s="14"/>
      <c r="T736" s="6"/>
      <c r="U736" s="6"/>
      <c r="V736" s="6"/>
      <c r="W736" s="6"/>
    </row>
    <row r="737" spans="1:23" ht="15.75" customHeight="1">
      <c r="A737" s="14"/>
      <c r="B737" s="14"/>
      <c r="C737" s="14"/>
      <c r="D737" s="14"/>
      <c r="E737" s="14"/>
      <c r="F737" s="14"/>
      <c r="G737" s="14"/>
      <c r="H737" s="14"/>
      <c r="I737" s="14"/>
      <c r="J737" s="14"/>
      <c r="K737" s="14"/>
      <c r="L737" s="14"/>
      <c r="M737" s="14"/>
      <c r="N737" s="14"/>
      <c r="O737" s="14"/>
      <c r="P737" s="14"/>
      <c r="Q737" s="14"/>
      <c r="R737" s="14"/>
      <c r="S737" s="14"/>
      <c r="T737" s="6"/>
      <c r="U737" s="6"/>
      <c r="V737" s="6"/>
      <c r="W737" s="6"/>
    </row>
    <row r="738" spans="1:23" ht="15.75" customHeight="1">
      <c r="A738" s="14"/>
      <c r="B738" s="14"/>
      <c r="C738" s="14"/>
      <c r="D738" s="14"/>
      <c r="E738" s="14"/>
      <c r="F738" s="14"/>
      <c r="G738" s="14"/>
      <c r="H738" s="14"/>
      <c r="I738" s="14"/>
      <c r="J738" s="14"/>
      <c r="K738" s="14"/>
      <c r="L738" s="14"/>
      <c r="M738" s="14"/>
      <c r="N738" s="14"/>
      <c r="O738" s="14"/>
      <c r="P738" s="14"/>
      <c r="Q738" s="14"/>
      <c r="R738" s="14"/>
      <c r="S738" s="14"/>
      <c r="T738" s="6"/>
      <c r="U738" s="6"/>
      <c r="V738" s="6"/>
      <c r="W738" s="6"/>
    </row>
    <row r="739" spans="1:23" ht="15.75" customHeight="1">
      <c r="A739" s="14"/>
      <c r="B739" s="14"/>
      <c r="C739" s="14"/>
      <c r="D739" s="14"/>
      <c r="E739" s="14"/>
      <c r="F739" s="14"/>
      <c r="G739" s="14"/>
      <c r="H739" s="14"/>
      <c r="I739" s="14"/>
      <c r="J739" s="14"/>
      <c r="K739" s="14"/>
      <c r="L739" s="14"/>
      <c r="M739" s="14"/>
      <c r="N739" s="14"/>
      <c r="O739" s="14"/>
      <c r="P739" s="14"/>
      <c r="Q739" s="14"/>
      <c r="R739" s="14"/>
      <c r="S739" s="14"/>
      <c r="T739" s="6"/>
      <c r="U739" s="6"/>
      <c r="V739" s="6"/>
      <c r="W739" s="6"/>
    </row>
    <row r="740" spans="1:23" ht="15.75" customHeight="1">
      <c r="A740" s="14"/>
      <c r="B740" s="14"/>
      <c r="C740" s="14"/>
      <c r="D740" s="14"/>
      <c r="E740" s="14"/>
      <c r="F740" s="14"/>
      <c r="G740" s="14"/>
      <c r="H740" s="14"/>
      <c r="I740" s="14"/>
      <c r="J740" s="14"/>
      <c r="K740" s="14"/>
      <c r="L740" s="14"/>
      <c r="M740" s="14"/>
      <c r="N740" s="14"/>
      <c r="O740" s="14"/>
      <c r="P740" s="14"/>
      <c r="Q740" s="14"/>
      <c r="R740" s="14"/>
      <c r="S740" s="14"/>
      <c r="T740" s="6"/>
      <c r="U740" s="6"/>
      <c r="V740" s="6"/>
      <c r="W740" s="6"/>
    </row>
    <row r="741" spans="1:23" ht="15.75" customHeight="1">
      <c r="A741" s="14"/>
      <c r="B741" s="14"/>
      <c r="C741" s="14"/>
      <c r="D741" s="14"/>
      <c r="E741" s="14"/>
      <c r="F741" s="14"/>
      <c r="G741" s="14"/>
      <c r="H741" s="14"/>
      <c r="I741" s="14"/>
      <c r="J741" s="14"/>
      <c r="K741" s="14"/>
      <c r="L741" s="14"/>
      <c r="M741" s="14"/>
      <c r="N741" s="14"/>
      <c r="O741" s="14"/>
      <c r="P741" s="14"/>
      <c r="Q741" s="14"/>
      <c r="R741" s="14"/>
      <c r="S741" s="14"/>
      <c r="T741" s="6"/>
      <c r="U741" s="6"/>
      <c r="V741" s="6"/>
      <c r="W741" s="6"/>
    </row>
    <row r="742" spans="1:23" ht="15.75" customHeight="1">
      <c r="A742" s="14"/>
      <c r="B742" s="14"/>
      <c r="C742" s="14"/>
      <c r="D742" s="14"/>
      <c r="E742" s="14"/>
      <c r="F742" s="14"/>
      <c r="G742" s="14"/>
      <c r="H742" s="14"/>
      <c r="I742" s="14"/>
      <c r="J742" s="14"/>
      <c r="K742" s="14"/>
      <c r="L742" s="14"/>
      <c r="M742" s="14"/>
      <c r="N742" s="14"/>
      <c r="O742" s="14"/>
      <c r="P742" s="14"/>
      <c r="Q742" s="14"/>
      <c r="R742" s="14"/>
      <c r="S742" s="14"/>
      <c r="T742" s="6"/>
      <c r="U742" s="6"/>
      <c r="V742" s="6"/>
      <c r="W742" s="6"/>
    </row>
    <row r="743" spans="1:23" ht="15.75" customHeight="1">
      <c r="A743" s="14"/>
      <c r="B743" s="14"/>
      <c r="C743" s="14"/>
      <c r="D743" s="14"/>
      <c r="E743" s="14"/>
      <c r="F743" s="14"/>
      <c r="G743" s="14"/>
      <c r="H743" s="14"/>
      <c r="I743" s="14"/>
      <c r="J743" s="14"/>
      <c r="K743" s="14"/>
      <c r="L743" s="14"/>
      <c r="M743" s="14"/>
      <c r="N743" s="14"/>
      <c r="O743" s="14"/>
      <c r="P743" s="14"/>
      <c r="Q743" s="14"/>
      <c r="R743" s="14"/>
      <c r="S743" s="14"/>
      <c r="T743" s="6"/>
      <c r="U743" s="6"/>
      <c r="V743" s="6"/>
      <c r="W743" s="6"/>
    </row>
    <row r="744" spans="1:23" ht="15.75" customHeight="1">
      <c r="A744" s="14"/>
      <c r="B744" s="14"/>
      <c r="C744" s="14"/>
      <c r="D744" s="14"/>
      <c r="E744" s="14"/>
      <c r="F744" s="14"/>
      <c r="G744" s="14"/>
      <c r="H744" s="14"/>
      <c r="I744" s="14"/>
      <c r="J744" s="14"/>
      <c r="K744" s="14"/>
      <c r="L744" s="14"/>
      <c r="M744" s="14"/>
      <c r="N744" s="14"/>
      <c r="O744" s="14"/>
      <c r="P744" s="14"/>
      <c r="Q744" s="14"/>
      <c r="R744" s="14"/>
      <c r="S744" s="14"/>
      <c r="T744" s="6"/>
      <c r="U744" s="6"/>
      <c r="V744" s="6"/>
      <c r="W744" s="6"/>
    </row>
    <row r="745" spans="1:23" ht="15.75" customHeight="1">
      <c r="A745" s="14"/>
      <c r="B745" s="14"/>
      <c r="C745" s="14"/>
      <c r="D745" s="14"/>
      <c r="E745" s="14"/>
      <c r="F745" s="14"/>
      <c r="G745" s="14"/>
      <c r="H745" s="14"/>
      <c r="I745" s="14"/>
      <c r="J745" s="14"/>
      <c r="K745" s="14"/>
      <c r="L745" s="14"/>
      <c r="M745" s="14"/>
      <c r="N745" s="14"/>
      <c r="O745" s="14"/>
      <c r="P745" s="14"/>
      <c r="Q745" s="14"/>
      <c r="R745" s="14"/>
      <c r="S745" s="14"/>
      <c r="T745" s="6"/>
      <c r="U745" s="6"/>
      <c r="V745" s="6"/>
      <c r="W745" s="6"/>
    </row>
    <row r="746" spans="1:23" ht="15.75" customHeight="1">
      <c r="A746" s="14"/>
      <c r="B746" s="14"/>
      <c r="C746" s="14"/>
      <c r="D746" s="14"/>
      <c r="E746" s="14"/>
      <c r="F746" s="14"/>
      <c r="G746" s="14"/>
      <c r="H746" s="14"/>
      <c r="I746" s="14"/>
      <c r="J746" s="14"/>
      <c r="K746" s="14"/>
      <c r="L746" s="14"/>
      <c r="M746" s="14"/>
      <c r="N746" s="14"/>
      <c r="O746" s="14"/>
      <c r="P746" s="14"/>
      <c r="Q746" s="14"/>
      <c r="R746" s="14"/>
      <c r="S746" s="14"/>
      <c r="T746" s="6"/>
      <c r="U746" s="6"/>
      <c r="V746" s="6"/>
      <c r="W746" s="6"/>
    </row>
    <row r="747" spans="1:23" ht="15.75" customHeight="1">
      <c r="A747" s="14"/>
      <c r="B747" s="14"/>
      <c r="C747" s="14"/>
      <c r="D747" s="14"/>
      <c r="E747" s="14"/>
      <c r="F747" s="14"/>
      <c r="G747" s="14"/>
      <c r="H747" s="14"/>
      <c r="I747" s="14"/>
      <c r="J747" s="14"/>
      <c r="K747" s="14"/>
      <c r="L747" s="14"/>
      <c r="M747" s="14"/>
      <c r="N747" s="14"/>
      <c r="O747" s="14"/>
      <c r="P747" s="14"/>
      <c r="Q747" s="14"/>
      <c r="R747" s="14"/>
      <c r="S747" s="14"/>
      <c r="T747" s="6"/>
      <c r="U747" s="6"/>
      <c r="V747" s="6"/>
      <c r="W747" s="6"/>
    </row>
    <row r="748" spans="1:23" ht="15.75" customHeight="1">
      <c r="A748" s="14"/>
      <c r="B748" s="14"/>
      <c r="C748" s="14"/>
      <c r="D748" s="14"/>
      <c r="E748" s="14"/>
      <c r="F748" s="14"/>
      <c r="G748" s="14"/>
      <c r="H748" s="14"/>
      <c r="I748" s="14"/>
      <c r="J748" s="14"/>
      <c r="K748" s="14"/>
      <c r="L748" s="14"/>
      <c r="M748" s="14"/>
      <c r="N748" s="14"/>
      <c r="O748" s="14"/>
      <c r="P748" s="14"/>
      <c r="Q748" s="14"/>
      <c r="R748" s="14"/>
      <c r="S748" s="14"/>
      <c r="T748" s="6"/>
      <c r="U748" s="6"/>
      <c r="V748" s="6"/>
      <c r="W748" s="6"/>
    </row>
    <row r="749" spans="1:23" ht="15.75" customHeight="1">
      <c r="A749" s="14"/>
      <c r="B749" s="14"/>
      <c r="C749" s="14"/>
      <c r="D749" s="14"/>
      <c r="E749" s="14"/>
      <c r="F749" s="14"/>
      <c r="G749" s="14"/>
      <c r="H749" s="14"/>
      <c r="I749" s="14"/>
      <c r="J749" s="14"/>
      <c r="K749" s="14"/>
      <c r="L749" s="14"/>
      <c r="M749" s="14"/>
      <c r="N749" s="14"/>
      <c r="O749" s="14"/>
      <c r="P749" s="14"/>
      <c r="Q749" s="14"/>
      <c r="R749" s="14"/>
      <c r="S749" s="14"/>
      <c r="T749" s="6"/>
      <c r="U749" s="6"/>
      <c r="V749" s="6"/>
      <c r="W749" s="6"/>
    </row>
    <row r="750" spans="1:23" ht="15.75" customHeight="1">
      <c r="A750" s="14"/>
      <c r="B750" s="14"/>
      <c r="C750" s="14"/>
      <c r="D750" s="14"/>
      <c r="E750" s="14"/>
      <c r="F750" s="14"/>
      <c r="G750" s="14"/>
      <c r="H750" s="14"/>
      <c r="I750" s="14"/>
      <c r="J750" s="14"/>
      <c r="K750" s="14"/>
      <c r="L750" s="14"/>
      <c r="M750" s="14"/>
      <c r="N750" s="14"/>
      <c r="O750" s="14"/>
      <c r="P750" s="14"/>
      <c r="Q750" s="14"/>
      <c r="R750" s="14"/>
      <c r="S750" s="14"/>
      <c r="T750" s="6"/>
      <c r="U750" s="6"/>
      <c r="V750" s="6"/>
      <c r="W750" s="6"/>
    </row>
    <row r="751" spans="1:23" ht="15.75" customHeight="1">
      <c r="A751" s="14"/>
      <c r="B751" s="14"/>
      <c r="C751" s="14"/>
      <c r="D751" s="14"/>
      <c r="E751" s="14"/>
      <c r="F751" s="14"/>
      <c r="G751" s="14"/>
      <c r="H751" s="14"/>
      <c r="I751" s="14"/>
      <c r="J751" s="14"/>
      <c r="K751" s="14"/>
      <c r="L751" s="14"/>
      <c r="M751" s="14"/>
      <c r="N751" s="14"/>
      <c r="O751" s="14"/>
      <c r="P751" s="14"/>
      <c r="Q751" s="14"/>
      <c r="R751" s="14"/>
      <c r="S751" s="14"/>
      <c r="T751" s="6"/>
      <c r="U751" s="6"/>
      <c r="V751" s="6"/>
      <c r="W751" s="6"/>
    </row>
    <row r="752" spans="1:23" ht="15.75" customHeight="1">
      <c r="A752" s="14"/>
      <c r="B752" s="14"/>
      <c r="C752" s="14"/>
      <c r="D752" s="14"/>
      <c r="E752" s="14"/>
      <c r="F752" s="14"/>
      <c r="G752" s="14"/>
      <c r="H752" s="14"/>
      <c r="I752" s="14"/>
      <c r="J752" s="14"/>
      <c r="K752" s="14"/>
      <c r="L752" s="14"/>
      <c r="M752" s="14"/>
      <c r="N752" s="14"/>
      <c r="O752" s="14"/>
      <c r="P752" s="14"/>
      <c r="Q752" s="14"/>
      <c r="R752" s="14"/>
      <c r="S752" s="14"/>
      <c r="T752" s="6"/>
      <c r="U752" s="6"/>
      <c r="V752" s="6"/>
      <c r="W752" s="6"/>
    </row>
    <row r="753" spans="1:23" ht="15.75" customHeight="1">
      <c r="A753" s="14"/>
      <c r="B753" s="14"/>
      <c r="C753" s="14"/>
      <c r="D753" s="14"/>
      <c r="E753" s="14"/>
      <c r="F753" s="14"/>
      <c r="G753" s="14"/>
      <c r="H753" s="14"/>
      <c r="I753" s="14"/>
      <c r="J753" s="14"/>
      <c r="K753" s="14"/>
      <c r="L753" s="14"/>
      <c r="M753" s="14"/>
      <c r="N753" s="14"/>
      <c r="O753" s="14"/>
      <c r="P753" s="14"/>
      <c r="Q753" s="14"/>
      <c r="R753" s="14"/>
      <c r="S753" s="14"/>
      <c r="T753" s="6"/>
      <c r="U753" s="6"/>
      <c r="V753" s="6"/>
      <c r="W753" s="6"/>
    </row>
    <row r="754" spans="1:23" ht="15.75" customHeight="1">
      <c r="A754" s="14"/>
      <c r="B754" s="14"/>
      <c r="C754" s="14"/>
      <c r="D754" s="14"/>
      <c r="E754" s="14"/>
      <c r="F754" s="14"/>
      <c r="G754" s="14"/>
      <c r="H754" s="14"/>
      <c r="I754" s="14"/>
      <c r="J754" s="14"/>
      <c r="K754" s="14"/>
      <c r="L754" s="14"/>
      <c r="M754" s="14"/>
      <c r="N754" s="14"/>
      <c r="O754" s="14"/>
      <c r="P754" s="14"/>
      <c r="Q754" s="14"/>
      <c r="R754" s="14"/>
      <c r="S754" s="14"/>
      <c r="T754" s="6"/>
      <c r="U754" s="6"/>
      <c r="V754" s="6"/>
      <c r="W754" s="6"/>
    </row>
    <row r="755" spans="1:23" ht="15.75" customHeight="1">
      <c r="A755" s="14"/>
      <c r="B755" s="14"/>
      <c r="C755" s="14"/>
      <c r="D755" s="14"/>
      <c r="E755" s="14"/>
      <c r="F755" s="14"/>
      <c r="G755" s="14"/>
      <c r="H755" s="14"/>
      <c r="I755" s="14"/>
      <c r="J755" s="14"/>
      <c r="K755" s="14"/>
      <c r="L755" s="14"/>
      <c r="M755" s="14"/>
      <c r="N755" s="14"/>
      <c r="O755" s="14"/>
      <c r="P755" s="14"/>
      <c r="Q755" s="14"/>
      <c r="R755" s="14"/>
      <c r="S755" s="14"/>
      <c r="T755" s="6"/>
      <c r="U755" s="6"/>
      <c r="V755" s="6"/>
      <c r="W755" s="6"/>
    </row>
    <row r="756" spans="1:23" ht="15.75" customHeight="1">
      <c r="A756" s="14"/>
      <c r="B756" s="14"/>
      <c r="C756" s="14"/>
      <c r="D756" s="14"/>
      <c r="E756" s="14"/>
      <c r="F756" s="14"/>
      <c r="G756" s="14"/>
      <c r="H756" s="14"/>
      <c r="I756" s="14"/>
      <c r="J756" s="14"/>
      <c r="K756" s="14"/>
      <c r="L756" s="14"/>
      <c r="M756" s="14"/>
      <c r="N756" s="14"/>
      <c r="O756" s="14"/>
      <c r="P756" s="14"/>
      <c r="Q756" s="14"/>
      <c r="R756" s="14"/>
      <c r="S756" s="14"/>
      <c r="T756" s="6"/>
      <c r="U756" s="6"/>
      <c r="V756" s="6"/>
      <c r="W756" s="6"/>
    </row>
    <row r="757" spans="1:23" ht="15.75" customHeight="1">
      <c r="A757" s="14"/>
      <c r="B757" s="14"/>
      <c r="C757" s="14"/>
      <c r="D757" s="14"/>
      <c r="E757" s="14"/>
      <c r="F757" s="14"/>
      <c r="G757" s="14"/>
      <c r="H757" s="14"/>
      <c r="I757" s="14"/>
      <c r="J757" s="14"/>
      <c r="K757" s="14"/>
      <c r="L757" s="14"/>
      <c r="M757" s="14"/>
      <c r="N757" s="14"/>
      <c r="O757" s="14"/>
      <c r="P757" s="14"/>
      <c r="Q757" s="14"/>
      <c r="R757" s="14"/>
      <c r="S757" s="14"/>
      <c r="T757" s="6"/>
      <c r="U757" s="6"/>
      <c r="V757" s="6"/>
      <c r="W757" s="6"/>
    </row>
    <row r="758" spans="1:23" ht="15.75" customHeight="1">
      <c r="A758" s="14"/>
      <c r="B758" s="14"/>
      <c r="C758" s="14"/>
      <c r="D758" s="14"/>
      <c r="E758" s="14"/>
      <c r="F758" s="14"/>
      <c r="G758" s="14"/>
      <c r="H758" s="14"/>
      <c r="I758" s="14"/>
      <c r="J758" s="14"/>
      <c r="K758" s="14"/>
      <c r="L758" s="14"/>
      <c r="M758" s="14"/>
      <c r="N758" s="14"/>
      <c r="O758" s="14"/>
      <c r="P758" s="14"/>
      <c r="Q758" s="14"/>
      <c r="R758" s="14"/>
      <c r="S758" s="14"/>
      <c r="T758" s="6"/>
      <c r="U758" s="6"/>
      <c r="V758" s="6"/>
      <c r="W758" s="6"/>
    </row>
    <row r="759" spans="1:23" ht="15.75" customHeight="1">
      <c r="A759" s="14"/>
      <c r="B759" s="14"/>
      <c r="C759" s="14"/>
      <c r="D759" s="14"/>
      <c r="E759" s="14"/>
      <c r="F759" s="14"/>
      <c r="G759" s="14"/>
      <c r="H759" s="14"/>
      <c r="I759" s="14"/>
      <c r="J759" s="14"/>
      <c r="K759" s="14"/>
      <c r="L759" s="14"/>
      <c r="M759" s="14"/>
      <c r="N759" s="14"/>
      <c r="O759" s="14"/>
      <c r="P759" s="14"/>
      <c r="Q759" s="14"/>
      <c r="R759" s="14"/>
      <c r="S759" s="14"/>
      <c r="T759" s="6"/>
      <c r="U759" s="6"/>
      <c r="V759" s="6"/>
      <c r="W759" s="6"/>
    </row>
    <row r="760" spans="1:23" ht="15.75" customHeight="1">
      <c r="A760" s="14"/>
      <c r="B760" s="14"/>
      <c r="C760" s="14"/>
      <c r="D760" s="14"/>
      <c r="E760" s="14"/>
      <c r="F760" s="14"/>
      <c r="G760" s="14"/>
      <c r="H760" s="14"/>
      <c r="I760" s="14"/>
      <c r="J760" s="14"/>
      <c r="K760" s="14"/>
      <c r="L760" s="14"/>
      <c r="M760" s="14"/>
      <c r="N760" s="14"/>
      <c r="O760" s="14"/>
      <c r="P760" s="14"/>
      <c r="Q760" s="14"/>
      <c r="R760" s="14"/>
      <c r="S760" s="14"/>
      <c r="T760" s="6"/>
      <c r="U760" s="6"/>
      <c r="V760" s="6"/>
      <c r="W760" s="6"/>
    </row>
    <row r="761" spans="1:23" ht="15.75" customHeight="1">
      <c r="A761" s="14"/>
      <c r="B761" s="14"/>
      <c r="C761" s="14"/>
      <c r="D761" s="14"/>
      <c r="E761" s="14"/>
      <c r="F761" s="14"/>
      <c r="G761" s="14"/>
      <c r="H761" s="14"/>
      <c r="I761" s="14"/>
      <c r="J761" s="14"/>
      <c r="K761" s="14"/>
      <c r="L761" s="14"/>
      <c r="M761" s="14"/>
      <c r="N761" s="14"/>
      <c r="O761" s="14"/>
      <c r="P761" s="14"/>
      <c r="Q761" s="14"/>
      <c r="R761" s="14"/>
      <c r="S761" s="14"/>
      <c r="T761" s="6"/>
      <c r="U761" s="6"/>
      <c r="V761" s="6"/>
      <c r="W761" s="6"/>
    </row>
    <row r="762" spans="1:23" ht="15.75" customHeight="1">
      <c r="A762" s="14"/>
      <c r="B762" s="14"/>
      <c r="C762" s="14"/>
      <c r="D762" s="14"/>
      <c r="E762" s="14"/>
      <c r="F762" s="14"/>
      <c r="G762" s="14"/>
      <c r="H762" s="14"/>
      <c r="I762" s="14"/>
      <c r="J762" s="14"/>
      <c r="K762" s="14"/>
      <c r="L762" s="14"/>
      <c r="M762" s="14"/>
      <c r="N762" s="14"/>
      <c r="O762" s="14"/>
      <c r="P762" s="14"/>
      <c r="Q762" s="14"/>
      <c r="R762" s="14"/>
      <c r="S762" s="14"/>
      <c r="T762" s="6"/>
      <c r="U762" s="6"/>
      <c r="V762" s="6"/>
      <c r="W762" s="6"/>
    </row>
    <row r="763" spans="1:23" ht="15.75" customHeight="1">
      <c r="A763" s="14"/>
      <c r="B763" s="14"/>
      <c r="C763" s="14"/>
      <c r="D763" s="14"/>
      <c r="E763" s="14"/>
      <c r="F763" s="14"/>
      <c r="G763" s="14"/>
      <c r="H763" s="14"/>
      <c r="I763" s="14"/>
      <c r="J763" s="14"/>
      <c r="K763" s="14"/>
      <c r="L763" s="14"/>
      <c r="M763" s="14"/>
      <c r="N763" s="14"/>
      <c r="O763" s="14"/>
      <c r="P763" s="14"/>
      <c r="Q763" s="14"/>
      <c r="R763" s="14"/>
      <c r="S763" s="14"/>
      <c r="T763" s="6"/>
      <c r="U763" s="6"/>
      <c r="V763" s="6"/>
      <c r="W763" s="6"/>
    </row>
    <row r="764" spans="1:23" ht="15.75" customHeight="1">
      <c r="A764" s="14"/>
      <c r="B764" s="14"/>
      <c r="C764" s="14"/>
      <c r="D764" s="14"/>
      <c r="E764" s="14"/>
      <c r="F764" s="14"/>
      <c r="G764" s="14"/>
      <c r="H764" s="14"/>
      <c r="I764" s="14"/>
      <c r="J764" s="14"/>
      <c r="K764" s="14"/>
      <c r="L764" s="14"/>
      <c r="M764" s="14"/>
      <c r="N764" s="14"/>
      <c r="O764" s="14"/>
      <c r="P764" s="14"/>
      <c r="Q764" s="14"/>
      <c r="R764" s="14"/>
      <c r="S764" s="14"/>
      <c r="T764" s="6"/>
      <c r="U764" s="6"/>
      <c r="V764" s="6"/>
      <c r="W764" s="6"/>
    </row>
    <row r="765" spans="1:23" ht="15.75" customHeight="1">
      <c r="A765" s="14"/>
      <c r="B765" s="14"/>
      <c r="C765" s="14"/>
      <c r="D765" s="14"/>
      <c r="E765" s="14"/>
      <c r="F765" s="14"/>
      <c r="G765" s="14"/>
      <c r="H765" s="14"/>
      <c r="I765" s="14"/>
      <c r="J765" s="14"/>
      <c r="K765" s="14"/>
      <c r="L765" s="14"/>
      <c r="M765" s="14"/>
      <c r="N765" s="14"/>
      <c r="O765" s="14"/>
      <c r="P765" s="14"/>
      <c r="Q765" s="14"/>
      <c r="R765" s="14"/>
      <c r="S765" s="14"/>
      <c r="T765" s="6"/>
      <c r="U765" s="6"/>
      <c r="V765" s="6"/>
      <c r="W765" s="6"/>
    </row>
    <row r="766" spans="1:23" ht="15.75" customHeight="1">
      <c r="A766" s="14"/>
      <c r="B766" s="14"/>
      <c r="C766" s="14"/>
      <c r="D766" s="14"/>
      <c r="E766" s="14"/>
      <c r="F766" s="14"/>
      <c r="G766" s="14"/>
      <c r="H766" s="14"/>
      <c r="I766" s="14"/>
      <c r="J766" s="14"/>
      <c r="K766" s="14"/>
      <c r="L766" s="14"/>
      <c r="M766" s="14"/>
      <c r="N766" s="14"/>
      <c r="O766" s="14"/>
      <c r="P766" s="14"/>
      <c r="Q766" s="14"/>
      <c r="R766" s="14"/>
      <c r="S766" s="14"/>
      <c r="T766" s="6"/>
      <c r="U766" s="6"/>
      <c r="V766" s="6"/>
      <c r="W766" s="6"/>
    </row>
    <row r="767" spans="1:23" ht="15.75" customHeight="1">
      <c r="A767" s="14"/>
      <c r="B767" s="14"/>
      <c r="C767" s="14"/>
      <c r="D767" s="14"/>
      <c r="E767" s="14"/>
      <c r="F767" s="14"/>
      <c r="G767" s="14"/>
      <c r="H767" s="14"/>
      <c r="I767" s="14"/>
      <c r="J767" s="14"/>
      <c r="K767" s="14"/>
      <c r="L767" s="14"/>
      <c r="M767" s="14"/>
      <c r="N767" s="14"/>
      <c r="O767" s="14"/>
      <c r="P767" s="14"/>
      <c r="Q767" s="14"/>
      <c r="R767" s="14"/>
      <c r="S767" s="14"/>
      <c r="T767" s="6"/>
      <c r="U767" s="6"/>
      <c r="V767" s="6"/>
      <c r="W767" s="6"/>
    </row>
    <row r="768" spans="1:23" ht="15.75" customHeight="1">
      <c r="A768" s="14"/>
      <c r="B768" s="14"/>
      <c r="C768" s="14"/>
      <c r="D768" s="14"/>
      <c r="E768" s="14"/>
      <c r="F768" s="14"/>
      <c r="G768" s="14"/>
      <c r="H768" s="14"/>
      <c r="I768" s="14"/>
      <c r="J768" s="14"/>
      <c r="K768" s="14"/>
      <c r="L768" s="14"/>
      <c r="M768" s="14"/>
      <c r="N768" s="14"/>
      <c r="O768" s="14"/>
      <c r="P768" s="14"/>
      <c r="Q768" s="14"/>
      <c r="R768" s="14"/>
      <c r="S768" s="14"/>
      <c r="T768" s="6"/>
      <c r="U768" s="6"/>
      <c r="V768" s="6"/>
      <c r="W768" s="6"/>
    </row>
    <row r="769" spans="1:23" ht="15.75" customHeight="1">
      <c r="A769" s="14"/>
      <c r="B769" s="14"/>
      <c r="C769" s="14"/>
      <c r="D769" s="14"/>
      <c r="E769" s="14"/>
      <c r="F769" s="14"/>
      <c r="G769" s="14"/>
      <c r="H769" s="14"/>
      <c r="I769" s="14"/>
      <c r="J769" s="14"/>
      <c r="K769" s="14"/>
      <c r="L769" s="14"/>
      <c r="M769" s="14"/>
      <c r="N769" s="14"/>
      <c r="O769" s="14"/>
      <c r="P769" s="14"/>
      <c r="Q769" s="14"/>
      <c r="R769" s="14"/>
      <c r="S769" s="14"/>
      <c r="T769" s="6"/>
      <c r="U769" s="6"/>
      <c r="V769" s="6"/>
      <c r="W769" s="6"/>
    </row>
    <row r="770" spans="1:23" ht="15.75" customHeight="1">
      <c r="A770" s="14"/>
      <c r="B770" s="14"/>
      <c r="C770" s="14"/>
      <c r="D770" s="14"/>
      <c r="E770" s="14"/>
      <c r="F770" s="14"/>
      <c r="G770" s="14"/>
      <c r="H770" s="14"/>
      <c r="I770" s="14"/>
      <c r="J770" s="14"/>
      <c r="K770" s="14"/>
      <c r="L770" s="14"/>
      <c r="M770" s="14"/>
      <c r="N770" s="14"/>
      <c r="O770" s="14"/>
      <c r="P770" s="14"/>
      <c r="Q770" s="14"/>
      <c r="R770" s="14"/>
      <c r="S770" s="14"/>
      <c r="T770" s="6"/>
      <c r="U770" s="6"/>
      <c r="V770" s="6"/>
      <c r="W770" s="6"/>
    </row>
    <row r="771" spans="1:23" ht="15.75" customHeight="1">
      <c r="A771" s="14"/>
      <c r="B771" s="14"/>
      <c r="C771" s="14"/>
      <c r="D771" s="14"/>
      <c r="E771" s="14"/>
      <c r="F771" s="14"/>
      <c r="G771" s="14"/>
      <c r="H771" s="14"/>
      <c r="I771" s="14"/>
      <c r="J771" s="14"/>
      <c r="K771" s="14"/>
      <c r="L771" s="14"/>
      <c r="M771" s="14"/>
      <c r="N771" s="14"/>
      <c r="O771" s="14"/>
      <c r="P771" s="14"/>
      <c r="Q771" s="14"/>
      <c r="R771" s="14"/>
      <c r="S771" s="14"/>
      <c r="T771" s="6"/>
      <c r="U771" s="6"/>
      <c r="V771" s="6"/>
      <c r="W771" s="6"/>
    </row>
    <row r="772" spans="1:23" ht="15.75" customHeight="1">
      <c r="A772" s="14"/>
      <c r="B772" s="14"/>
      <c r="C772" s="14"/>
      <c r="D772" s="14"/>
      <c r="E772" s="14"/>
      <c r="F772" s="14"/>
      <c r="G772" s="14"/>
      <c r="H772" s="14"/>
      <c r="I772" s="14"/>
      <c r="J772" s="14"/>
      <c r="K772" s="14"/>
      <c r="L772" s="14"/>
      <c r="M772" s="14"/>
      <c r="N772" s="14"/>
      <c r="O772" s="14"/>
      <c r="P772" s="14"/>
      <c r="Q772" s="14"/>
      <c r="R772" s="14"/>
      <c r="S772" s="14"/>
      <c r="T772" s="6"/>
      <c r="U772" s="6"/>
      <c r="V772" s="6"/>
      <c r="W772" s="6"/>
    </row>
    <row r="773" spans="1:23" ht="15.75" customHeight="1">
      <c r="A773" s="14"/>
      <c r="B773" s="14"/>
      <c r="C773" s="14"/>
      <c r="D773" s="14"/>
      <c r="E773" s="14"/>
      <c r="F773" s="14"/>
      <c r="G773" s="14"/>
      <c r="H773" s="14"/>
      <c r="I773" s="14"/>
      <c r="J773" s="14"/>
      <c r="K773" s="14"/>
      <c r="L773" s="14"/>
      <c r="M773" s="14"/>
      <c r="N773" s="14"/>
      <c r="O773" s="14"/>
      <c r="P773" s="14"/>
      <c r="Q773" s="14"/>
      <c r="R773" s="14"/>
      <c r="S773" s="14"/>
      <c r="T773" s="6"/>
      <c r="U773" s="6"/>
      <c r="V773" s="6"/>
      <c r="W773" s="6"/>
    </row>
    <row r="774" spans="1:23" ht="15.75" customHeight="1">
      <c r="A774" s="14"/>
      <c r="B774" s="14"/>
      <c r="C774" s="14"/>
      <c r="D774" s="14"/>
      <c r="E774" s="14"/>
      <c r="F774" s="14"/>
      <c r="G774" s="14"/>
      <c r="H774" s="14"/>
      <c r="I774" s="14"/>
      <c r="J774" s="14"/>
      <c r="K774" s="14"/>
      <c r="L774" s="14"/>
      <c r="M774" s="14"/>
      <c r="N774" s="14"/>
      <c r="O774" s="14"/>
      <c r="P774" s="14"/>
      <c r="Q774" s="14"/>
      <c r="R774" s="14"/>
      <c r="S774" s="14"/>
      <c r="T774" s="6"/>
      <c r="U774" s="6"/>
      <c r="V774" s="6"/>
      <c r="W774" s="6"/>
    </row>
    <row r="775" spans="1:23" ht="15.75" customHeight="1">
      <c r="A775" s="14"/>
      <c r="B775" s="14"/>
      <c r="C775" s="14"/>
      <c r="D775" s="14"/>
      <c r="E775" s="14"/>
      <c r="F775" s="14"/>
      <c r="G775" s="14"/>
      <c r="H775" s="14"/>
      <c r="I775" s="14"/>
      <c r="J775" s="14"/>
      <c r="K775" s="14"/>
      <c r="L775" s="14"/>
      <c r="M775" s="14"/>
      <c r="N775" s="14"/>
      <c r="O775" s="14"/>
      <c r="P775" s="14"/>
      <c r="Q775" s="14"/>
      <c r="R775" s="14"/>
      <c r="S775" s="14"/>
      <c r="T775" s="6"/>
      <c r="U775" s="6"/>
      <c r="V775" s="6"/>
      <c r="W775" s="6"/>
    </row>
    <row r="776" spans="1:23" ht="15.75" customHeight="1">
      <c r="A776" s="14"/>
      <c r="B776" s="14"/>
      <c r="C776" s="14"/>
      <c r="D776" s="14"/>
      <c r="E776" s="14"/>
      <c r="F776" s="14"/>
      <c r="G776" s="14"/>
      <c r="H776" s="14"/>
      <c r="I776" s="14"/>
      <c r="J776" s="14"/>
      <c r="K776" s="14"/>
      <c r="L776" s="14"/>
      <c r="M776" s="14"/>
      <c r="N776" s="14"/>
      <c r="O776" s="14"/>
      <c r="P776" s="14"/>
      <c r="Q776" s="14"/>
      <c r="R776" s="14"/>
      <c r="S776" s="14"/>
      <c r="T776" s="6"/>
      <c r="U776" s="6"/>
      <c r="V776" s="6"/>
      <c r="W776" s="6"/>
    </row>
    <row r="777" spans="1:23" ht="15.75" customHeight="1">
      <c r="A777" s="14"/>
      <c r="B777" s="14"/>
      <c r="C777" s="14"/>
      <c r="D777" s="14"/>
      <c r="E777" s="14"/>
      <c r="F777" s="14"/>
      <c r="G777" s="14"/>
      <c r="H777" s="14"/>
      <c r="I777" s="14"/>
      <c r="J777" s="14"/>
      <c r="K777" s="14"/>
      <c r="L777" s="14"/>
      <c r="M777" s="14"/>
      <c r="N777" s="14"/>
      <c r="O777" s="14"/>
      <c r="P777" s="14"/>
      <c r="Q777" s="14"/>
      <c r="R777" s="14"/>
      <c r="S777" s="14"/>
      <c r="T777" s="6"/>
      <c r="U777" s="6"/>
      <c r="V777" s="6"/>
      <c r="W777" s="6"/>
    </row>
    <row r="778" spans="1:23" ht="15.75" customHeight="1">
      <c r="A778" s="14"/>
      <c r="B778" s="14"/>
      <c r="C778" s="14"/>
      <c r="D778" s="14"/>
      <c r="E778" s="14"/>
      <c r="F778" s="14"/>
      <c r="G778" s="14"/>
      <c r="H778" s="14"/>
      <c r="I778" s="14"/>
      <c r="J778" s="14"/>
      <c r="K778" s="14"/>
      <c r="L778" s="14"/>
      <c r="M778" s="14"/>
      <c r="N778" s="14"/>
      <c r="O778" s="14"/>
      <c r="P778" s="14"/>
      <c r="Q778" s="14"/>
      <c r="R778" s="14"/>
      <c r="S778" s="14"/>
      <c r="T778" s="6"/>
      <c r="U778" s="6"/>
      <c r="V778" s="6"/>
      <c r="W778" s="6"/>
    </row>
    <row r="779" spans="1:23" ht="15.75" customHeight="1">
      <c r="A779" s="14"/>
      <c r="B779" s="14"/>
      <c r="C779" s="14"/>
      <c r="D779" s="14"/>
      <c r="E779" s="14"/>
      <c r="F779" s="14"/>
      <c r="G779" s="14"/>
      <c r="H779" s="14"/>
      <c r="I779" s="14"/>
      <c r="J779" s="14"/>
      <c r="K779" s="14"/>
      <c r="L779" s="14"/>
      <c r="M779" s="14"/>
      <c r="N779" s="14"/>
      <c r="O779" s="14"/>
      <c r="P779" s="14"/>
      <c r="Q779" s="14"/>
      <c r="R779" s="14"/>
      <c r="S779" s="14"/>
      <c r="T779" s="6"/>
      <c r="U779" s="6"/>
      <c r="V779" s="6"/>
      <c r="W779" s="6"/>
    </row>
    <row r="780" spans="1:23" ht="15.75" customHeight="1">
      <c r="A780" s="14"/>
      <c r="B780" s="14"/>
      <c r="C780" s="14"/>
      <c r="D780" s="14"/>
      <c r="E780" s="14"/>
      <c r="F780" s="14"/>
      <c r="G780" s="14"/>
      <c r="H780" s="14"/>
      <c r="I780" s="14"/>
      <c r="J780" s="14"/>
      <c r="K780" s="14"/>
      <c r="L780" s="14"/>
      <c r="M780" s="14"/>
      <c r="N780" s="14"/>
      <c r="O780" s="14"/>
      <c r="P780" s="14"/>
      <c r="Q780" s="14"/>
      <c r="R780" s="14"/>
      <c r="S780" s="14"/>
      <c r="T780" s="6"/>
      <c r="U780" s="6"/>
      <c r="V780" s="6"/>
      <c r="W780" s="6"/>
    </row>
    <row r="781" spans="1:23" ht="15.75" customHeight="1">
      <c r="A781" s="14"/>
      <c r="B781" s="14"/>
      <c r="C781" s="14"/>
      <c r="D781" s="14"/>
      <c r="E781" s="14"/>
      <c r="F781" s="14"/>
      <c r="G781" s="14"/>
      <c r="H781" s="14"/>
      <c r="I781" s="14"/>
      <c r="J781" s="14"/>
      <c r="K781" s="14"/>
      <c r="L781" s="14"/>
      <c r="M781" s="14"/>
      <c r="N781" s="14"/>
      <c r="O781" s="14"/>
      <c r="P781" s="14"/>
      <c r="Q781" s="14"/>
      <c r="R781" s="14"/>
      <c r="S781" s="14"/>
      <c r="T781" s="6"/>
      <c r="U781" s="6"/>
      <c r="V781" s="6"/>
      <c r="W781" s="6"/>
    </row>
    <row r="782" spans="1:23" ht="15.75" customHeight="1">
      <c r="A782" s="14"/>
      <c r="B782" s="14"/>
      <c r="C782" s="14"/>
      <c r="D782" s="14"/>
      <c r="E782" s="14"/>
      <c r="F782" s="14"/>
      <c r="G782" s="14"/>
      <c r="H782" s="14"/>
      <c r="I782" s="14"/>
      <c r="J782" s="14"/>
      <c r="K782" s="14"/>
      <c r="L782" s="14"/>
      <c r="M782" s="14"/>
      <c r="N782" s="14"/>
      <c r="O782" s="14"/>
      <c r="P782" s="14"/>
      <c r="Q782" s="14"/>
      <c r="R782" s="14"/>
      <c r="S782" s="14"/>
      <c r="T782" s="6"/>
      <c r="U782" s="6"/>
      <c r="V782" s="6"/>
      <c r="W782" s="6"/>
    </row>
    <row r="783" spans="1:23" ht="15.75" customHeight="1">
      <c r="A783" s="14"/>
      <c r="B783" s="14"/>
      <c r="C783" s="14"/>
      <c r="D783" s="14"/>
      <c r="E783" s="14"/>
      <c r="F783" s="14"/>
      <c r="G783" s="14"/>
      <c r="H783" s="14"/>
      <c r="I783" s="14"/>
      <c r="J783" s="14"/>
      <c r="K783" s="14"/>
      <c r="L783" s="14"/>
      <c r="M783" s="14"/>
      <c r="N783" s="14"/>
      <c r="O783" s="14"/>
      <c r="P783" s="14"/>
      <c r="Q783" s="14"/>
      <c r="R783" s="14"/>
      <c r="S783" s="14"/>
      <c r="T783" s="6"/>
      <c r="U783" s="6"/>
      <c r="V783" s="6"/>
      <c r="W783" s="6"/>
    </row>
    <row r="784" spans="1:23" ht="15.75" customHeight="1">
      <c r="A784" s="14"/>
      <c r="B784" s="14"/>
      <c r="C784" s="14"/>
      <c r="D784" s="14"/>
      <c r="E784" s="14"/>
      <c r="F784" s="14"/>
      <c r="G784" s="14"/>
      <c r="H784" s="14"/>
      <c r="I784" s="14"/>
      <c r="J784" s="14"/>
      <c r="K784" s="14"/>
      <c r="L784" s="14"/>
      <c r="M784" s="14"/>
      <c r="N784" s="14"/>
      <c r="O784" s="14"/>
      <c r="P784" s="14"/>
      <c r="Q784" s="14"/>
      <c r="R784" s="14"/>
      <c r="S784" s="14"/>
      <c r="T784" s="6"/>
      <c r="U784" s="6"/>
      <c r="V784" s="6"/>
      <c r="W784" s="6"/>
    </row>
    <row r="785" spans="1:23" ht="15.75" customHeight="1">
      <c r="A785" s="14"/>
      <c r="B785" s="14"/>
      <c r="C785" s="14"/>
      <c r="D785" s="14"/>
      <c r="E785" s="14"/>
      <c r="F785" s="14"/>
      <c r="G785" s="14"/>
      <c r="H785" s="14"/>
      <c r="I785" s="14"/>
      <c r="J785" s="14"/>
      <c r="K785" s="14"/>
      <c r="L785" s="14"/>
      <c r="M785" s="14"/>
      <c r="N785" s="14"/>
      <c r="O785" s="14"/>
      <c r="P785" s="14"/>
      <c r="Q785" s="14"/>
      <c r="R785" s="14"/>
      <c r="S785" s="14"/>
      <c r="T785" s="6"/>
      <c r="U785" s="6"/>
      <c r="V785" s="6"/>
      <c r="W785" s="6"/>
    </row>
    <row r="786" spans="1:23" ht="15.75" customHeight="1">
      <c r="A786" s="14"/>
      <c r="B786" s="14"/>
      <c r="C786" s="14"/>
      <c r="D786" s="14"/>
      <c r="E786" s="14"/>
      <c r="F786" s="14"/>
      <c r="G786" s="14"/>
      <c r="H786" s="14"/>
      <c r="I786" s="14"/>
      <c r="J786" s="14"/>
      <c r="K786" s="14"/>
      <c r="L786" s="14"/>
      <c r="M786" s="14"/>
      <c r="N786" s="14"/>
      <c r="O786" s="14"/>
      <c r="P786" s="14"/>
      <c r="Q786" s="14"/>
      <c r="R786" s="14"/>
      <c r="S786" s="14"/>
      <c r="T786" s="6"/>
      <c r="U786" s="6"/>
      <c r="V786" s="6"/>
      <c r="W786" s="6"/>
    </row>
    <row r="787" spans="1:23" ht="15.75" customHeight="1">
      <c r="A787" s="14"/>
      <c r="B787" s="14"/>
      <c r="C787" s="14"/>
      <c r="D787" s="14"/>
      <c r="E787" s="14"/>
      <c r="F787" s="14"/>
      <c r="G787" s="14"/>
      <c r="H787" s="14"/>
      <c r="I787" s="14"/>
      <c r="J787" s="14"/>
      <c r="K787" s="14"/>
      <c r="L787" s="14"/>
      <c r="M787" s="14"/>
      <c r="N787" s="14"/>
      <c r="O787" s="14"/>
      <c r="P787" s="14"/>
      <c r="Q787" s="14"/>
      <c r="R787" s="14"/>
      <c r="S787" s="14"/>
      <c r="T787" s="6"/>
      <c r="U787" s="6"/>
      <c r="V787" s="6"/>
      <c r="W787" s="6"/>
    </row>
    <row r="788" spans="1:23" ht="15.75" customHeight="1">
      <c r="A788" s="14"/>
      <c r="B788" s="14"/>
      <c r="C788" s="14"/>
      <c r="D788" s="14"/>
      <c r="E788" s="14"/>
      <c r="F788" s="14"/>
      <c r="G788" s="14"/>
      <c r="H788" s="14"/>
      <c r="I788" s="14"/>
      <c r="J788" s="14"/>
      <c r="K788" s="14"/>
      <c r="L788" s="14"/>
      <c r="M788" s="14"/>
      <c r="N788" s="14"/>
      <c r="O788" s="14"/>
      <c r="P788" s="14"/>
      <c r="Q788" s="14"/>
      <c r="R788" s="14"/>
      <c r="S788" s="14"/>
      <c r="T788" s="6"/>
      <c r="U788" s="6"/>
      <c r="V788" s="6"/>
      <c r="W788" s="6"/>
    </row>
    <row r="789" spans="1:23" ht="15.75" customHeight="1">
      <c r="A789" s="14"/>
      <c r="B789" s="14"/>
      <c r="C789" s="14"/>
      <c r="D789" s="14"/>
      <c r="E789" s="14"/>
      <c r="F789" s="14"/>
      <c r="G789" s="14"/>
      <c r="H789" s="14"/>
      <c r="I789" s="14"/>
      <c r="J789" s="14"/>
      <c r="K789" s="14"/>
      <c r="L789" s="14"/>
      <c r="M789" s="14"/>
      <c r="N789" s="14"/>
      <c r="O789" s="14"/>
      <c r="P789" s="14"/>
      <c r="Q789" s="14"/>
      <c r="R789" s="14"/>
      <c r="S789" s="14"/>
      <c r="T789" s="6"/>
      <c r="U789" s="6"/>
      <c r="V789" s="6"/>
      <c r="W789" s="6"/>
    </row>
    <row r="790" spans="1:23" ht="15.75" customHeight="1">
      <c r="A790" s="14"/>
      <c r="B790" s="14"/>
      <c r="C790" s="14"/>
      <c r="D790" s="14"/>
      <c r="E790" s="14"/>
      <c r="F790" s="14"/>
      <c r="G790" s="14"/>
      <c r="H790" s="14"/>
      <c r="I790" s="14"/>
      <c r="J790" s="14"/>
      <c r="K790" s="14"/>
      <c r="L790" s="14"/>
      <c r="M790" s="14"/>
      <c r="N790" s="14"/>
      <c r="O790" s="14"/>
      <c r="P790" s="14"/>
      <c r="Q790" s="14"/>
      <c r="R790" s="14"/>
      <c r="S790" s="14"/>
      <c r="T790" s="6"/>
      <c r="U790" s="6"/>
      <c r="V790" s="6"/>
      <c r="W790" s="6"/>
    </row>
    <row r="791" spans="1:23" ht="15.75" customHeight="1">
      <c r="A791" s="14"/>
      <c r="B791" s="14"/>
      <c r="C791" s="14"/>
      <c r="D791" s="14"/>
      <c r="E791" s="14"/>
      <c r="F791" s="14"/>
      <c r="G791" s="14"/>
      <c r="H791" s="14"/>
      <c r="I791" s="14"/>
      <c r="J791" s="14"/>
      <c r="K791" s="14"/>
      <c r="L791" s="14"/>
      <c r="M791" s="14"/>
      <c r="N791" s="14"/>
      <c r="O791" s="14"/>
      <c r="P791" s="14"/>
      <c r="Q791" s="14"/>
      <c r="R791" s="14"/>
      <c r="S791" s="14"/>
      <c r="T791" s="6"/>
      <c r="U791" s="6"/>
      <c r="V791" s="6"/>
      <c r="W791" s="6"/>
    </row>
    <row r="792" spans="1:23" ht="15.75" customHeight="1">
      <c r="A792" s="14"/>
      <c r="B792" s="14"/>
      <c r="C792" s="14"/>
      <c r="D792" s="14"/>
      <c r="E792" s="14"/>
      <c r="F792" s="14"/>
      <c r="G792" s="14"/>
      <c r="H792" s="14"/>
      <c r="I792" s="14"/>
      <c r="J792" s="14"/>
      <c r="K792" s="14"/>
      <c r="L792" s="14"/>
      <c r="M792" s="14"/>
      <c r="N792" s="14"/>
      <c r="O792" s="14"/>
      <c r="P792" s="14"/>
      <c r="Q792" s="14"/>
      <c r="R792" s="14"/>
      <c r="S792" s="14"/>
      <c r="T792" s="6"/>
      <c r="U792" s="6"/>
      <c r="V792" s="6"/>
      <c r="W792" s="6"/>
    </row>
    <row r="793" spans="1:23" ht="15.75" customHeight="1">
      <c r="A793" s="14"/>
      <c r="B793" s="14"/>
      <c r="C793" s="14"/>
      <c r="D793" s="14"/>
      <c r="E793" s="14"/>
      <c r="F793" s="14"/>
      <c r="G793" s="14"/>
      <c r="H793" s="14"/>
      <c r="I793" s="14"/>
      <c r="J793" s="14"/>
      <c r="K793" s="14"/>
      <c r="L793" s="14"/>
      <c r="M793" s="14"/>
      <c r="N793" s="14"/>
      <c r="O793" s="14"/>
      <c r="P793" s="14"/>
      <c r="Q793" s="14"/>
      <c r="R793" s="14"/>
      <c r="S793" s="14"/>
      <c r="T793" s="6"/>
      <c r="U793" s="6"/>
      <c r="V793" s="6"/>
      <c r="W793" s="6"/>
    </row>
    <row r="794" spans="1:23" ht="15.75" customHeight="1">
      <c r="A794" s="14"/>
      <c r="B794" s="14"/>
      <c r="C794" s="14"/>
      <c r="D794" s="14"/>
      <c r="E794" s="14"/>
      <c r="F794" s="14"/>
      <c r="G794" s="14"/>
      <c r="H794" s="14"/>
      <c r="I794" s="14"/>
      <c r="J794" s="14"/>
      <c r="K794" s="14"/>
      <c r="L794" s="14"/>
      <c r="M794" s="14"/>
      <c r="N794" s="14"/>
      <c r="O794" s="14"/>
      <c r="P794" s="14"/>
      <c r="Q794" s="14"/>
      <c r="R794" s="14"/>
      <c r="S794" s="14"/>
      <c r="T794" s="6"/>
      <c r="U794" s="6"/>
      <c r="V794" s="6"/>
      <c r="W794" s="6"/>
    </row>
    <row r="795" spans="1:23" ht="15.75" customHeight="1">
      <c r="A795" s="14"/>
      <c r="B795" s="14"/>
      <c r="C795" s="14"/>
      <c r="D795" s="14"/>
      <c r="E795" s="14"/>
      <c r="F795" s="14"/>
      <c r="G795" s="14"/>
      <c r="H795" s="14"/>
      <c r="I795" s="14"/>
      <c r="J795" s="14"/>
      <c r="K795" s="14"/>
      <c r="L795" s="14"/>
      <c r="M795" s="14"/>
      <c r="N795" s="14"/>
      <c r="O795" s="14"/>
      <c r="P795" s="14"/>
      <c r="Q795" s="14"/>
      <c r="R795" s="14"/>
      <c r="S795" s="14"/>
      <c r="T795" s="6"/>
      <c r="U795" s="6"/>
      <c r="V795" s="6"/>
      <c r="W795" s="6"/>
    </row>
    <row r="796" spans="1:23" ht="15.75" customHeight="1">
      <c r="A796" s="14"/>
      <c r="B796" s="14"/>
      <c r="C796" s="14"/>
      <c r="D796" s="14"/>
      <c r="E796" s="14"/>
      <c r="F796" s="14"/>
      <c r="G796" s="14"/>
      <c r="H796" s="14"/>
      <c r="I796" s="14"/>
      <c r="J796" s="14"/>
      <c r="K796" s="14"/>
      <c r="L796" s="14"/>
      <c r="M796" s="14"/>
      <c r="N796" s="14"/>
      <c r="O796" s="14"/>
      <c r="P796" s="14"/>
      <c r="Q796" s="14"/>
      <c r="R796" s="14"/>
      <c r="S796" s="14"/>
      <c r="T796" s="6"/>
      <c r="U796" s="6"/>
      <c r="V796" s="6"/>
      <c r="W796" s="6"/>
    </row>
    <row r="797" spans="1:23" ht="15.75" customHeight="1">
      <c r="A797" s="14"/>
      <c r="B797" s="14"/>
      <c r="C797" s="14"/>
      <c r="D797" s="14"/>
      <c r="E797" s="14"/>
      <c r="F797" s="14"/>
      <c r="G797" s="14"/>
      <c r="H797" s="14"/>
      <c r="I797" s="14"/>
      <c r="J797" s="14"/>
      <c r="K797" s="14"/>
      <c r="L797" s="14"/>
      <c r="M797" s="14"/>
      <c r="N797" s="14"/>
      <c r="O797" s="14"/>
      <c r="P797" s="14"/>
      <c r="Q797" s="14"/>
      <c r="R797" s="14"/>
      <c r="S797" s="14"/>
      <c r="T797" s="6"/>
      <c r="U797" s="6"/>
      <c r="V797" s="6"/>
      <c r="W797" s="6"/>
    </row>
    <row r="798" spans="1:23" ht="15.75" customHeight="1">
      <c r="A798" s="14"/>
      <c r="B798" s="14"/>
      <c r="C798" s="14"/>
      <c r="D798" s="14"/>
      <c r="E798" s="14"/>
      <c r="F798" s="14"/>
      <c r="G798" s="14"/>
      <c r="H798" s="14"/>
      <c r="I798" s="14"/>
      <c r="J798" s="14"/>
      <c r="K798" s="14"/>
      <c r="L798" s="14"/>
      <c r="M798" s="14"/>
      <c r="N798" s="14"/>
      <c r="O798" s="14"/>
      <c r="P798" s="14"/>
      <c r="Q798" s="14"/>
      <c r="R798" s="14"/>
      <c r="S798" s="14"/>
      <c r="T798" s="6"/>
      <c r="U798" s="6"/>
      <c r="V798" s="6"/>
      <c r="W798" s="6"/>
    </row>
    <row r="799" spans="1:23" ht="15.75" customHeight="1">
      <c r="A799" s="14"/>
      <c r="B799" s="14"/>
      <c r="C799" s="14"/>
      <c r="D799" s="14"/>
      <c r="E799" s="14"/>
      <c r="F799" s="14"/>
      <c r="G799" s="14"/>
      <c r="H799" s="14"/>
      <c r="I799" s="14"/>
      <c r="J799" s="14"/>
      <c r="K799" s="14"/>
      <c r="L799" s="14"/>
      <c r="M799" s="14"/>
      <c r="N799" s="14"/>
      <c r="O799" s="14"/>
      <c r="P799" s="14"/>
      <c r="Q799" s="14"/>
      <c r="R799" s="14"/>
      <c r="S799" s="14"/>
      <c r="T799" s="6"/>
      <c r="U799" s="6"/>
      <c r="V799" s="6"/>
      <c r="W799" s="6"/>
    </row>
    <row r="800" spans="1:23" ht="15.75" customHeight="1">
      <c r="A800" s="14"/>
      <c r="B800" s="14"/>
      <c r="C800" s="14"/>
      <c r="D800" s="14"/>
      <c r="E800" s="14"/>
      <c r="F800" s="14"/>
      <c r="G800" s="14"/>
      <c r="H800" s="14"/>
      <c r="I800" s="14"/>
      <c r="J800" s="14"/>
      <c r="K800" s="14"/>
      <c r="L800" s="14"/>
      <c r="M800" s="14"/>
      <c r="N800" s="14"/>
      <c r="O800" s="14"/>
      <c r="P800" s="14"/>
      <c r="Q800" s="14"/>
      <c r="R800" s="14"/>
      <c r="S800" s="14"/>
      <c r="T800" s="6"/>
      <c r="U800" s="6"/>
      <c r="V800" s="6"/>
      <c r="W800" s="6"/>
    </row>
    <row r="801" spans="1:23" ht="15.75" customHeight="1">
      <c r="A801" s="14"/>
      <c r="B801" s="14"/>
      <c r="C801" s="14"/>
      <c r="D801" s="14"/>
      <c r="E801" s="14"/>
      <c r="F801" s="14"/>
      <c r="G801" s="14"/>
      <c r="H801" s="14"/>
      <c r="I801" s="14"/>
      <c r="J801" s="14"/>
      <c r="K801" s="14"/>
      <c r="L801" s="14"/>
      <c r="M801" s="14"/>
      <c r="N801" s="14"/>
      <c r="O801" s="14"/>
      <c r="P801" s="14"/>
      <c r="Q801" s="14"/>
      <c r="R801" s="14"/>
      <c r="S801" s="14"/>
      <c r="T801" s="6"/>
      <c r="U801" s="6"/>
      <c r="V801" s="6"/>
      <c r="W801" s="6"/>
    </row>
    <row r="802" spans="1:23" ht="15.75" customHeight="1">
      <c r="A802" s="14"/>
      <c r="B802" s="14"/>
      <c r="C802" s="14"/>
      <c r="D802" s="14"/>
      <c r="E802" s="14"/>
      <c r="F802" s="14"/>
      <c r="G802" s="14"/>
      <c r="H802" s="14"/>
      <c r="I802" s="14"/>
      <c r="J802" s="14"/>
      <c r="K802" s="14"/>
      <c r="L802" s="14"/>
      <c r="M802" s="14"/>
      <c r="N802" s="14"/>
      <c r="O802" s="14"/>
      <c r="P802" s="14"/>
      <c r="Q802" s="14"/>
      <c r="R802" s="14"/>
      <c r="S802" s="14"/>
      <c r="T802" s="6"/>
      <c r="U802" s="6"/>
      <c r="V802" s="6"/>
      <c r="W802" s="6"/>
    </row>
    <row r="803" spans="1:23" ht="15.75" customHeight="1">
      <c r="A803" s="14"/>
      <c r="B803" s="14"/>
      <c r="C803" s="14"/>
      <c r="D803" s="14"/>
      <c r="E803" s="14"/>
      <c r="F803" s="14"/>
      <c r="G803" s="14"/>
      <c r="H803" s="14"/>
      <c r="I803" s="14"/>
      <c r="J803" s="14"/>
      <c r="K803" s="14"/>
      <c r="L803" s="14"/>
      <c r="M803" s="14"/>
      <c r="N803" s="14"/>
      <c r="O803" s="14"/>
      <c r="P803" s="14"/>
      <c r="Q803" s="14"/>
      <c r="R803" s="14"/>
      <c r="S803" s="14"/>
      <c r="T803" s="6"/>
      <c r="U803" s="6"/>
      <c r="V803" s="6"/>
      <c r="W803" s="6"/>
    </row>
    <row r="804" spans="1:23" ht="15.75" customHeight="1">
      <c r="A804" s="14"/>
      <c r="B804" s="14"/>
      <c r="C804" s="14"/>
      <c r="D804" s="14"/>
      <c r="E804" s="14"/>
      <c r="F804" s="14"/>
      <c r="G804" s="14"/>
      <c r="H804" s="14"/>
      <c r="I804" s="14"/>
      <c r="J804" s="14"/>
      <c r="K804" s="14"/>
      <c r="L804" s="14"/>
      <c r="M804" s="14"/>
      <c r="N804" s="14"/>
      <c r="O804" s="14"/>
      <c r="P804" s="14"/>
      <c r="Q804" s="14"/>
      <c r="R804" s="14"/>
      <c r="S804" s="14"/>
      <c r="T804" s="6"/>
      <c r="U804" s="6"/>
      <c r="V804" s="6"/>
      <c r="W804" s="6"/>
    </row>
    <row r="805" spans="1:23" ht="15.75" customHeight="1">
      <c r="A805" s="14"/>
      <c r="B805" s="14"/>
      <c r="C805" s="14"/>
      <c r="D805" s="14"/>
      <c r="E805" s="14"/>
      <c r="F805" s="14"/>
      <c r="G805" s="14"/>
      <c r="H805" s="14"/>
      <c r="I805" s="14"/>
      <c r="J805" s="14"/>
      <c r="K805" s="14"/>
      <c r="L805" s="14"/>
      <c r="M805" s="14"/>
      <c r="N805" s="14"/>
      <c r="O805" s="14"/>
      <c r="P805" s="14"/>
      <c r="Q805" s="14"/>
      <c r="R805" s="14"/>
      <c r="S805" s="14"/>
      <c r="T805" s="6"/>
      <c r="U805" s="6"/>
      <c r="V805" s="6"/>
      <c r="W805" s="6"/>
    </row>
    <row r="806" spans="1:23" ht="15.75" customHeight="1">
      <c r="A806" s="14"/>
      <c r="B806" s="14"/>
      <c r="C806" s="14"/>
      <c r="D806" s="14"/>
      <c r="E806" s="14"/>
      <c r="F806" s="14"/>
      <c r="G806" s="14"/>
      <c r="H806" s="14"/>
      <c r="I806" s="14"/>
      <c r="J806" s="14"/>
      <c r="K806" s="14"/>
      <c r="L806" s="14"/>
      <c r="M806" s="14"/>
      <c r="N806" s="14"/>
      <c r="O806" s="14"/>
      <c r="P806" s="14"/>
      <c r="Q806" s="14"/>
      <c r="R806" s="14"/>
      <c r="S806" s="14"/>
      <c r="T806" s="6"/>
      <c r="U806" s="6"/>
      <c r="V806" s="6"/>
      <c r="W806" s="6"/>
    </row>
    <row r="807" spans="1:23" ht="15.75" customHeight="1">
      <c r="A807" s="14"/>
      <c r="B807" s="14"/>
      <c r="C807" s="14"/>
      <c r="D807" s="14"/>
      <c r="E807" s="14"/>
      <c r="F807" s="14"/>
      <c r="G807" s="14"/>
      <c r="H807" s="14"/>
      <c r="I807" s="14"/>
      <c r="J807" s="14"/>
      <c r="K807" s="14"/>
      <c r="L807" s="14"/>
      <c r="M807" s="14"/>
      <c r="N807" s="14"/>
      <c r="O807" s="14"/>
      <c r="P807" s="14"/>
      <c r="Q807" s="14"/>
      <c r="R807" s="14"/>
      <c r="S807" s="14"/>
      <c r="T807" s="6"/>
      <c r="U807" s="6"/>
      <c r="V807" s="6"/>
      <c r="W807" s="6"/>
    </row>
    <row r="808" spans="1:23" ht="15.75" customHeight="1">
      <c r="A808" s="14"/>
      <c r="B808" s="14"/>
      <c r="C808" s="14"/>
      <c r="D808" s="14"/>
      <c r="E808" s="14"/>
      <c r="F808" s="14"/>
      <c r="G808" s="14"/>
      <c r="H808" s="14"/>
      <c r="I808" s="14"/>
      <c r="J808" s="14"/>
      <c r="K808" s="14"/>
      <c r="L808" s="14"/>
      <c r="M808" s="14"/>
      <c r="N808" s="14"/>
      <c r="O808" s="14"/>
      <c r="P808" s="14"/>
      <c r="Q808" s="14"/>
      <c r="R808" s="14"/>
      <c r="S808" s="14"/>
      <c r="T808" s="6"/>
      <c r="U808" s="6"/>
      <c r="V808" s="6"/>
      <c r="W808" s="6"/>
    </row>
    <row r="809" spans="1:23" ht="15.75" customHeight="1">
      <c r="A809" s="14"/>
      <c r="B809" s="14"/>
      <c r="C809" s="14"/>
      <c r="D809" s="14"/>
      <c r="E809" s="14"/>
      <c r="F809" s="14"/>
      <c r="G809" s="14"/>
      <c r="H809" s="14"/>
      <c r="I809" s="14"/>
      <c r="J809" s="14"/>
      <c r="K809" s="14"/>
      <c r="L809" s="14"/>
      <c r="M809" s="14"/>
      <c r="N809" s="14"/>
      <c r="O809" s="14"/>
      <c r="P809" s="14"/>
      <c r="Q809" s="14"/>
      <c r="R809" s="14"/>
      <c r="S809" s="14"/>
      <c r="T809" s="6"/>
      <c r="U809" s="6"/>
      <c r="V809" s="6"/>
      <c r="W809" s="6"/>
    </row>
    <row r="810" spans="1:23" ht="15.75" customHeight="1">
      <c r="A810" s="14"/>
      <c r="B810" s="14"/>
      <c r="C810" s="14"/>
      <c r="D810" s="14"/>
      <c r="E810" s="14"/>
      <c r="F810" s="14"/>
      <c r="G810" s="14"/>
      <c r="H810" s="14"/>
      <c r="I810" s="14"/>
      <c r="J810" s="14"/>
      <c r="K810" s="14"/>
      <c r="L810" s="14"/>
      <c r="M810" s="14"/>
      <c r="N810" s="14"/>
      <c r="O810" s="14"/>
      <c r="P810" s="14"/>
      <c r="Q810" s="14"/>
      <c r="R810" s="14"/>
      <c r="S810" s="14"/>
      <c r="T810" s="6"/>
      <c r="U810" s="6"/>
      <c r="V810" s="6"/>
      <c r="W810" s="6"/>
    </row>
    <row r="811" spans="1:23" ht="15.75" customHeight="1">
      <c r="A811" s="14"/>
      <c r="B811" s="14"/>
      <c r="C811" s="14"/>
      <c r="D811" s="14"/>
      <c r="E811" s="14"/>
      <c r="F811" s="14"/>
      <c r="G811" s="14"/>
      <c r="H811" s="14"/>
      <c r="I811" s="14"/>
      <c r="J811" s="14"/>
      <c r="K811" s="14"/>
      <c r="L811" s="14"/>
      <c r="M811" s="14"/>
      <c r="N811" s="14"/>
      <c r="O811" s="14"/>
      <c r="P811" s="14"/>
      <c r="Q811" s="14"/>
      <c r="R811" s="14"/>
      <c r="S811" s="14"/>
      <c r="T811" s="6"/>
      <c r="U811" s="6"/>
      <c r="V811" s="6"/>
      <c r="W811" s="6"/>
    </row>
    <row r="812" spans="1:23" ht="15.75" customHeight="1">
      <c r="A812" s="14"/>
      <c r="B812" s="14"/>
      <c r="C812" s="14"/>
      <c r="D812" s="14"/>
      <c r="E812" s="14"/>
      <c r="F812" s="14"/>
      <c r="G812" s="14"/>
      <c r="H812" s="14"/>
      <c r="I812" s="14"/>
      <c r="J812" s="14"/>
      <c r="K812" s="14"/>
      <c r="L812" s="14"/>
      <c r="M812" s="14"/>
      <c r="N812" s="14"/>
      <c r="O812" s="14"/>
      <c r="P812" s="14"/>
      <c r="Q812" s="14"/>
      <c r="R812" s="14"/>
      <c r="S812" s="14"/>
      <c r="T812" s="6"/>
      <c r="U812" s="6"/>
      <c r="V812" s="6"/>
      <c r="W812" s="6"/>
    </row>
    <row r="813" spans="1:23" ht="15.75" customHeight="1">
      <c r="A813" s="14"/>
      <c r="B813" s="14"/>
      <c r="C813" s="14"/>
      <c r="D813" s="14"/>
      <c r="E813" s="14"/>
      <c r="F813" s="14"/>
      <c r="G813" s="14"/>
      <c r="H813" s="14"/>
      <c r="I813" s="14"/>
      <c r="J813" s="14"/>
      <c r="K813" s="14"/>
      <c r="L813" s="14"/>
      <c r="M813" s="14"/>
      <c r="N813" s="14"/>
      <c r="O813" s="14"/>
      <c r="P813" s="14"/>
      <c r="Q813" s="14"/>
      <c r="R813" s="14"/>
      <c r="S813" s="14"/>
      <c r="T813" s="6"/>
      <c r="U813" s="6"/>
      <c r="V813" s="6"/>
      <c r="W813" s="6"/>
    </row>
    <row r="814" spans="1:23" ht="15.75" customHeight="1">
      <c r="A814" s="14"/>
      <c r="B814" s="14"/>
      <c r="C814" s="14"/>
      <c r="D814" s="14"/>
      <c r="E814" s="14"/>
      <c r="F814" s="14"/>
      <c r="G814" s="14"/>
      <c r="H814" s="14"/>
      <c r="I814" s="14"/>
      <c r="J814" s="14"/>
      <c r="K814" s="14"/>
      <c r="L814" s="14"/>
      <c r="M814" s="14"/>
      <c r="N814" s="14"/>
      <c r="O814" s="14"/>
      <c r="P814" s="14"/>
      <c r="Q814" s="14"/>
      <c r="R814" s="14"/>
      <c r="S814" s="14"/>
      <c r="T814" s="6"/>
      <c r="U814" s="6"/>
      <c r="V814" s="6"/>
      <c r="W814" s="6"/>
    </row>
    <row r="815" spans="1:23" ht="15.75" customHeight="1">
      <c r="A815" s="14"/>
      <c r="B815" s="14"/>
      <c r="C815" s="14"/>
      <c r="D815" s="14"/>
      <c r="E815" s="14"/>
      <c r="F815" s="14"/>
      <c r="G815" s="14"/>
      <c r="H815" s="14"/>
      <c r="I815" s="14"/>
      <c r="J815" s="14"/>
      <c r="K815" s="14"/>
      <c r="L815" s="14"/>
      <c r="M815" s="14"/>
      <c r="N815" s="14"/>
      <c r="O815" s="14"/>
      <c r="P815" s="14"/>
      <c r="Q815" s="14"/>
      <c r="R815" s="14"/>
      <c r="S815" s="14"/>
      <c r="T815" s="6"/>
      <c r="U815" s="6"/>
      <c r="V815" s="6"/>
      <c r="W815" s="6"/>
    </row>
    <row r="816" spans="1:23" ht="15.75" customHeight="1">
      <c r="A816" s="14"/>
      <c r="B816" s="14"/>
      <c r="C816" s="14"/>
      <c r="D816" s="14"/>
      <c r="E816" s="14"/>
      <c r="F816" s="14"/>
      <c r="G816" s="14"/>
      <c r="H816" s="14"/>
      <c r="I816" s="14"/>
      <c r="J816" s="14"/>
      <c r="K816" s="14"/>
      <c r="L816" s="14"/>
      <c r="M816" s="14"/>
      <c r="N816" s="14"/>
      <c r="O816" s="14"/>
      <c r="P816" s="14"/>
      <c r="Q816" s="14"/>
      <c r="R816" s="14"/>
      <c r="S816" s="14"/>
      <c r="T816" s="6"/>
      <c r="U816" s="6"/>
      <c r="V816" s="6"/>
      <c r="W816" s="6"/>
    </row>
    <row r="817" spans="1:23" ht="15.75" customHeight="1">
      <c r="A817" s="14"/>
      <c r="B817" s="14"/>
      <c r="C817" s="14"/>
      <c r="D817" s="14"/>
      <c r="E817" s="14"/>
      <c r="F817" s="14"/>
      <c r="G817" s="14"/>
      <c r="H817" s="14"/>
      <c r="I817" s="14"/>
      <c r="J817" s="14"/>
      <c r="K817" s="14"/>
      <c r="L817" s="14"/>
      <c r="M817" s="14"/>
      <c r="N817" s="14"/>
      <c r="O817" s="14"/>
      <c r="P817" s="14"/>
      <c r="Q817" s="14"/>
      <c r="R817" s="14"/>
      <c r="S817" s="14"/>
      <c r="T817" s="6"/>
      <c r="U817" s="6"/>
      <c r="V817" s="6"/>
      <c r="W817" s="6"/>
    </row>
    <row r="818" spans="1:23" ht="15.75" customHeight="1">
      <c r="A818" s="14"/>
      <c r="B818" s="14"/>
      <c r="C818" s="14"/>
      <c r="D818" s="14"/>
      <c r="E818" s="14"/>
      <c r="F818" s="14"/>
      <c r="G818" s="14"/>
      <c r="H818" s="14"/>
      <c r="I818" s="14"/>
      <c r="J818" s="14"/>
      <c r="K818" s="14"/>
      <c r="L818" s="14"/>
      <c r="M818" s="14"/>
      <c r="N818" s="14"/>
      <c r="O818" s="14"/>
      <c r="P818" s="14"/>
      <c r="Q818" s="14"/>
      <c r="R818" s="14"/>
      <c r="S818" s="14"/>
      <c r="T818" s="6"/>
      <c r="U818" s="6"/>
      <c r="V818" s="6"/>
      <c r="W818" s="6"/>
    </row>
    <row r="819" spans="1:23" ht="15.75" customHeight="1">
      <c r="A819" s="14"/>
      <c r="B819" s="14"/>
      <c r="C819" s="14"/>
      <c r="D819" s="14"/>
      <c r="E819" s="14"/>
      <c r="F819" s="14"/>
      <c r="G819" s="14"/>
      <c r="H819" s="14"/>
      <c r="I819" s="14"/>
      <c r="J819" s="14"/>
      <c r="K819" s="14"/>
      <c r="L819" s="14"/>
      <c r="M819" s="14"/>
      <c r="N819" s="14"/>
      <c r="O819" s="14"/>
      <c r="P819" s="14"/>
      <c r="Q819" s="14"/>
      <c r="R819" s="14"/>
      <c r="S819" s="14"/>
      <c r="T819" s="6"/>
      <c r="U819" s="6"/>
      <c r="V819" s="6"/>
      <c r="W819" s="6"/>
    </row>
    <row r="820" spans="1:23" ht="15.75" customHeight="1">
      <c r="A820" s="14"/>
      <c r="B820" s="14"/>
      <c r="C820" s="14"/>
      <c r="D820" s="14"/>
      <c r="E820" s="14"/>
      <c r="F820" s="14"/>
      <c r="G820" s="14"/>
      <c r="H820" s="14"/>
      <c r="I820" s="14"/>
      <c r="J820" s="14"/>
      <c r="K820" s="14"/>
      <c r="L820" s="14"/>
      <c r="M820" s="14"/>
      <c r="N820" s="14"/>
      <c r="O820" s="14"/>
      <c r="P820" s="14"/>
      <c r="Q820" s="14"/>
      <c r="R820" s="14"/>
      <c r="S820" s="14"/>
      <c r="T820" s="6"/>
      <c r="U820" s="6"/>
      <c r="V820" s="6"/>
      <c r="W820" s="6"/>
    </row>
    <row r="821" spans="1:23" ht="15.75" customHeight="1">
      <c r="A821" s="14"/>
      <c r="B821" s="14"/>
      <c r="C821" s="14"/>
      <c r="D821" s="14"/>
      <c r="E821" s="14"/>
      <c r="F821" s="14"/>
      <c r="G821" s="14"/>
      <c r="H821" s="14"/>
      <c r="I821" s="14"/>
      <c r="J821" s="14"/>
      <c r="K821" s="14"/>
      <c r="L821" s="14"/>
      <c r="M821" s="14"/>
      <c r="N821" s="14"/>
      <c r="O821" s="14"/>
      <c r="P821" s="14"/>
      <c r="Q821" s="14"/>
      <c r="R821" s="14"/>
      <c r="S821" s="14"/>
      <c r="T821" s="6"/>
      <c r="U821" s="6"/>
      <c r="V821" s="6"/>
      <c r="W821" s="6"/>
    </row>
    <row r="822" spans="1:23" ht="15.75" customHeight="1">
      <c r="A822" s="14"/>
      <c r="B822" s="14"/>
      <c r="C822" s="14"/>
      <c r="D822" s="14"/>
      <c r="E822" s="14"/>
      <c r="F822" s="14"/>
      <c r="G822" s="14"/>
      <c r="H822" s="14"/>
      <c r="I822" s="14"/>
      <c r="J822" s="14"/>
      <c r="K822" s="14"/>
      <c r="L822" s="14"/>
      <c r="M822" s="14"/>
      <c r="N822" s="14"/>
      <c r="O822" s="14"/>
      <c r="P822" s="14"/>
      <c r="Q822" s="14"/>
      <c r="R822" s="14"/>
      <c r="S822" s="14"/>
      <c r="T822" s="6"/>
      <c r="U822" s="6"/>
      <c r="V822" s="6"/>
      <c r="W822" s="6"/>
    </row>
    <row r="823" spans="1:23" ht="15.75" customHeight="1">
      <c r="A823" s="14"/>
      <c r="B823" s="14"/>
      <c r="C823" s="14"/>
      <c r="D823" s="14"/>
      <c r="E823" s="14"/>
      <c r="F823" s="14"/>
      <c r="G823" s="14"/>
      <c r="H823" s="14"/>
      <c r="I823" s="14"/>
      <c r="J823" s="14"/>
      <c r="K823" s="14"/>
      <c r="L823" s="14"/>
      <c r="M823" s="14"/>
      <c r="N823" s="14"/>
      <c r="O823" s="14"/>
      <c r="P823" s="14"/>
      <c r="Q823" s="14"/>
      <c r="R823" s="14"/>
      <c r="S823" s="14"/>
      <c r="T823" s="6"/>
      <c r="U823" s="6"/>
      <c r="V823" s="6"/>
      <c r="W823" s="6"/>
    </row>
    <row r="824" spans="1:23" ht="15.75" customHeight="1">
      <c r="A824" s="14"/>
      <c r="B824" s="14"/>
      <c r="C824" s="14"/>
      <c r="D824" s="14"/>
      <c r="E824" s="14"/>
      <c r="F824" s="14"/>
      <c r="G824" s="14"/>
      <c r="H824" s="14"/>
      <c r="I824" s="14"/>
      <c r="J824" s="14"/>
      <c r="K824" s="14"/>
      <c r="L824" s="14"/>
      <c r="M824" s="14"/>
      <c r="N824" s="14"/>
      <c r="O824" s="14"/>
      <c r="P824" s="14"/>
      <c r="Q824" s="14"/>
      <c r="R824" s="14"/>
      <c r="S824" s="14"/>
      <c r="T824" s="6"/>
      <c r="U824" s="6"/>
      <c r="V824" s="6"/>
      <c r="W824" s="6"/>
    </row>
    <row r="825" spans="1:23" ht="15.75" customHeight="1">
      <c r="A825" s="14"/>
      <c r="B825" s="14"/>
      <c r="C825" s="14"/>
      <c r="D825" s="14"/>
      <c r="E825" s="14"/>
      <c r="F825" s="14"/>
      <c r="G825" s="14"/>
      <c r="H825" s="14"/>
      <c r="I825" s="14"/>
      <c r="J825" s="14"/>
      <c r="K825" s="14"/>
      <c r="L825" s="14"/>
      <c r="M825" s="14"/>
      <c r="N825" s="14"/>
      <c r="O825" s="14"/>
      <c r="P825" s="14"/>
      <c r="Q825" s="14"/>
      <c r="R825" s="14"/>
      <c r="S825" s="14"/>
      <c r="T825" s="6"/>
      <c r="U825" s="6"/>
      <c r="V825" s="6"/>
      <c r="W825" s="6"/>
    </row>
    <row r="826" spans="1:23" ht="15.75" customHeight="1">
      <c r="A826" s="14"/>
      <c r="B826" s="14"/>
      <c r="C826" s="14"/>
      <c r="D826" s="14"/>
      <c r="E826" s="14"/>
      <c r="F826" s="14"/>
      <c r="G826" s="14"/>
      <c r="H826" s="14"/>
      <c r="I826" s="14"/>
      <c r="J826" s="14"/>
      <c r="K826" s="14"/>
      <c r="L826" s="14"/>
      <c r="M826" s="14"/>
      <c r="N826" s="14"/>
      <c r="O826" s="14"/>
      <c r="P826" s="14"/>
      <c r="Q826" s="14"/>
      <c r="R826" s="14"/>
      <c r="S826" s="14"/>
      <c r="T826" s="6"/>
      <c r="U826" s="6"/>
      <c r="V826" s="6"/>
      <c r="W826" s="6"/>
    </row>
    <row r="827" spans="1:23" ht="15.75" customHeight="1">
      <c r="A827" s="14"/>
      <c r="B827" s="14"/>
      <c r="C827" s="14"/>
      <c r="D827" s="14"/>
      <c r="E827" s="14"/>
      <c r="F827" s="14"/>
      <c r="G827" s="14"/>
      <c r="H827" s="14"/>
      <c r="I827" s="14"/>
      <c r="J827" s="14"/>
      <c r="K827" s="14"/>
      <c r="L827" s="14"/>
      <c r="M827" s="14"/>
      <c r="N827" s="14"/>
      <c r="O827" s="14"/>
      <c r="P827" s="14"/>
      <c r="Q827" s="14"/>
      <c r="R827" s="14"/>
      <c r="S827" s="14"/>
      <c r="T827" s="6"/>
      <c r="U827" s="6"/>
      <c r="V827" s="6"/>
      <c r="W827" s="6"/>
    </row>
    <row r="828" spans="1:23" ht="15.75" customHeight="1">
      <c r="A828" s="14"/>
      <c r="B828" s="14"/>
      <c r="C828" s="14"/>
      <c r="D828" s="14"/>
      <c r="E828" s="14"/>
      <c r="F828" s="14"/>
      <c r="G828" s="14"/>
      <c r="H828" s="14"/>
      <c r="I828" s="14"/>
      <c r="J828" s="14"/>
      <c r="K828" s="14"/>
      <c r="L828" s="14"/>
      <c r="M828" s="14"/>
      <c r="N828" s="14"/>
      <c r="O828" s="14"/>
      <c r="P828" s="14"/>
      <c r="Q828" s="14"/>
      <c r="R828" s="14"/>
      <c r="S828" s="14"/>
      <c r="T828" s="6"/>
      <c r="U828" s="6"/>
      <c r="V828" s="6"/>
      <c r="W828" s="6"/>
    </row>
    <row r="829" spans="1:23" ht="15.75" customHeight="1">
      <c r="A829" s="14"/>
      <c r="B829" s="14"/>
      <c r="C829" s="14"/>
      <c r="D829" s="14"/>
      <c r="E829" s="14"/>
      <c r="F829" s="14"/>
      <c r="G829" s="14"/>
      <c r="H829" s="14"/>
      <c r="I829" s="14"/>
      <c r="J829" s="14"/>
      <c r="K829" s="14"/>
      <c r="L829" s="14"/>
      <c r="M829" s="14"/>
      <c r="N829" s="14"/>
      <c r="O829" s="14"/>
      <c r="P829" s="14"/>
      <c r="Q829" s="14"/>
      <c r="R829" s="14"/>
      <c r="S829" s="14"/>
      <c r="T829" s="6"/>
      <c r="U829" s="6"/>
      <c r="V829" s="6"/>
      <c r="W829" s="6"/>
    </row>
    <row r="830" spans="1:23" ht="15.75" customHeight="1">
      <c r="A830" s="14"/>
      <c r="B830" s="14"/>
      <c r="C830" s="14"/>
      <c r="D830" s="14"/>
      <c r="E830" s="14"/>
      <c r="F830" s="14"/>
      <c r="G830" s="14"/>
      <c r="H830" s="14"/>
      <c r="I830" s="14"/>
      <c r="J830" s="14"/>
      <c r="K830" s="14"/>
      <c r="L830" s="14"/>
      <c r="M830" s="14"/>
      <c r="N830" s="14"/>
      <c r="O830" s="14"/>
      <c r="P830" s="14"/>
      <c r="Q830" s="14"/>
      <c r="R830" s="14"/>
      <c r="S830" s="14"/>
      <c r="T830" s="6"/>
      <c r="U830" s="6"/>
      <c r="V830" s="6"/>
      <c r="W830" s="6"/>
    </row>
    <row r="831" spans="1:23" ht="15.75" customHeight="1">
      <c r="A831" s="14"/>
      <c r="B831" s="14"/>
      <c r="C831" s="14"/>
      <c r="D831" s="14"/>
      <c r="E831" s="14"/>
      <c r="F831" s="14"/>
      <c r="G831" s="14"/>
      <c r="H831" s="14"/>
      <c r="I831" s="14"/>
      <c r="J831" s="14"/>
      <c r="K831" s="14"/>
      <c r="L831" s="14"/>
      <c r="M831" s="14"/>
      <c r="N831" s="14"/>
      <c r="O831" s="14"/>
      <c r="P831" s="14"/>
      <c r="Q831" s="14"/>
      <c r="R831" s="14"/>
      <c r="S831" s="14"/>
      <c r="T831" s="6"/>
      <c r="U831" s="6"/>
      <c r="V831" s="6"/>
      <c r="W831" s="6"/>
    </row>
    <row r="832" spans="1:23" ht="15.75" customHeight="1">
      <c r="A832" s="14"/>
      <c r="B832" s="14"/>
      <c r="C832" s="14"/>
      <c r="D832" s="14"/>
      <c r="E832" s="14"/>
      <c r="F832" s="14"/>
      <c r="G832" s="14"/>
      <c r="H832" s="14"/>
      <c r="I832" s="14"/>
      <c r="J832" s="14"/>
      <c r="K832" s="14"/>
      <c r="L832" s="14"/>
      <c r="M832" s="14"/>
      <c r="N832" s="14"/>
      <c r="O832" s="14"/>
      <c r="P832" s="14"/>
      <c r="Q832" s="14"/>
      <c r="R832" s="14"/>
      <c r="S832" s="14"/>
      <c r="T832" s="6"/>
      <c r="U832" s="6"/>
      <c r="V832" s="6"/>
      <c r="W832" s="6"/>
    </row>
    <row r="833" spans="1:23" ht="15.75" customHeight="1">
      <c r="A833" s="14"/>
      <c r="B833" s="14"/>
      <c r="C833" s="14"/>
      <c r="D833" s="14"/>
      <c r="E833" s="14"/>
      <c r="F833" s="14"/>
      <c r="G833" s="14"/>
      <c r="H833" s="14"/>
      <c r="I833" s="14"/>
      <c r="J833" s="14"/>
      <c r="K833" s="14"/>
      <c r="L833" s="14"/>
      <c r="M833" s="14"/>
      <c r="N833" s="14"/>
      <c r="O833" s="14"/>
      <c r="P833" s="14"/>
      <c r="Q833" s="14"/>
      <c r="R833" s="14"/>
      <c r="S833" s="14"/>
      <c r="T833" s="6"/>
      <c r="U833" s="6"/>
      <c r="V833" s="6"/>
      <c r="W833" s="6"/>
    </row>
    <row r="834" spans="1:23" ht="15.75" customHeight="1">
      <c r="A834" s="14"/>
      <c r="B834" s="14"/>
      <c r="C834" s="14"/>
      <c r="D834" s="14"/>
      <c r="E834" s="14"/>
      <c r="F834" s="14"/>
      <c r="G834" s="14"/>
      <c r="H834" s="14"/>
      <c r="I834" s="14"/>
      <c r="J834" s="14"/>
      <c r="K834" s="14"/>
      <c r="L834" s="14"/>
      <c r="M834" s="14"/>
      <c r="N834" s="14"/>
      <c r="O834" s="14"/>
      <c r="P834" s="14"/>
      <c r="Q834" s="14"/>
      <c r="R834" s="14"/>
      <c r="S834" s="14"/>
      <c r="T834" s="6"/>
      <c r="U834" s="6"/>
      <c r="V834" s="6"/>
      <c r="W834" s="6"/>
    </row>
    <row r="835" spans="1:23" ht="15.75" customHeight="1">
      <c r="A835" s="14"/>
      <c r="B835" s="14"/>
      <c r="C835" s="14"/>
      <c r="D835" s="14"/>
      <c r="E835" s="14"/>
      <c r="F835" s="14"/>
      <c r="G835" s="14"/>
      <c r="H835" s="14"/>
      <c r="I835" s="14"/>
      <c r="J835" s="14"/>
      <c r="K835" s="14"/>
      <c r="L835" s="14"/>
      <c r="M835" s="14"/>
      <c r="N835" s="14"/>
      <c r="O835" s="14"/>
      <c r="P835" s="14"/>
      <c r="Q835" s="14"/>
      <c r="R835" s="14"/>
      <c r="S835" s="14"/>
      <c r="T835" s="6"/>
      <c r="U835" s="6"/>
      <c r="V835" s="6"/>
      <c r="W835" s="6"/>
    </row>
    <row r="836" spans="1:23" ht="15.75" customHeight="1">
      <c r="A836" s="14"/>
      <c r="B836" s="14"/>
      <c r="C836" s="14"/>
      <c r="D836" s="14"/>
      <c r="E836" s="14"/>
      <c r="F836" s="14"/>
      <c r="G836" s="14"/>
      <c r="H836" s="14"/>
      <c r="I836" s="14"/>
      <c r="J836" s="14"/>
      <c r="K836" s="14"/>
      <c r="L836" s="14"/>
      <c r="M836" s="14"/>
      <c r="N836" s="14"/>
      <c r="O836" s="14"/>
      <c r="P836" s="14"/>
      <c r="Q836" s="14"/>
      <c r="R836" s="14"/>
      <c r="S836" s="14"/>
      <c r="T836" s="6"/>
      <c r="U836" s="6"/>
      <c r="V836" s="6"/>
      <c r="W836" s="6"/>
    </row>
    <row r="837" spans="1:23" ht="15.75" customHeight="1">
      <c r="A837" s="14"/>
      <c r="B837" s="14"/>
      <c r="C837" s="14"/>
      <c r="D837" s="14"/>
      <c r="E837" s="14"/>
      <c r="F837" s="14"/>
      <c r="G837" s="14"/>
      <c r="H837" s="14"/>
      <c r="I837" s="14"/>
      <c r="J837" s="14"/>
      <c r="K837" s="14"/>
      <c r="L837" s="14"/>
      <c r="M837" s="14"/>
      <c r="N837" s="14"/>
      <c r="O837" s="14"/>
      <c r="P837" s="14"/>
      <c r="Q837" s="14"/>
      <c r="R837" s="14"/>
      <c r="S837" s="14"/>
      <c r="T837" s="6"/>
      <c r="U837" s="6"/>
      <c r="V837" s="6"/>
      <c r="W837" s="6"/>
    </row>
    <row r="838" spans="1:23" ht="15.75" customHeight="1">
      <c r="A838" s="14"/>
      <c r="B838" s="14"/>
      <c r="C838" s="14"/>
      <c r="D838" s="14"/>
      <c r="E838" s="14"/>
      <c r="F838" s="14"/>
      <c r="G838" s="14"/>
      <c r="H838" s="14"/>
      <c r="I838" s="14"/>
      <c r="J838" s="14"/>
      <c r="K838" s="14"/>
      <c r="L838" s="14"/>
      <c r="M838" s="14"/>
      <c r="N838" s="14"/>
      <c r="O838" s="14"/>
      <c r="P838" s="14"/>
      <c r="Q838" s="14"/>
      <c r="R838" s="14"/>
      <c r="S838" s="14"/>
      <c r="T838" s="6"/>
      <c r="U838" s="6"/>
      <c r="V838" s="6"/>
      <c r="W838" s="6"/>
    </row>
    <row r="839" spans="1:23" ht="15.75" customHeight="1">
      <c r="A839" s="14"/>
      <c r="B839" s="14"/>
      <c r="C839" s="14"/>
      <c r="D839" s="14"/>
      <c r="E839" s="14"/>
      <c r="F839" s="14"/>
      <c r="G839" s="14"/>
      <c r="H839" s="14"/>
      <c r="I839" s="14"/>
      <c r="J839" s="14"/>
      <c r="K839" s="14"/>
      <c r="L839" s="14"/>
      <c r="M839" s="14"/>
      <c r="N839" s="14"/>
      <c r="O839" s="14"/>
      <c r="P839" s="14"/>
      <c r="Q839" s="14"/>
      <c r="R839" s="14"/>
      <c r="S839" s="14"/>
      <c r="T839" s="6"/>
      <c r="U839" s="6"/>
      <c r="V839" s="6"/>
      <c r="W839" s="6"/>
    </row>
    <row r="840" spans="1:23" ht="15.75" customHeight="1">
      <c r="A840" s="14"/>
      <c r="B840" s="14"/>
      <c r="C840" s="14"/>
      <c r="D840" s="14"/>
      <c r="E840" s="14"/>
      <c r="F840" s="14"/>
      <c r="G840" s="14"/>
      <c r="H840" s="14"/>
      <c r="I840" s="14"/>
      <c r="J840" s="14"/>
      <c r="K840" s="14"/>
      <c r="L840" s="14"/>
      <c r="M840" s="14"/>
      <c r="N840" s="14"/>
      <c r="O840" s="14"/>
      <c r="P840" s="14"/>
      <c r="Q840" s="14"/>
      <c r="R840" s="14"/>
      <c r="S840" s="14"/>
      <c r="T840" s="6"/>
      <c r="U840" s="6"/>
      <c r="V840" s="6"/>
      <c r="W840" s="6"/>
    </row>
    <row r="841" spans="1:23" ht="15.75" customHeight="1">
      <c r="A841" s="14"/>
      <c r="B841" s="14"/>
      <c r="C841" s="14"/>
      <c r="D841" s="14"/>
      <c r="E841" s="14"/>
      <c r="F841" s="14"/>
      <c r="G841" s="14"/>
      <c r="H841" s="14"/>
      <c r="I841" s="14"/>
      <c r="J841" s="14"/>
      <c r="K841" s="14"/>
      <c r="L841" s="14"/>
      <c r="M841" s="14"/>
      <c r="N841" s="14"/>
      <c r="O841" s="14"/>
      <c r="P841" s="14"/>
      <c r="Q841" s="14"/>
      <c r="R841" s="14"/>
      <c r="S841" s="14"/>
      <c r="T841" s="6"/>
      <c r="U841" s="6"/>
      <c r="V841" s="6"/>
      <c r="W841" s="6"/>
    </row>
    <row r="842" spans="1:23" ht="15.75" customHeight="1">
      <c r="A842" s="14"/>
      <c r="B842" s="14"/>
      <c r="C842" s="14"/>
      <c r="D842" s="14"/>
      <c r="E842" s="14"/>
      <c r="F842" s="14"/>
      <c r="G842" s="14"/>
      <c r="H842" s="14"/>
      <c r="I842" s="14"/>
      <c r="J842" s="14"/>
      <c r="K842" s="14"/>
      <c r="L842" s="14"/>
      <c r="M842" s="14"/>
      <c r="N842" s="14"/>
      <c r="O842" s="14"/>
      <c r="P842" s="14"/>
      <c r="Q842" s="14"/>
      <c r="R842" s="14"/>
      <c r="S842" s="14"/>
      <c r="T842" s="6"/>
      <c r="U842" s="6"/>
      <c r="V842" s="6"/>
      <c r="W842" s="6"/>
    </row>
    <row r="843" spans="1:23" ht="15.75" customHeight="1">
      <c r="A843" s="14"/>
      <c r="B843" s="14"/>
      <c r="C843" s="14"/>
      <c r="D843" s="14"/>
      <c r="E843" s="14"/>
      <c r="F843" s="14"/>
      <c r="G843" s="14"/>
      <c r="H843" s="14"/>
      <c r="I843" s="14"/>
      <c r="J843" s="14"/>
      <c r="K843" s="14"/>
      <c r="L843" s="14"/>
      <c r="M843" s="14"/>
      <c r="N843" s="14"/>
      <c r="O843" s="14"/>
      <c r="P843" s="14"/>
      <c r="Q843" s="14"/>
      <c r="R843" s="14"/>
      <c r="S843" s="14"/>
      <c r="T843" s="6"/>
      <c r="U843" s="6"/>
      <c r="V843" s="6"/>
      <c r="W843" s="6"/>
    </row>
    <row r="844" spans="1:23" ht="15.75" customHeight="1">
      <c r="A844" s="14"/>
      <c r="B844" s="14"/>
      <c r="C844" s="14"/>
      <c r="D844" s="14"/>
      <c r="E844" s="14"/>
      <c r="F844" s="14"/>
      <c r="G844" s="14"/>
      <c r="H844" s="14"/>
      <c r="I844" s="14"/>
      <c r="J844" s="14"/>
      <c r="K844" s="14"/>
      <c r="L844" s="14"/>
      <c r="M844" s="14"/>
      <c r="N844" s="14"/>
      <c r="O844" s="14"/>
      <c r="P844" s="14"/>
      <c r="Q844" s="14"/>
      <c r="R844" s="14"/>
      <c r="S844" s="14"/>
      <c r="T844" s="6"/>
      <c r="U844" s="6"/>
      <c r="V844" s="6"/>
      <c r="W844" s="6"/>
    </row>
    <row r="845" spans="1:23" ht="15.75" customHeight="1">
      <c r="A845" s="14"/>
      <c r="B845" s="14"/>
      <c r="C845" s="14"/>
      <c r="D845" s="14"/>
      <c r="E845" s="14"/>
      <c r="F845" s="14"/>
      <c r="G845" s="14"/>
      <c r="H845" s="14"/>
      <c r="I845" s="14"/>
      <c r="J845" s="14"/>
      <c r="K845" s="14"/>
      <c r="L845" s="14"/>
      <c r="M845" s="14"/>
      <c r="N845" s="14"/>
      <c r="O845" s="14"/>
      <c r="P845" s="14"/>
      <c r="Q845" s="14"/>
      <c r="R845" s="14"/>
      <c r="S845" s="14"/>
      <c r="T845" s="6"/>
      <c r="U845" s="6"/>
      <c r="V845" s="6"/>
      <c r="W845" s="6"/>
    </row>
    <row r="846" spans="1:23" ht="15.75" customHeight="1">
      <c r="A846" s="14"/>
      <c r="B846" s="14"/>
      <c r="C846" s="14"/>
      <c r="D846" s="14"/>
      <c r="E846" s="14"/>
      <c r="F846" s="14"/>
      <c r="G846" s="14"/>
      <c r="H846" s="14"/>
      <c r="I846" s="14"/>
      <c r="J846" s="14"/>
      <c r="K846" s="14"/>
      <c r="L846" s="14"/>
      <c r="M846" s="14"/>
      <c r="N846" s="14"/>
      <c r="O846" s="14"/>
      <c r="P846" s="14"/>
      <c r="Q846" s="14"/>
      <c r="R846" s="14"/>
      <c r="S846" s="14"/>
      <c r="T846" s="6"/>
      <c r="U846" s="6"/>
      <c r="V846" s="6"/>
      <c r="W846" s="6"/>
    </row>
    <row r="847" spans="1:23" ht="15.75" customHeight="1">
      <c r="A847" s="14"/>
      <c r="B847" s="14"/>
      <c r="C847" s="14"/>
      <c r="D847" s="14"/>
      <c r="E847" s="14"/>
      <c r="F847" s="14"/>
      <c r="G847" s="14"/>
      <c r="H847" s="14"/>
      <c r="I847" s="14"/>
      <c r="J847" s="14"/>
      <c r="K847" s="14"/>
      <c r="L847" s="14"/>
      <c r="M847" s="14"/>
      <c r="N847" s="14"/>
      <c r="O847" s="14"/>
      <c r="P847" s="14"/>
      <c r="Q847" s="14"/>
      <c r="R847" s="14"/>
      <c r="S847" s="14"/>
      <c r="T847" s="6"/>
      <c r="U847" s="6"/>
      <c r="V847" s="6"/>
      <c r="W847" s="6"/>
    </row>
    <row r="848" spans="1:23" ht="15.75" customHeight="1">
      <c r="A848" s="14"/>
      <c r="B848" s="14"/>
      <c r="C848" s="14"/>
      <c r="D848" s="14"/>
      <c r="E848" s="14"/>
      <c r="F848" s="14"/>
      <c r="G848" s="14"/>
      <c r="H848" s="14"/>
      <c r="I848" s="14"/>
      <c r="J848" s="14"/>
      <c r="K848" s="14"/>
      <c r="L848" s="14"/>
      <c r="M848" s="14"/>
      <c r="N848" s="14"/>
      <c r="O848" s="14"/>
      <c r="P848" s="14"/>
      <c r="Q848" s="14"/>
      <c r="R848" s="14"/>
      <c r="S848" s="14"/>
      <c r="T848" s="6"/>
      <c r="U848" s="6"/>
      <c r="V848" s="6"/>
      <c r="W848" s="6"/>
    </row>
    <row r="849" spans="1:23" ht="15.75" customHeight="1">
      <c r="A849" s="14"/>
      <c r="B849" s="14"/>
      <c r="C849" s="14"/>
      <c r="D849" s="14"/>
      <c r="E849" s="14"/>
      <c r="F849" s="14"/>
      <c r="G849" s="14"/>
      <c r="H849" s="14"/>
      <c r="I849" s="14"/>
      <c r="J849" s="14"/>
      <c r="K849" s="14"/>
      <c r="L849" s="14"/>
      <c r="M849" s="14"/>
      <c r="N849" s="14"/>
      <c r="O849" s="14"/>
      <c r="P849" s="14"/>
      <c r="Q849" s="14"/>
      <c r="R849" s="14"/>
      <c r="S849" s="14"/>
      <c r="T849" s="6"/>
      <c r="U849" s="6"/>
      <c r="V849" s="6"/>
      <c r="W849" s="6"/>
    </row>
    <row r="850" spans="1:23" ht="15.75" customHeight="1">
      <c r="A850" s="14"/>
      <c r="B850" s="14"/>
      <c r="C850" s="14"/>
      <c r="D850" s="14"/>
      <c r="E850" s="14"/>
      <c r="F850" s="14"/>
      <c r="G850" s="14"/>
      <c r="H850" s="14"/>
      <c r="I850" s="14"/>
      <c r="J850" s="14"/>
      <c r="K850" s="14"/>
      <c r="L850" s="14"/>
      <c r="M850" s="14"/>
      <c r="N850" s="14"/>
      <c r="O850" s="14"/>
      <c r="P850" s="14"/>
      <c r="Q850" s="14"/>
      <c r="R850" s="14"/>
      <c r="S850" s="14"/>
      <c r="T850" s="6"/>
      <c r="U850" s="6"/>
      <c r="V850" s="6"/>
      <c r="W850" s="6"/>
    </row>
    <row r="851" spans="1:23" ht="15.75" customHeight="1">
      <c r="A851" s="14"/>
      <c r="B851" s="14"/>
      <c r="C851" s="14"/>
      <c r="D851" s="14"/>
      <c r="E851" s="14"/>
      <c r="F851" s="14"/>
      <c r="G851" s="14"/>
      <c r="H851" s="14"/>
      <c r="I851" s="14"/>
      <c r="J851" s="14"/>
      <c r="K851" s="14"/>
      <c r="L851" s="14"/>
      <c r="M851" s="14"/>
      <c r="N851" s="14"/>
      <c r="O851" s="14"/>
      <c r="P851" s="14"/>
      <c r="Q851" s="14"/>
      <c r="R851" s="14"/>
      <c r="S851" s="14"/>
      <c r="T851" s="6"/>
      <c r="U851" s="6"/>
      <c r="V851" s="6"/>
      <c r="W851" s="6"/>
    </row>
    <row r="852" spans="1:23" ht="15.75" customHeight="1">
      <c r="A852" s="14"/>
      <c r="B852" s="14"/>
      <c r="C852" s="14"/>
      <c r="D852" s="14"/>
      <c r="E852" s="14"/>
      <c r="F852" s="14"/>
      <c r="G852" s="14"/>
      <c r="H852" s="14"/>
      <c r="I852" s="14"/>
      <c r="J852" s="14"/>
      <c r="K852" s="14"/>
      <c r="L852" s="14"/>
      <c r="M852" s="14"/>
      <c r="N852" s="14"/>
      <c r="O852" s="14"/>
      <c r="P852" s="14"/>
      <c r="Q852" s="14"/>
      <c r="R852" s="14"/>
      <c r="S852" s="14"/>
      <c r="T852" s="6"/>
      <c r="U852" s="6"/>
      <c r="V852" s="6"/>
      <c r="W852" s="6"/>
    </row>
    <row r="853" spans="1:23" ht="15.75" customHeight="1">
      <c r="A853" s="14"/>
      <c r="B853" s="14"/>
      <c r="C853" s="14"/>
      <c r="D853" s="14"/>
      <c r="E853" s="14"/>
      <c r="F853" s="14"/>
      <c r="G853" s="14"/>
      <c r="H853" s="14"/>
      <c r="I853" s="14"/>
      <c r="J853" s="14"/>
      <c r="K853" s="14"/>
      <c r="L853" s="14"/>
      <c r="M853" s="14"/>
      <c r="N853" s="14"/>
      <c r="O853" s="14"/>
      <c r="P853" s="14"/>
      <c r="Q853" s="14"/>
      <c r="R853" s="14"/>
      <c r="S853" s="14"/>
      <c r="T853" s="6"/>
      <c r="U853" s="6"/>
      <c r="V853" s="6"/>
      <c r="W853" s="6"/>
    </row>
    <row r="854" spans="1:23" ht="15.75" customHeight="1">
      <c r="A854" s="14"/>
      <c r="B854" s="14"/>
      <c r="C854" s="14"/>
      <c r="D854" s="14"/>
      <c r="E854" s="14"/>
      <c r="F854" s="14"/>
      <c r="G854" s="14"/>
      <c r="H854" s="14"/>
      <c r="I854" s="14"/>
      <c r="J854" s="14"/>
      <c r="K854" s="14"/>
      <c r="L854" s="14"/>
      <c r="M854" s="14"/>
      <c r="N854" s="14"/>
      <c r="O854" s="14"/>
      <c r="P854" s="14"/>
      <c r="Q854" s="14"/>
      <c r="R854" s="14"/>
      <c r="S854" s="14"/>
      <c r="T854" s="6"/>
      <c r="U854" s="6"/>
      <c r="V854" s="6"/>
      <c r="W854" s="6"/>
    </row>
    <row r="855" spans="1:23" ht="15.75" customHeight="1">
      <c r="A855" s="14"/>
      <c r="B855" s="14"/>
      <c r="C855" s="14"/>
      <c r="D855" s="14"/>
      <c r="E855" s="14"/>
      <c r="F855" s="14"/>
      <c r="G855" s="14"/>
      <c r="H855" s="14"/>
      <c r="I855" s="14"/>
      <c r="J855" s="14"/>
      <c r="K855" s="14"/>
      <c r="L855" s="14"/>
      <c r="M855" s="14"/>
      <c r="N855" s="14"/>
      <c r="O855" s="14"/>
      <c r="P855" s="14"/>
      <c r="Q855" s="14"/>
      <c r="R855" s="14"/>
      <c r="S855" s="14"/>
      <c r="T855" s="6"/>
      <c r="U855" s="6"/>
      <c r="V855" s="6"/>
      <c r="W855" s="6"/>
    </row>
    <row r="856" spans="1:23" ht="15.75" customHeight="1">
      <c r="A856" s="14"/>
      <c r="B856" s="14"/>
      <c r="C856" s="14"/>
      <c r="D856" s="14"/>
      <c r="E856" s="14"/>
      <c r="F856" s="14"/>
      <c r="G856" s="14"/>
      <c r="H856" s="14"/>
      <c r="I856" s="14"/>
      <c r="J856" s="14"/>
      <c r="K856" s="14"/>
      <c r="L856" s="14"/>
      <c r="M856" s="14"/>
      <c r="N856" s="14"/>
      <c r="O856" s="14"/>
      <c r="P856" s="14"/>
      <c r="Q856" s="14"/>
      <c r="R856" s="14"/>
      <c r="S856" s="14"/>
      <c r="T856" s="6"/>
      <c r="U856" s="6"/>
      <c r="V856" s="6"/>
      <c r="W856" s="6"/>
    </row>
    <row r="857" spans="1:23" ht="15.75" customHeight="1">
      <c r="A857" s="14"/>
      <c r="B857" s="14"/>
      <c r="C857" s="14"/>
      <c r="D857" s="14"/>
      <c r="E857" s="14"/>
      <c r="F857" s="14"/>
      <c r="G857" s="14"/>
      <c r="H857" s="14"/>
      <c r="I857" s="14"/>
      <c r="J857" s="14"/>
      <c r="K857" s="14"/>
      <c r="L857" s="14"/>
      <c r="M857" s="14"/>
      <c r="N857" s="14"/>
      <c r="O857" s="14"/>
      <c r="P857" s="14"/>
      <c r="Q857" s="14"/>
      <c r="R857" s="14"/>
      <c r="S857" s="14"/>
      <c r="T857" s="6"/>
      <c r="U857" s="6"/>
      <c r="V857" s="6"/>
      <c r="W857" s="6"/>
    </row>
    <row r="858" spans="1:23" ht="15.75" customHeight="1">
      <c r="A858" s="14"/>
      <c r="B858" s="14"/>
      <c r="C858" s="14"/>
      <c r="D858" s="14"/>
      <c r="E858" s="14"/>
      <c r="F858" s="14"/>
      <c r="G858" s="14"/>
      <c r="H858" s="14"/>
      <c r="I858" s="14"/>
      <c r="J858" s="14"/>
      <c r="K858" s="14"/>
      <c r="L858" s="14"/>
      <c r="M858" s="14"/>
      <c r="N858" s="14"/>
      <c r="O858" s="14"/>
      <c r="P858" s="14"/>
      <c r="Q858" s="14"/>
      <c r="R858" s="14"/>
      <c r="S858" s="14"/>
      <c r="T858" s="6"/>
      <c r="U858" s="6"/>
      <c r="V858" s="6"/>
      <c r="W858" s="6"/>
    </row>
    <row r="859" spans="1:23" ht="15.75" customHeight="1">
      <c r="A859" s="14"/>
      <c r="B859" s="14"/>
      <c r="C859" s="14"/>
      <c r="D859" s="14"/>
      <c r="E859" s="14"/>
      <c r="F859" s="14"/>
      <c r="G859" s="14"/>
      <c r="H859" s="14"/>
      <c r="I859" s="14"/>
      <c r="J859" s="14"/>
      <c r="K859" s="14"/>
      <c r="L859" s="14"/>
      <c r="M859" s="14"/>
      <c r="N859" s="14"/>
      <c r="O859" s="14"/>
      <c r="P859" s="14"/>
      <c r="Q859" s="14"/>
      <c r="R859" s="14"/>
      <c r="S859" s="14"/>
      <c r="T859" s="6"/>
      <c r="U859" s="6"/>
      <c r="V859" s="6"/>
      <c r="W859" s="6"/>
    </row>
    <row r="860" spans="1:23" ht="15.75" customHeight="1">
      <c r="A860" s="14"/>
      <c r="B860" s="14"/>
      <c r="C860" s="14"/>
      <c r="D860" s="14"/>
      <c r="E860" s="14"/>
      <c r="F860" s="14"/>
      <c r="G860" s="14"/>
      <c r="H860" s="14"/>
      <c r="I860" s="14"/>
      <c r="J860" s="14"/>
      <c r="K860" s="14"/>
      <c r="L860" s="14"/>
      <c r="M860" s="14"/>
      <c r="N860" s="14"/>
      <c r="O860" s="14"/>
      <c r="P860" s="14"/>
      <c r="Q860" s="14"/>
      <c r="R860" s="14"/>
      <c r="S860" s="14"/>
      <c r="T860" s="6"/>
      <c r="U860" s="6"/>
      <c r="V860" s="6"/>
      <c r="W860" s="6"/>
    </row>
    <row r="861" spans="1:23" ht="15.75" customHeight="1">
      <c r="A861" s="14"/>
      <c r="B861" s="14"/>
      <c r="C861" s="14"/>
      <c r="D861" s="14"/>
      <c r="E861" s="14"/>
      <c r="F861" s="14"/>
      <c r="G861" s="14"/>
      <c r="H861" s="14"/>
      <c r="I861" s="14"/>
      <c r="J861" s="14"/>
      <c r="K861" s="14"/>
      <c r="L861" s="14"/>
      <c r="M861" s="14"/>
      <c r="N861" s="14"/>
      <c r="O861" s="14"/>
      <c r="P861" s="14"/>
      <c r="Q861" s="14"/>
      <c r="R861" s="14"/>
      <c r="S861" s="14"/>
      <c r="T861" s="6"/>
      <c r="U861" s="6"/>
      <c r="V861" s="6"/>
      <c r="W861" s="6"/>
    </row>
    <row r="862" spans="1:23" ht="15.75" customHeight="1">
      <c r="A862" s="14"/>
      <c r="B862" s="14"/>
      <c r="C862" s="14"/>
      <c r="D862" s="14"/>
      <c r="E862" s="14"/>
      <c r="F862" s="14"/>
      <c r="G862" s="14"/>
      <c r="H862" s="14"/>
      <c r="I862" s="14"/>
      <c r="J862" s="14"/>
      <c r="K862" s="14"/>
      <c r="L862" s="14"/>
      <c r="M862" s="14"/>
      <c r="N862" s="14"/>
      <c r="O862" s="14"/>
      <c r="P862" s="14"/>
      <c r="Q862" s="14"/>
      <c r="R862" s="14"/>
      <c r="S862" s="14"/>
      <c r="T862" s="6"/>
      <c r="U862" s="6"/>
      <c r="V862" s="6"/>
      <c r="W862" s="6"/>
    </row>
    <row r="863" spans="1:23" ht="15.75" customHeight="1">
      <c r="A863" s="14"/>
      <c r="B863" s="14"/>
      <c r="C863" s="14"/>
      <c r="D863" s="14"/>
      <c r="E863" s="14"/>
      <c r="F863" s="14"/>
      <c r="G863" s="14"/>
      <c r="H863" s="14"/>
      <c r="I863" s="14"/>
      <c r="J863" s="14"/>
      <c r="K863" s="14"/>
      <c r="L863" s="14"/>
      <c r="M863" s="14"/>
      <c r="N863" s="14"/>
      <c r="O863" s="14"/>
      <c r="P863" s="14"/>
      <c r="Q863" s="14"/>
      <c r="R863" s="14"/>
      <c r="S863" s="14"/>
      <c r="T863" s="6"/>
      <c r="U863" s="6"/>
      <c r="V863" s="6"/>
      <c r="W863" s="6"/>
    </row>
    <row r="864" spans="1:23" ht="15.75" customHeight="1">
      <c r="A864" s="14"/>
      <c r="B864" s="14"/>
      <c r="C864" s="14"/>
      <c r="D864" s="14"/>
      <c r="E864" s="14"/>
      <c r="F864" s="14"/>
      <c r="G864" s="14"/>
      <c r="H864" s="14"/>
      <c r="I864" s="14"/>
      <c r="J864" s="14"/>
      <c r="K864" s="14"/>
      <c r="L864" s="14"/>
      <c r="M864" s="14"/>
      <c r="N864" s="14"/>
      <c r="O864" s="14"/>
      <c r="P864" s="14"/>
      <c r="Q864" s="14"/>
      <c r="R864" s="14"/>
      <c r="S864" s="14"/>
      <c r="T864" s="6"/>
      <c r="U864" s="6"/>
      <c r="V864" s="6"/>
      <c r="W864" s="6"/>
    </row>
    <row r="865" spans="1:23" ht="15.75" customHeight="1">
      <c r="A865" s="14"/>
      <c r="B865" s="14"/>
      <c r="C865" s="14"/>
      <c r="D865" s="14"/>
      <c r="E865" s="14"/>
      <c r="F865" s="14"/>
      <c r="G865" s="14"/>
      <c r="H865" s="14"/>
      <c r="I865" s="14"/>
      <c r="J865" s="14"/>
      <c r="K865" s="14"/>
      <c r="L865" s="14"/>
      <c r="M865" s="14"/>
      <c r="N865" s="14"/>
      <c r="O865" s="14"/>
      <c r="P865" s="14"/>
      <c r="Q865" s="14"/>
      <c r="R865" s="14"/>
      <c r="S865" s="14"/>
      <c r="T865" s="6"/>
      <c r="U865" s="6"/>
      <c r="V865" s="6"/>
      <c r="W865" s="6"/>
    </row>
    <row r="866" spans="1:23" ht="15.75" customHeight="1">
      <c r="A866" s="14"/>
      <c r="B866" s="14"/>
      <c r="C866" s="14"/>
      <c r="D866" s="14"/>
      <c r="E866" s="14"/>
      <c r="F866" s="14"/>
      <c r="G866" s="14"/>
      <c r="H866" s="14"/>
      <c r="I866" s="14"/>
      <c r="J866" s="14"/>
      <c r="K866" s="14"/>
      <c r="L866" s="14"/>
      <c r="M866" s="14"/>
      <c r="N866" s="14"/>
      <c r="O866" s="14"/>
      <c r="P866" s="14"/>
      <c r="Q866" s="14"/>
      <c r="R866" s="14"/>
      <c r="S866" s="14"/>
      <c r="T866" s="6"/>
      <c r="U866" s="6"/>
      <c r="V866" s="6"/>
      <c r="W866" s="6"/>
    </row>
    <row r="867" spans="1:23" ht="15.75" customHeight="1">
      <c r="A867" s="14"/>
      <c r="B867" s="14"/>
      <c r="C867" s="14"/>
      <c r="D867" s="14"/>
      <c r="E867" s="14"/>
      <c r="F867" s="14"/>
      <c r="G867" s="14"/>
      <c r="H867" s="14"/>
      <c r="I867" s="14"/>
      <c r="J867" s="14"/>
      <c r="K867" s="14"/>
      <c r="L867" s="14"/>
      <c r="M867" s="14"/>
      <c r="N867" s="14"/>
      <c r="O867" s="14"/>
      <c r="P867" s="14"/>
      <c r="Q867" s="14"/>
      <c r="R867" s="14"/>
      <c r="S867" s="14"/>
      <c r="T867" s="6"/>
      <c r="U867" s="6"/>
      <c r="V867" s="6"/>
      <c r="W867" s="6"/>
    </row>
    <row r="868" spans="1:23" ht="15.75" customHeight="1">
      <c r="A868" s="14"/>
      <c r="B868" s="14"/>
      <c r="C868" s="14"/>
      <c r="D868" s="14"/>
      <c r="E868" s="14"/>
      <c r="F868" s="14"/>
      <c r="G868" s="14"/>
      <c r="H868" s="14"/>
      <c r="I868" s="14"/>
      <c r="J868" s="14"/>
      <c r="K868" s="14"/>
      <c r="L868" s="14"/>
      <c r="M868" s="14"/>
      <c r="N868" s="14"/>
      <c r="O868" s="14"/>
      <c r="P868" s="14"/>
      <c r="Q868" s="14"/>
      <c r="R868" s="14"/>
      <c r="S868" s="14"/>
      <c r="T868" s="6"/>
      <c r="U868" s="6"/>
      <c r="V868" s="6"/>
      <c r="W868" s="6"/>
    </row>
    <row r="869" spans="1:23" ht="15.75" customHeight="1">
      <c r="A869" s="14"/>
      <c r="B869" s="14"/>
      <c r="C869" s="14"/>
      <c r="D869" s="14"/>
      <c r="E869" s="14"/>
      <c r="F869" s="14"/>
      <c r="G869" s="14"/>
      <c r="H869" s="14"/>
      <c r="I869" s="14"/>
      <c r="J869" s="14"/>
      <c r="K869" s="14"/>
      <c r="L869" s="14"/>
      <c r="M869" s="14"/>
      <c r="N869" s="14"/>
      <c r="O869" s="14"/>
      <c r="P869" s="14"/>
      <c r="Q869" s="14"/>
      <c r="R869" s="14"/>
      <c r="S869" s="14"/>
      <c r="T869" s="6"/>
      <c r="U869" s="6"/>
      <c r="V869" s="6"/>
      <c r="W869" s="6"/>
    </row>
    <row r="870" spans="1:23" ht="15.75" customHeight="1">
      <c r="A870" s="14"/>
      <c r="B870" s="14"/>
      <c r="C870" s="14"/>
      <c r="D870" s="14"/>
      <c r="E870" s="14"/>
      <c r="F870" s="14"/>
      <c r="G870" s="14"/>
      <c r="H870" s="14"/>
      <c r="I870" s="14"/>
      <c r="J870" s="14"/>
      <c r="K870" s="14"/>
      <c r="L870" s="14"/>
      <c r="M870" s="14"/>
      <c r="N870" s="14"/>
      <c r="O870" s="14"/>
      <c r="P870" s="14"/>
      <c r="Q870" s="14"/>
      <c r="R870" s="14"/>
      <c r="S870" s="14"/>
      <c r="T870" s="6"/>
      <c r="U870" s="6"/>
      <c r="V870" s="6"/>
      <c r="W870" s="6"/>
    </row>
    <row r="871" spans="1:23" ht="15.75" customHeight="1">
      <c r="A871" s="14"/>
      <c r="B871" s="14"/>
      <c r="C871" s="14"/>
      <c r="D871" s="14"/>
      <c r="E871" s="14"/>
      <c r="F871" s="14"/>
      <c r="G871" s="14"/>
      <c r="H871" s="14"/>
      <c r="I871" s="14"/>
      <c r="J871" s="14"/>
      <c r="K871" s="14"/>
      <c r="L871" s="14"/>
      <c r="M871" s="14"/>
      <c r="N871" s="14"/>
      <c r="O871" s="14"/>
      <c r="P871" s="14"/>
      <c r="Q871" s="14"/>
      <c r="R871" s="14"/>
      <c r="S871" s="14"/>
      <c r="T871" s="6"/>
      <c r="U871" s="6"/>
      <c r="V871" s="6"/>
      <c r="W871" s="6"/>
    </row>
    <row r="872" spans="1:23" ht="15.75" customHeight="1">
      <c r="A872" s="14"/>
      <c r="B872" s="14"/>
      <c r="C872" s="14"/>
      <c r="D872" s="14"/>
      <c r="E872" s="14"/>
      <c r="F872" s="14"/>
      <c r="G872" s="14"/>
      <c r="H872" s="14"/>
      <c r="I872" s="14"/>
      <c r="J872" s="14"/>
      <c r="K872" s="14"/>
      <c r="L872" s="14"/>
      <c r="M872" s="14"/>
      <c r="N872" s="14"/>
      <c r="O872" s="14"/>
      <c r="P872" s="14"/>
      <c r="Q872" s="14"/>
      <c r="R872" s="14"/>
      <c r="S872" s="14"/>
      <c r="T872" s="6"/>
      <c r="U872" s="6"/>
      <c r="V872" s="6"/>
      <c r="W872" s="6"/>
    </row>
    <row r="873" spans="1:23" ht="15.75" customHeight="1">
      <c r="A873" s="14"/>
      <c r="B873" s="14"/>
      <c r="C873" s="14"/>
      <c r="D873" s="14"/>
      <c r="E873" s="14"/>
      <c r="F873" s="14"/>
      <c r="G873" s="14"/>
      <c r="H873" s="14"/>
      <c r="I873" s="14"/>
      <c r="J873" s="14"/>
      <c r="K873" s="14"/>
      <c r="L873" s="14"/>
      <c r="M873" s="14"/>
      <c r="N873" s="14"/>
      <c r="O873" s="14"/>
      <c r="P873" s="14"/>
      <c r="Q873" s="14"/>
      <c r="R873" s="14"/>
      <c r="S873" s="14"/>
      <c r="T873" s="6"/>
      <c r="U873" s="6"/>
      <c r="V873" s="6"/>
      <c r="W873" s="6"/>
    </row>
    <row r="874" spans="1:23" ht="15.75" customHeight="1">
      <c r="A874" s="14"/>
      <c r="B874" s="14"/>
      <c r="C874" s="14"/>
      <c r="D874" s="14"/>
      <c r="E874" s="14"/>
      <c r="F874" s="14"/>
      <c r="G874" s="14"/>
      <c r="H874" s="14"/>
      <c r="I874" s="14"/>
      <c r="J874" s="14"/>
      <c r="K874" s="14"/>
      <c r="L874" s="14"/>
      <c r="M874" s="14"/>
      <c r="N874" s="14"/>
      <c r="O874" s="14"/>
      <c r="P874" s="14"/>
      <c r="Q874" s="14"/>
      <c r="R874" s="14"/>
      <c r="S874" s="14"/>
      <c r="T874" s="6"/>
      <c r="U874" s="6"/>
      <c r="V874" s="6"/>
      <c r="W874" s="6"/>
    </row>
    <row r="875" spans="1:23" ht="15.75" customHeight="1">
      <c r="A875" s="14"/>
      <c r="B875" s="14"/>
      <c r="C875" s="14"/>
      <c r="D875" s="14"/>
      <c r="E875" s="14"/>
      <c r="F875" s="14"/>
      <c r="G875" s="14"/>
      <c r="H875" s="14"/>
      <c r="I875" s="14"/>
      <c r="J875" s="14"/>
      <c r="K875" s="14"/>
      <c r="L875" s="14"/>
      <c r="M875" s="14"/>
      <c r="N875" s="14"/>
      <c r="O875" s="14"/>
      <c r="P875" s="14"/>
      <c r="Q875" s="14"/>
      <c r="R875" s="14"/>
      <c r="S875" s="14"/>
      <c r="T875" s="6"/>
      <c r="U875" s="6"/>
      <c r="V875" s="6"/>
      <c r="W875" s="6"/>
    </row>
    <row r="876" spans="1:23" ht="15.75" customHeight="1">
      <c r="A876" s="14"/>
      <c r="B876" s="14"/>
      <c r="C876" s="14"/>
      <c r="D876" s="14"/>
      <c r="E876" s="14"/>
      <c r="F876" s="14"/>
      <c r="G876" s="14"/>
      <c r="H876" s="14"/>
      <c r="I876" s="14"/>
      <c r="J876" s="14"/>
      <c r="K876" s="14"/>
      <c r="L876" s="14"/>
      <c r="M876" s="14"/>
      <c r="N876" s="14"/>
      <c r="O876" s="14"/>
      <c r="P876" s="14"/>
      <c r="Q876" s="14"/>
      <c r="R876" s="14"/>
      <c r="S876" s="14"/>
      <c r="T876" s="6"/>
      <c r="U876" s="6"/>
      <c r="V876" s="6"/>
      <c r="W876" s="6"/>
    </row>
    <row r="877" spans="1:23" ht="15.75" customHeight="1">
      <c r="A877" s="14"/>
      <c r="B877" s="14"/>
      <c r="C877" s="14"/>
      <c r="D877" s="14"/>
      <c r="E877" s="14"/>
      <c r="F877" s="14"/>
      <c r="G877" s="14"/>
      <c r="H877" s="14"/>
      <c r="I877" s="14"/>
      <c r="J877" s="14"/>
      <c r="K877" s="14"/>
      <c r="L877" s="14"/>
      <c r="M877" s="14"/>
      <c r="N877" s="14"/>
      <c r="O877" s="14"/>
      <c r="P877" s="14"/>
      <c r="Q877" s="14"/>
      <c r="R877" s="14"/>
      <c r="S877" s="14"/>
      <c r="T877" s="6"/>
      <c r="U877" s="6"/>
      <c r="V877" s="6"/>
      <c r="W877" s="6"/>
    </row>
    <row r="878" spans="1:23" ht="15.75" customHeight="1">
      <c r="A878" s="14"/>
      <c r="B878" s="14"/>
      <c r="C878" s="14"/>
      <c r="D878" s="14"/>
      <c r="E878" s="14"/>
      <c r="F878" s="14"/>
      <c r="G878" s="14"/>
      <c r="H878" s="14"/>
      <c r="I878" s="14"/>
      <c r="J878" s="14"/>
      <c r="K878" s="14"/>
      <c r="L878" s="14"/>
      <c r="M878" s="14"/>
      <c r="N878" s="14"/>
      <c r="O878" s="14"/>
      <c r="P878" s="14"/>
      <c r="Q878" s="14"/>
      <c r="R878" s="14"/>
      <c r="S878" s="14"/>
      <c r="T878" s="6"/>
      <c r="U878" s="6"/>
      <c r="V878" s="6"/>
      <c r="W878" s="6"/>
    </row>
    <row r="879" spans="1:23" ht="15.75" customHeight="1">
      <c r="A879" s="14"/>
      <c r="B879" s="14"/>
      <c r="C879" s="14"/>
      <c r="D879" s="14"/>
      <c r="E879" s="14"/>
      <c r="F879" s="14"/>
      <c r="G879" s="14"/>
      <c r="H879" s="14"/>
      <c r="I879" s="14"/>
      <c r="J879" s="14"/>
      <c r="K879" s="14"/>
      <c r="L879" s="14"/>
      <c r="M879" s="14"/>
      <c r="N879" s="14"/>
      <c r="O879" s="14"/>
      <c r="P879" s="14"/>
      <c r="Q879" s="14"/>
      <c r="R879" s="14"/>
      <c r="S879" s="14"/>
      <c r="T879" s="6"/>
      <c r="U879" s="6"/>
      <c r="V879" s="6"/>
      <c r="W879" s="6"/>
    </row>
    <row r="880" spans="1:23" ht="15.75" customHeight="1">
      <c r="A880" s="14"/>
      <c r="B880" s="14"/>
      <c r="C880" s="14"/>
      <c r="D880" s="14"/>
      <c r="E880" s="14"/>
      <c r="F880" s="14"/>
      <c r="G880" s="14"/>
      <c r="H880" s="14"/>
      <c r="I880" s="14"/>
      <c r="J880" s="14"/>
      <c r="K880" s="14"/>
      <c r="L880" s="14"/>
      <c r="M880" s="14"/>
      <c r="N880" s="14"/>
      <c r="O880" s="14"/>
      <c r="P880" s="14"/>
      <c r="Q880" s="14"/>
      <c r="R880" s="14"/>
      <c r="S880" s="14"/>
      <c r="T880" s="6"/>
      <c r="U880" s="6"/>
      <c r="V880" s="6"/>
      <c r="W880" s="6"/>
    </row>
    <row r="881" spans="1:23" ht="15.75" customHeight="1">
      <c r="A881" s="14"/>
      <c r="B881" s="14"/>
      <c r="C881" s="14"/>
      <c r="D881" s="14"/>
      <c r="E881" s="14"/>
      <c r="F881" s="14"/>
      <c r="G881" s="14"/>
      <c r="H881" s="14"/>
      <c r="I881" s="14"/>
      <c r="J881" s="14"/>
      <c r="K881" s="14"/>
      <c r="L881" s="14"/>
      <c r="M881" s="14"/>
      <c r="N881" s="14"/>
      <c r="O881" s="14"/>
      <c r="P881" s="14"/>
      <c r="Q881" s="14"/>
      <c r="R881" s="14"/>
      <c r="S881" s="14"/>
      <c r="T881" s="6"/>
      <c r="U881" s="6"/>
      <c r="V881" s="6"/>
      <c r="W881" s="6"/>
    </row>
    <row r="882" spans="1:23" ht="15.75" customHeight="1">
      <c r="A882" s="14"/>
      <c r="B882" s="14"/>
      <c r="C882" s="14"/>
      <c r="D882" s="14"/>
      <c r="E882" s="14"/>
      <c r="F882" s="14"/>
      <c r="G882" s="14"/>
      <c r="H882" s="14"/>
      <c r="I882" s="14"/>
      <c r="J882" s="14"/>
      <c r="K882" s="14"/>
      <c r="L882" s="14"/>
      <c r="M882" s="14"/>
      <c r="N882" s="14"/>
      <c r="O882" s="14"/>
      <c r="P882" s="14"/>
      <c r="Q882" s="14"/>
      <c r="R882" s="14"/>
      <c r="S882" s="14"/>
      <c r="T882" s="6"/>
      <c r="U882" s="6"/>
      <c r="V882" s="6"/>
      <c r="W882" s="6"/>
    </row>
    <row r="883" spans="1:23" ht="15.75" customHeight="1">
      <c r="A883" s="14"/>
      <c r="B883" s="14"/>
      <c r="C883" s="14"/>
      <c r="D883" s="14"/>
      <c r="E883" s="14"/>
      <c r="F883" s="14"/>
      <c r="G883" s="14"/>
      <c r="H883" s="14"/>
      <c r="I883" s="14"/>
      <c r="J883" s="14"/>
      <c r="K883" s="14"/>
      <c r="L883" s="14"/>
      <c r="M883" s="14"/>
      <c r="N883" s="14"/>
      <c r="O883" s="14"/>
      <c r="P883" s="14"/>
      <c r="Q883" s="14"/>
      <c r="R883" s="14"/>
      <c r="S883" s="14"/>
      <c r="T883" s="6"/>
      <c r="U883" s="6"/>
      <c r="V883" s="6"/>
      <c r="W883" s="6"/>
    </row>
    <row r="884" spans="1:23" ht="15.75" customHeight="1">
      <c r="A884" s="14"/>
      <c r="B884" s="14"/>
      <c r="C884" s="14"/>
      <c r="D884" s="14"/>
      <c r="E884" s="14"/>
      <c r="F884" s="14"/>
      <c r="G884" s="14"/>
      <c r="H884" s="14"/>
      <c r="I884" s="14"/>
      <c r="J884" s="14"/>
      <c r="K884" s="14"/>
      <c r="L884" s="14"/>
      <c r="M884" s="14"/>
      <c r="N884" s="14"/>
      <c r="O884" s="14"/>
      <c r="P884" s="14"/>
      <c r="Q884" s="14"/>
      <c r="R884" s="14"/>
      <c r="S884" s="14"/>
      <c r="T884" s="6"/>
      <c r="U884" s="6"/>
      <c r="V884" s="6"/>
      <c r="W884" s="6"/>
    </row>
    <row r="885" spans="1:23" ht="15.75" customHeight="1">
      <c r="A885" s="14"/>
      <c r="B885" s="14"/>
      <c r="C885" s="14"/>
      <c r="D885" s="14"/>
      <c r="E885" s="14"/>
      <c r="F885" s="14"/>
      <c r="G885" s="14"/>
      <c r="H885" s="14"/>
      <c r="I885" s="14"/>
      <c r="J885" s="14"/>
      <c r="K885" s="14"/>
      <c r="L885" s="14"/>
      <c r="M885" s="14"/>
      <c r="N885" s="14"/>
      <c r="O885" s="14"/>
      <c r="P885" s="14"/>
      <c r="Q885" s="14"/>
      <c r="R885" s="14"/>
      <c r="S885" s="14"/>
      <c r="T885" s="6"/>
      <c r="U885" s="6"/>
      <c r="V885" s="6"/>
      <c r="W885" s="6"/>
    </row>
    <row r="886" spans="1:23" ht="15.75" customHeight="1">
      <c r="A886" s="14"/>
      <c r="B886" s="14"/>
      <c r="C886" s="14"/>
      <c r="D886" s="14"/>
      <c r="E886" s="14"/>
      <c r="F886" s="14"/>
      <c r="G886" s="14"/>
      <c r="H886" s="14"/>
      <c r="I886" s="14"/>
      <c r="J886" s="14"/>
      <c r="K886" s="14"/>
      <c r="L886" s="14"/>
      <c r="M886" s="14"/>
      <c r="N886" s="14"/>
      <c r="O886" s="14"/>
      <c r="P886" s="14"/>
      <c r="Q886" s="14"/>
      <c r="R886" s="14"/>
      <c r="S886" s="14"/>
      <c r="T886" s="6"/>
      <c r="U886" s="6"/>
      <c r="V886" s="6"/>
      <c r="W886" s="6"/>
    </row>
    <row r="887" spans="1:23" ht="15.75" customHeight="1">
      <c r="A887" s="14"/>
      <c r="B887" s="14"/>
      <c r="C887" s="14"/>
      <c r="D887" s="14"/>
      <c r="E887" s="14"/>
      <c r="F887" s="14"/>
      <c r="G887" s="14"/>
      <c r="H887" s="14"/>
      <c r="I887" s="14"/>
      <c r="J887" s="14"/>
      <c r="K887" s="14"/>
      <c r="L887" s="14"/>
      <c r="M887" s="14"/>
      <c r="N887" s="14"/>
      <c r="O887" s="14"/>
      <c r="P887" s="14"/>
      <c r="Q887" s="14"/>
      <c r="R887" s="14"/>
      <c r="S887" s="14"/>
      <c r="T887" s="6"/>
      <c r="U887" s="6"/>
      <c r="V887" s="6"/>
      <c r="W887" s="6"/>
    </row>
    <row r="888" spans="1:23" ht="15.75" customHeight="1">
      <c r="A888" s="14"/>
      <c r="B888" s="14"/>
      <c r="C888" s="14"/>
      <c r="D888" s="14"/>
      <c r="E888" s="14"/>
      <c r="F888" s="14"/>
      <c r="G888" s="14"/>
      <c r="H888" s="14"/>
      <c r="I888" s="14"/>
      <c r="J888" s="14"/>
      <c r="K888" s="14"/>
      <c r="L888" s="14"/>
      <c r="M888" s="14"/>
      <c r="N888" s="14"/>
      <c r="O888" s="14"/>
      <c r="P888" s="14"/>
      <c r="Q888" s="14"/>
      <c r="R888" s="14"/>
      <c r="S888" s="14"/>
      <c r="T888" s="6"/>
      <c r="U888" s="6"/>
      <c r="V888" s="6"/>
      <c r="W888" s="6"/>
    </row>
    <row r="889" spans="1:23" ht="15.75" customHeight="1">
      <c r="A889" s="14"/>
      <c r="B889" s="14"/>
      <c r="C889" s="14"/>
      <c r="D889" s="14"/>
      <c r="E889" s="14"/>
      <c r="F889" s="14"/>
      <c r="G889" s="14"/>
      <c r="H889" s="14"/>
      <c r="I889" s="14"/>
      <c r="J889" s="14"/>
      <c r="K889" s="14"/>
      <c r="L889" s="14"/>
      <c r="M889" s="14"/>
      <c r="N889" s="14"/>
      <c r="O889" s="14"/>
      <c r="P889" s="14"/>
      <c r="Q889" s="14"/>
      <c r="R889" s="14"/>
      <c r="S889" s="14"/>
      <c r="T889" s="6"/>
      <c r="U889" s="6"/>
      <c r="V889" s="6"/>
      <c r="W889" s="6"/>
    </row>
    <row r="890" spans="1:23" ht="15.75" customHeight="1">
      <c r="A890" s="14"/>
      <c r="B890" s="14"/>
      <c r="C890" s="14"/>
      <c r="D890" s="14"/>
      <c r="E890" s="14"/>
      <c r="F890" s="14"/>
      <c r="G890" s="14"/>
      <c r="H890" s="14"/>
      <c r="I890" s="14"/>
      <c r="J890" s="14"/>
      <c r="K890" s="14"/>
      <c r="L890" s="14"/>
      <c r="M890" s="14"/>
      <c r="N890" s="14"/>
      <c r="O890" s="14"/>
      <c r="P890" s="14"/>
      <c r="Q890" s="14"/>
      <c r="R890" s="14"/>
      <c r="S890" s="14"/>
      <c r="T890" s="6"/>
      <c r="U890" s="6"/>
      <c r="V890" s="6"/>
      <c r="W890" s="6"/>
    </row>
    <row r="891" spans="1:23" ht="15.75" customHeight="1">
      <c r="A891" s="14"/>
      <c r="B891" s="14"/>
      <c r="C891" s="14"/>
      <c r="D891" s="14"/>
      <c r="E891" s="14"/>
      <c r="F891" s="14"/>
      <c r="G891" s="14"/>
      <c r="H891" s="14"/>
      <c r="I891" s="14"/>
      <c r="J891" s="14"/>
      <c r="K891" s="14"/>
      <c r="L891" s="14"/>
      <c r="M891" s="14"/>
      <c r="N891" s="14"/>
      <c r="O891" s="14"/>
      <c r="P891" s="14"/>
      <c r="Q891" s="14"/>
      <c r="R891" s="14"/>
      <c r="S891" s="14"/>
      <c r="T891" s="6"/>
      <c r="U891" s="6"/>
      <c r="V891" s="6"/>
      <c r="W891" s="6"/>
    </row>
    <row r="892" spans="1:23" ht="15.75" customHeight="1">
      <c r="A892" s="14"/>
      <c r="B892" s="14"/>
      <c r="C892" s="14"/>
      <c r="D892" s="14"/>
      <c r="E892" s="14"/>
      <c r="F892" s="14"/>
      <c r="G892" s="14"/>
      <c r="H892" s="14"/>
      <c r="I892" s="14"/>
      <c r="J892" s="14"/>
      <c r="K892" s="14"/>
      <c r="L892" s="14"/>
      <c r="M892" s="14"/>
      <c r="N892" s="14"/>
      <c r="O892" s="14"/>
      <c r="P892" s="14"/>
      <c r="Q892" s="14"/>
      <c r="R892" s="14"/>
      <c r="S892" s="14"/>
      <c r="T892" s="6"/>
      <c r="U892" s="6"/>
      <c r="V892" s="6"/>
      <c r="W892" s="6"/>
    </row>
    <row r="893" spans="1:23" ht="15.75" customHeight="1">
      <c r="A893" s="14"/>
      <c r="B893" s="14"/>
      <c r="C893" s="14"/>
      <c r="D893" s="14"/>
      <c r="E893" s="14"/>
      <c r="F893" s="14"/>
      <c r="G893" s="14"/>
      <c r="H893" s="14"/>
      <c r="I893" s="14"/>
      <c r="J893" s="14"/>
      <c r="K893" s="14"/>
      <c r="L893" s="14"/>
      <c r="M893" s="14"/>
      <c r="N893" s="14"/>
      <c r="O893" s="14"/>
      <c r="P893" s="14"/>
      <c r="Q893" s="14"/>
      <c r="R893" s="14"/>
      <c r="S893" s="14"/>
      <c r="T893" s="6"/>
      <c r="U893" s="6"/>
      <c r="V893" s="6"/>
      <c r="W893" s="6"/>
    </row>
    <row r="894" spans="1:23" ht="15.75" customHeight="1">
      <c r="A894" s="14"/>
      <c r="B894" s="14"/>
      <c r="C894" s="14"/>
      <c r="D894" s="14"/>
      <c r="E894" s="14"/>
      <c r="F894" s="14"/>
      <c r="G894" s="14"/>
      <c r="H894" s="14"/>
      <c r="I894" s="14"/>
      <c r="J894" s="14"/>
      <c r="K894" s="14"/>
      <c r="L894" s="14"/>
      <c r="M894" s="14"/>
      <c r="N894" s="14"/>
      <c r="O894" s="14"/>
      <c r="P894" s="14"/>
      <c r="Q894" s="14"/>
      <c r="R894" s="14"/>
      <c r="S894" s="14"/>
      <c r="T894" s="6"/>
      <c r="U894" s="6"/>
      <c r="V894" s="6"/>
      <c r="W894" s="6"/>
    </row>
    <row r="895" spans="1:23" ht="15.75" customHeight="1">
      <c r="A895" s="14"/>
      <c r="B895" s="14"/>
      <c r="C895" s="14"/>
      <c r="D895" s="14"/>
      <c r="E895" s="14"/>
      <c r="F895" s="14"/>
      <c r="G895" s="14"/>
      <c r="H895" s="14"/>
      <c r="I895" s="14"/>
      <c r="J895" s="14"/>
      <c r="K895" s="14"/>
      <c r="L895" s="14"/>
      <c r="M895" s="14"/>
      <c r="N895" s="14"/>
      <c r="O895" s="14"/>
      <c r="P895" s="14"/>
      <c r="Q895" s="14"/>
      <c r="R895" s="14"/>
      <c r="S895" s="14"/>
      <c r="T895" s="6"/>
      <c r="U895" s="6"/>
      <c r="V895" s="6"/>
      <c r="W895" s="6"/>
    </row>
    <row r="896" spans="1:23" ht="15.75" customHeight="1">
      <c r="A896" s="14"/>
      <c r="B896" s="14"/>
      <c r="C896" s="14"/>
      <c r="D896" s="14"/>
      <c r="E896" s="14"/>
      <c r="F896" s="14"/>
      <c r="G896" s="14"/>
      <c r="H896" s="14"/>
      <c r="I896" s="14"/>
      <c r="J896" s="14"/>
      <c r="K896" s="14"/>
      <c r="L896" s="14"/>
      <c r="M896" s="14"/>
      <c r="N896" s="14"/>
      <c r="O896" s="14"/>
      <c r="P896" s="14"/>
      <c r="Q896" s="14"/>
      <c r="R896" s="14"/>
      <c r="S896" s="14"/>
      <c r="T896" s="6"/>
      <c r="U896" s="6"/>
      <c r="V896" s="6"/>
      <c r="W896" s="6"/>
    </row>
    <row r="897" spans="1:23" ht="15.75" customHeight="1">
      <c r="A897" s="14"/>
      <c r="B897" s="14"/>
      <c r="C897" s="14"/>
      <c r="D897" s="14"/>
      <c r="E897" s="14"/>
      <c r="F897" s="14"/>
      <c r="G897" s="14"/>
      <c r="H897" s="14"/>
      <c r="I897" s="14"/>
      <c r="J897" s="14"/>
      <c r="K897" s="14"/>
      <c r="L897" s="14"/>
      <c r="M897" s="14"/>
      <c r="N897" s="14"/>
      <c r="O897" s="14"/>
      <c r="P897" s="14"/>
      <c r="Q897" s="14"/>
      <c r="R897" s="14"/>
      <c r="S897" s="14"/>
      <c r="T897" s="6"/>
      <c r="U897" s="6"/>
      <c r="V897" s="6"/>
      <c r="W897" s="6"/>
    </row>
    <row r="898" spans="1:23" ht="15.75" customHeight="1">
      <c r="A898" s="14"/>
      <c r="B898" s="14"/>
      <c r="C898" s="14"/>
      <c r="D898" s="14"/>
      <c r="E898" s="14"/>
      <c r="F898" s="14"/>
      <c r="G898" s="14"/>
      <c r="H898" s="14"/>
      <c r="I898" s="14"/>
      <c r="J898" s="14"/>
      <c r="K898" s="14"/>
      <c r="L898" s="14"/>
      <c r="M898" s="14"/>
      <c r="N898" s="14"/>
      <c r="O898" s="14"/>
      <c r="P898" s="14"/>
      <c r="Q898" s="14"/>
      <c r="R898" s="14"/>
      <c r="S898" s="14"/>
      <c r="T898" s="6"/>
      <c r="U898" s="6"/>
      <c r="V898" s="6"/>
      <c r="W898" s="6"/>
    </row>
    <row r="899" spans="1:23" ht="15.75" customHeight="1">
      <c r="A899" s="14"/>
      <c r="B899" s="14"/>
      <c r="C899" s="14"/>
      <c r="D899" s="14"/>
      <c r="E899" s="14"/>
      <c r="F899" s="14"/>
      <c r="G899" s="14"/>
      <c r="H899" s="14"/>
      <c r="I899" s="14"/>
      <c r="J899" s="14"/>
      <c r="K899" s="14"/>
      <c r="L899" s="14"/>
      <c r="M899" s="14"/>
      <c r="N899" s="14"/>
      <c r="O899" s="14"/>
      <c r="P899" s="14"/>
      <c r="Q899" s="14"/>
      <c r="R899" s="14"/>
      <c r="S899" s="14"/>
      <c r="T899" s="6"/>
      <c r="U899" s="6"/>
      <c r="V899" s="6"/>
      <c r="W899" s="6"/>
    </row>
    <row r="900" spans="1:23" ht="15.75" customHeight="1">
      <c r="A900" s="14"/>
      <c r="B900" s="14"/>
      <c r="C900" s="14"/>
      <c r="D900" s="14"/>
      <c r="E900" s="14"/>
      <c r="F900" s="14"/>
      <c r="G900" s="14"/>
      <c r="H900" s="14"/>
      <c r="I900" s="14"/>
      <c r="J900" s="14"/>
      <c r="K900" s="14"/>
      <c r="L900" s="14"/>
      <c r="M900" s="14"/>
      <c r="N900" s="14"/>
      <c r="O900" s="14"/>
      <c r="P900" s="14"/>
      <c r="Q900" s="14"/>
      <c r="R900" s="14"/>
      <c r="S900" s="14"/>
      <c r="T900" s="6"/>
      <c r="U900" s="6"/>
      <c r="V900" s="6"/>
      <c r="W900" s="6"/>
    </row>
    <row r="901" spans="1:23" ht="15.75" customHeight="1">
      <c r="A901" s="14"/>
      <c r="B901" s="14"/>
      <c r="C901" s="14"/>
      <c r="D901" s="14"/>
      <c r="E901" s="14"/>
      <c r="F901" s="14"/>
      <c r="G901" s="14"/>
      <c r="H901" s="14"/>
      <c r="I901" s="14"/>
      <c r="J901" s="14"/>
      <c r="K901" s="14"/>
      <c r="L901" s="14"/>
      <c r="M901" s="14"/>
      <c r="N901" s="14"/>
      <c r="O901" s="14"/>
      <c r="P901" s="14"/>
      <c r="Q901" s="14"/>
      <c r="R901" s="14"/>
      <c r="S901" s="14"/>
      <c r="T901" s="6"/>
      <c r="U901" s="6"/>
      <c r="V901" s="6"/>
      <c r="W901" s="6"/>
    </row>
    <row r="902" spans="1:23" ht="15.75" customHeight="1">
      <c r="A902" s="14"/>
      <c r="B902" s="14"/>
      <c r="C902" s="14"/>
      <c r="D902" s="14"/>
      <c r="E902" s="14"/>
      <c r="F902" s="14"/>
      <c r="G902" s="14"/>
      <c r="H902" s="14"/>
      <c r="I902" s="14"/>
      <c r="J902" s="14"/>
      <c r="K902" s="14"/>
      <c r="L902" s="14"/>
      <c r="M902" s="14"/>
      <c r="N902" s="14"/>
      <c r="O902" s="14"/>
      <c r="P902" s="14"/>
      <c r="Q902" s="14"/>
      <c r="R902" s="14"/>
      <c r="S902" s="14"/>
      <c r="T902" s="6"/>
      <c r="U902" s="6"/>
      <c r="V902" s="6"/>
      <c r="W902" s="6"/>
    </row>
    <row r="903" spans="1:23" ht="15.75" customHeight="1">
      <c r="A903" s="14"/>
      <c r="B903" s="14"/>
      <c r="C903" s="14"/>
      <c r="D903" s="14"/>
      <c r="E903" s="14"/>
      <c r="F903" s="14"/>
      <c r="G903" s="14"/>
      <c r="H903" s="14"/>
      <c r="I903" s="14"/>
      <c r="J903" s="14"/>
      <c r="K903" s="14"/>
      <c r="L903" s="14"/>
      <c r="M903" s="14"/>
      <c r="N903" s="14"/>
      <c r="O903" s="14"/>
      <c r="P903" s="14"/>
      <c r="Q903" s="14"/>
      <c r="R903" s="14"/>
      <c r="S903" s="14"/>
      <c r="T903" s="6"/>
      <c r="U903" s="6"/>
      <c r="V903" s="6"/>
      <c r="W903" s="6"/>
    </row>
    <row r="904" spans="1:23" ht="15.75" customHeight="1">
      <c r="A904" s="14"/>
      <c r="B904" s="14"/>
      <c r="C904" s="14"/>
      <c r="D904" s="14"/>
      <c r="E904" s="14"/>
      <c r="F904" s="14"/>
      <c r="G904" s="14"/>
      <c r="H904" s="14"/>
      <c r="I904" s="14"/>
      <c r="J904" s="14"/>
      <c r="K904" s="14"/>
      <c r="L904" s="14"/>
      <c r="M904" s="14"/>
      <c r="N904" s="14"/>
      <c r="O904" s="14"/>
      <c r="P904" s="14"/>
      <c r="Q904" s="14"/>
      <c r="R904" s="14"/>
      <c r="S904" s="14"/>
      <c r="T904" s="6"/>
      <c r="U904" s="6"/>
      <c r="V904" s="6"/>
      <c r="W904" s="6"/>
    </row>
    <row r="905" spans="1:23" ht="15.75" customHeight="1">
      <c r="A905" s="14"/>
      <c r="B905" s="14"/>
      <c r="C905" s="14"/>
      <c r="D905" s="14"/>
      <c r="E905" s="14"/>
      <c r="F905" s="14"/>
      <c r="G905" s="14"/>
      <c r="H905" s="14"/>
      <c r="I905" s="14"/>
      <c r="J905" s="14"/>
      <c r="K905" s="14"/>
      <c r="L905" s="14"/>
      <c r="M905" s="14"/>
      <c r="N905" s="14"/>
      <c r="O905" s="14"/>
      <c r="P905" s="14"/>
      <c r="Q905" s="14"/>
      <c r="R905" s="14"/>
      <c r="S905" s="14"/>
      <c r="T905" s="6"/>
      <c r="U905" s="6"/>
      <c r="V905" s="6"/>
      <c r="W905" s="6"/>
    </row>
    <row r="906" spans="1:23" ht="15.75" customHeight="1">
      <c r="A906" s="14"/>
      <c r="B906" s="14"/>
      <c r="C906" s="14"/>
      <c r="D906" s="14"/>
      <c r="E906" s="14"/>
      <c r="F906" s="14"/>
      <c r="G906" s="14"/>
      <c r="H906" s="14"/>
      <c r="I906" s="14"/>
      <c r="J906" s="14"/>
      <c r="K906" s="14"/>
      <c r="L906" s="14"/>
      <c r="M906" s="14"/>
      <c r="N906" s="14"/>
      <c r="O906" s="14"/>
      <c r="P906" s="14"/>
      <c r="Q906" s="14"/>
      <c r="R906" s="14"/>
      <c r="S906" s="14"/>
      <c r="T906" s="6"/>
      <c r="U906" s="6"/>
      <c r="V906" s="6"/>
      <c r="W906" s="6"/>
    </row>
    <row r="907" spans="1:23" ht="15.75" customHeight="1">
      <c r="A907" s="14"/>
      <c r="B907" s="14"/>
      <c r="C907" s="14"/>
      <c r="D907" s="14"/>
      <c r="E907" s="14"/>
      <c r="F907" s="14"/>
      <c r="G907" s="14"/>
      <c r="H907" s="14"/>
      <c r="I907" s="14"/>
      <c r="J907" s="14"/>
      <c r="K907" s="14"/>
      <c r="L907" s="14"/>
      <c r="M907" s="14"/>
      <c r="N907" s="14"/>
      <c r="O907" s="14"/>
      <c r="P907" s="14"/>
      <c r="Q907" s="14"/>
      <c r="R907" s="14"/>
      <c r="S907" s="14"/>
      <c r="T907" s="6"/>
      <c r="U907" s="6"/>
      <c r="V907" s="6"/>
      <c r="W907" s="6"/>
    </row>
    <row r="908" spans="1:23" ht="15.75" customHeight="1">
      <c r="A908" s="14"/>
      <c r="B908" s="14"/>
      <c r="C908" s="14"/>
      <c r="D908" s="14"/>
      <c r="E908" s="14"/>
      <c r="F908" s="14"/>
      <c r="G908" s="14"/>
      <c r="H908" s="14"/>
      <c r="I908" s="14"/>
      <c r="J908" s="14"/>
      <c r="K908" s="14"/>
      <c r="L908" s="14"/>
      <c r="M908" s="14"/>
      <c r="N908" s="14"/>
      <c r="O908" s="14"/>
      <c r="P908" s="14"/>
      <c r="Q908" s="14"/>
      <c r="R908" s="14"/>
      <c r="S908" s="14"/>
      <c r="T908" s="6"/>
      <c r="U908" s="6"/>
      <c r="V908" s="6"/>
      <c r="W908" s="6"/>
    </row>
    <row r="909" spans="1:23" ht="15.75" customHeight="1">
      <c r="A909" s="14"/>
      <c r="B909" s="14"/>
      <c r="C909" s="14"/>
      <c r="D909" s="14"/>
      <c r="E909" s="14"/>
      <c r="F909" s="14"/>
      <c r="G909" s="14"/>
      <c r="H909" s="14"/>
      <c r="I909" s="14"/>
      <c r="J909" s="14"/>
      <c r="K909" s="14"/>
      <c r="L909" s="14"/>
      <c r="M909" s="14"/>
      <c r="N909" s="14"/>
      <c r="O909" s="14"/>
      <c r="P909" s="14"/>
      <c r="Q909" s="14"/>
      <c r="R909" s="14"/>
      <c r="S909" s="14"/>
      <c r="T909" s="6"/>
      <c r="U909" s="6"/>
      <c r="V909" s="6"/>
      <c r="W909" s="6"/>
    </row>
    <row r="910" spans="1:23" ht="15.75" customHeight="1">
      <c r="A910" s="14"/>
      <c r="B910" s="14"/>
      <c r="C910" s="14"/>
      <c r="D910" s="14"/>
      <c r="E910" s="14"/>
      <c r="F910" s="14"/>
      <c r="G910" s="14"/>
      <c r="H910" s="14"/>
      <c r="I910" s="14"/>
      <c r="J910" s="14"/>
      <c r="K910" s="14"/>
      <c r="L910" s="14"/>
      <c r="M910" s="14"/>
      <c r="N910" s="14"/>
      <c r="O910" s="14"/>
      <c r="P910" s="14"/>
      <c r="Q910" s="14"/>
      <c r="R910" s="14"/>
      <c r="S910" s="14"/>
      <c r="T910" s="6"/>
      <c r="U910" s="6"/>
      <c r="V910" s="6"/>
      <c r="W910" s="6"/>
    </row>
    <row r="911" spans="1:23" ht="15.75" customHeight="1">
      <c r="A911" s="14"/>
      <c r="B911" s="14"/>
      <c r="C911" s="14"/>
      <c r="D911" s="14"/>
      <c r="E911" s="14"/>
      <c r="F911" s="14"/>
      <c r="G911" s="14"/>
      <c r="H911" s="14"/>
      <c r="I911" s="14"/>
      <c r="J911" s="14"/>
      <c r="K911" s="14"/>
      <c r="L911" s="14"/>
      <c r="M911" s="14"/>
      <c r="N911" s="14"/>
      <c r="O911" s="14"/>
      <c r="P911" s="14"/>
      <c r="Q911" s="14"/>
      <c r="R911" s="14"/>
      <c r="S911" s="14"/>
      <c r="T911" s="6"/>
      <c r="U911" s="6"/>
      <c r="V911" s="6"/>
      <c r="W911" s="6"/>
    </row>
    <row r="912" spans="1:23" ht="15.75" customHeight="1">
      <c r="A912" s="14"/>
      <c r="B912" s="14"/>
      <c r="C912" s="14"/>
      <c r="D912" s="14"/>
      <c r="E912" s="14"/>
      <c r="F912" s="14"/>
      <c r="G912" s="14"/>
      <c r="H912" s="14"/>
      <c r="I912" s="14"/>
      <c r="J912" s="14"/>
      <c r="K912" s="14"/>
      <c r="L912" s="14"/>
      <c r="M912" s="14"/>
      <c r="N912" s="14"/>
      <c r="O912" s="14"/>
      <c r="P912" s="14"/>
      <c r="Q912" s="14"/>
      <c r="R912" s="14"/>
      <c r="S912" s="14"/>
      <c r="T912" s="6"/>
      <c r="U912" s="6"/>
      <c r="V912" s="6"/>
      <c r="W912" s="6"/>
    </row>
    <row r="913" spans="1:23" ht="15.75" customHeight="1">
      <c r="A913" s="14"/>
      <c r="B913" s="14"/>
      <c r="C913" s="14"/>
      <c r="D913" s="14"/>
      <c r="E913" s="14"/>
      <c r="F913" s="14"/>
      <c r="G913" s="14"/>
      <c r="H913" s="14"/>
      <c r="I913" s="14"/>
      <c r="J913" s="14"/>
      <c r="K913" s="14"/>
      <c r="L913" s="14"/>
      <c r="M913" s="14"/>
      <c r="N913" s="14"/>
      <c r="O913" s="14"/>
      <c r="P913" s="14"/>
      <c r="Q913" s="14"/>
      <c r="R913" s="14"/>
      <c r="S913" s="14"/>
      <c r="T913" s="6"/>
      <c r="U913" s="6"/>
      <c r="V913" s="6"/>
      <c r="W913" s="6"/>
    </row>
    <row r="914" spans="1:23" ht="15.75" customHeight="1">
      <c r="A914" s="14"/>
      <c r="B914" s="14"/>
      <c r="C914" s="14"/>
      <c r="D914" s="14"/>
      <c r="E914" s="14"/>
      <c r="F914" s="14"/>
      <c r="G914" s="14"/>
      <c r="H914" s="14"/>
      <c r="I914" s="14"/>
      <c r="J914" s="14"/>
      <c r="K914" s="14"/>
      <c r="L914" s="14"/>
      <c r="M914" s="14"/>
      <c r="N914" s="14"/>
      <c r="O914" s="14"/>
      <c r="P914" s="14"/>
      <c r="Q914" s="14"/>
      <c r="R914" s="14"/>
      <c r="S914" s="14"/>
      <c r="T914" s="6"/>
      <c r="U914" s="6"/>
      <c r="V914" s="6"/>
      <c r="W914" s="6"/>
    </row>
    <row r="915" spans="1:23" ht="15.75" customHeight="1">
      <c r="A915" s="14"/>
      <c r="B915" s="14"/>
      <c r="C915" s="14"/>
      <c r="D915" s="14"/>
      <c r="E915" s="14"/>
      <c r="F915" s="14"/>
      <c r="G915" s="14"/>
      <c r="H915" s="14"/>
      <c r="I915" s="14"/>
      <c r="J915" s="14"/>
      <c r="K915" s="14"/>
      <c r="L915" s="14"/>
      <c r="M915" s="14"/>
      <c r="N915" s="14"/>
      <c r="O915" s="14"/>
      <c r="P915" s="14"/>
      <c r="Q915" s="14"/>
      <c r="R915" s="14"/>
      <c r="S915" s="14"/>
      <c r="T915" s="6"/>
      <c r="U915" s="6"/>
      <c r="V915" s="6"/>
      <c r="W915" s="6"/>
    </row>
    <row r="916" spans="1:23" ht="15.75" customHeight="1">
      <c r="A916" s="14"/>
      <c r="B916" s="14"/>
      <c r="C916" s="14"/>
      <c r="D916" s="14"/>
      <c r="E916" s="14"/>
      <c r="F916" s="14"/>
      <c r="G916" s="14"/>
      <c r="H916" s="14"/>
      <c r="I916" s="14"/>
      <c r="J916" s="14"/>
      <c r="K916" s="14"/>
      <c r="L916" s="14"/>
      <c r="M916" s="14"/>
      <c r="N916" s="14"/>
      <c r="O916" s="14"/>
      <c r="P916" s="14"/>
      <c r="Q916" s="14"/>
      <c r="R916" s="14"/>
      <c r="S916" s="14"/>
      <c r="T916" s="6"/>
      <c r="U916" s="6"/>
      <c r="V916" s="6"/>
      <c r="W916" s="6"/>
    </row>
    <row r="917" spans="1:23" ht="15.75" customHeight="1">
      <c r="A917" s="14"/>
      <c r="B917" s="14"/>
      <c r="C917" s="14"/>
      <c r="D917" s="14"/>
      <c r="E917" s="14"/>
      <c r="F917" s="14"/>
      <c r="G917" s="14"/>
      <c r="H917" s="14"/>
      <c r="I917" s="14"/>
      <c r="J917" s="14"/>
      <c r="K917" s="14"/>
      <c r="L917" s="14"/>
      <c r="M917" s="14"/>
      <c r="N917" s="14"/>
      <c r="O917" s="14"/>
      <c r="P917" s="14"/>
      <c r="Q917" s="14"/>
      <c r="R917" s="14"/>
      <c r="S917" s="14"/>
      <c r="T917" s="6"/>
      <c r="U917" s="6"/>
      <c r="V917" s="6"/>
      <c r="W917" s="6"/>
    </row>
    <row r="918" spans="1:23" ht="15.75" customHeight="1">
      <c r="A918" s="14"/>
      <c r="B918" s="14"/>
      <c r="C918" s="14"/>
      <c r="D918" s="14"/>
      <c r="E918" s="14"/>
      <c r="F918" s="14"/>
      <c r="G918" s="14"/>
      <c r="H918" s="14"/>
      <c r="I918" s="14"/>
      <c r="J918" s="14"/>
      <c r="K918" s="14"/>
      <c r="L918" s="14"/>
      <c r="M918" s="14"/>
      <c r="N918" s="14"/>
      <c r="O918" s="14"/>
      <c r="P918" s="14"/>
      <c r="Q918" s="14"/>
      <c r="R918" s="14"/>
      <c r="S918" s="14"/>
      <c r="T918" s="6"/>
      <c r="U918" s="6"/>
      <c r="V918" s="6"/>
      <c r="W918" s="6"/>
    </row>
    <row r="919" spans="1:23" ht="15.75" customHeight="1">
      <c r="A919" s="14"/>
      <c r="B919" s="14"/>
      <c r="C919" s="14"/>
      <c r="D919" s="14"/>
      <c r="E919" s="14"/>
      <c r="F919" s="14"/>
      <c r="G919" s="14"/>
      <c r="H919" s="14"/>
      <c r="I919" s="14"/>
      <c r="J919" s="14"/>
      <c r="K919" s="14"/>
      <c r="L919" s="14"/>
      <c r="M919" s="14"/>
      <c r="N919" s="14"/>
      <c r="O919" s="14"/>
      <c r="P919" s="14"/>
      <c r="Q919" s="14"/>
      <c r="R919" s="14"/>
      <c r="S919" s="14"/>
      <c r="T919" s="6"/>
      <c r="U919" s="6"/>
      <c r="V919" s="6"/>
      <c r="W919" s="6"/>
    </row>
    <row r="920" spans="1:23" ht="15.75" customHeight="1">
      <c r="A920" s="14"/>
      <c r="B920" s="14"/>
      <c r="C920" s="14"/>
      <c r="D920" s="14"/>
      <c r="E920" s="14"/>
      <c r="F920" s="14"/>
      <c r="G920" s="14"/>
      <c r="H920" s="14"/>
      <c r="I920" s="14"/>
      <c r="J920" s="14"/>
      <c r="K920" s="14"/>
      <c r="L920" s="14"/>
      <c r="M920" s="14"/>
      <c r="N920" s="14"/>
      <c r="O920" s="14"/>
      <c r="P920" s="14"/>
      <c r="Q920" s="14"/>
      <c r="R920" s="14"/>
      <c r="S920" s="14"/>
      <c r="T920" s="6"/>
      <c r="U920" s="6"/>
      <c r="V920" s="6"/>
      <c r="W920" s="6"/>
    </row>
    <row r="921" spans="1:23" ht="15.75" customHeight="1">
      <c r="A921" s="14"/>
      <c r="B921" s="14"/>
      <c r="C921" s="14"/>
      <c r="D921" s="14"/>
      <c r="E921" s="14"/>
      <c r="F921" s="14"/>
      <c r="G921" s="14"/>
      <c r="H921" s="14"/>
      <c r="I921" s="14"/>
      <c r="J921" s="14"/>
      <c r="K921" s="14"/>
      <c r="L921" s="14"/>
      <c r="M921" s="14"/>
      <c r="N921" s="14"/>
      <c r="O921" s="14"/>
      <c r="P921" s="14"/>
      <c r="Q921" s="14"/>
      <c r="R921" s="14"/>
      <c r="S921" s="14"/>
      <c r="T921" s="6"/>
      <c r="U921" s="6"/>
      <c r="V921" s="6"/>
      <c r="W921" s="6"/>
    </row>
    <row r="922" spans="1:23" ht="15.75" customHeight="1">
      <c r="A922" s="14"/>
      <c r="B922" s="14"/>
      <c r="C922" s="14"/>
      <c r="D922" s="14"/>
      <c r="E922" s="14"/>
      <c r="F922" s="14"/>
      <c r="G922" s="14"/>
      <c r="H922" s="14"/>
      <c r="I922" s="14"/>
      <c r="J922" s="14"/>
      <c r="K922" s="14"/>
      <c r="L922" s="14"/>
      <c r="M922" s="14"/>
      <c r="N922" s="14"/>
      <c r="O922" s="14"/>
      <c r="P922" s="14"/>
      <c r="Q922" s="14"/>
      <c r="R922" s="14"/>
      <c r="S922" s="14"/>
      <c r="T922" s="6"/>
      <c r="U922" s="6"/>
      <c r="V922" s="6"/>
      <c r="W922" s="6"/>
    </row>
    <row r="923" spans="1:23" ht="15.75" customHeight="1">
      <c r="A923" s="14"/>
      <c r="B923" s="14"/>
      <c r="C923" s="14"/>
      <c r="D923" s="14"/>
      <c r="E923" s="14"/>
      <c r="F923" s="14"/>
      <c r="G923" s="14"/>
      <c r="H923" s="14"/>
      <c r="I923" s="14"/>
      <c r="J923" s="14"/>
      <c r="K923" s="14"/>
      <c r="L923" s="14"/>
      <c r="M923" s="14"/>
      <c r="N923" s="14"/>
      <c r="O923" s="14"/>
      <c r="P923" s="14"/>
      <c r="Q923" s="14"/>
      <c r="R923" s="14"/>
      <c r="S923" s="14"/>
      <c r="T923" s="6"/>
      <c r="U923" s="6"/>
      <c r="V923" s="6"/>
      <c r="W923" s="6"/>
    </row>
    <row r="924" spans="1:23" ht="15.75" customHeight="1">
      <c r="A924" s="14"/>
      <c r="B924" s="14"/>
      <c r="C924" s="14"/>
      <c r="D924" s="14"/>
      <c r="E924" s="14"/>
      <c r="F924" s="14"/>
      <c r="G924" s="14"/>
      <c r="H924" s="14"/>
      <c r="I924" s="14"/>
      <c r="J924" s="14"/>
      <c r="K924" s="14"/>
      <c r="L924" s="14"/>
      <c r="M924" s="14"/>
      <c r="N924" s="14"/>
      <c r="O924" s="14"/>
      <c r="P924" s="14"/>
      <c r="Q924" s="14"/>
      <c r="R924" s="14"/>
      <c r="S924" s="14"/>
      <c r="T924" s="6"/>
      <c r="U924" s="6"/>
      <c r="V924" s="6"/>
      <c r="W924" s="6"/>
    </row>
    <row r="925" spans="1:23" ht="15.75" customHeight="1">
      <c r="A925" s="14"/>
      <c r="B925" s="14"/>
      <c r="C925" s="14"/>
      <c r="D925" s="14"/>
      <c r="E925" s="14"/>
      <c r="F925" s="14"/>
      <c r="G925" s="14"/>
      <c r="H925" s="14"/>
      <c r="I925" s="14"/>
      <c r="J925" s="14"/>
      <c r="K925" s="14"/>
      <c r="L925" s="14"/>
      <c r="M925" s="14"/>
      <c r="N925" s="14"/>
      <c r="O925" s="14"/>
      <c r="P925" s="14"/>
      <c r="Q925" s="14"/>
      <c r="R925" s="14"/>
      <c r="S925" s="14"/>
      <c r="T925" s="6"/>
      <c r="U925" s="6"/>
      <c r="V925" s="6"/>
      <c r="W925" s="6"/>
    </row>
    <row r="926" spans="1:23" ht="15.75" customHeight="1">
      <c r="A926" s="14"/>
      <c r="B926" s="14"/>
      <c r="C926" s="14"/>
      <c r="D926" s="14"/>
      <c r="E926" s="14"/>
      <c r="F926" s="14"/>
      <c r="G926" s="14"/>
      <c r="H926" s="14"/>
      <c r="I926" s="14"/>
      <c r="J926" s="14"/>
      <c r="K926" s="14"/>
      <c r="L926" s="14"/>
      <c r="M926" s="14"/>
      <c r="N926" s="14"/>
      <c r="O926" s="14"/>
      <c r="P926" s="14"/>
      <c r="Q926" s="14"/>
      <c r="R926" s="14"/>
      <c r="S926" s="14"/>
      <c r="T926" s="6"/>
      <c r="U926" s="6"/>
      <c r="V926" s="6"/>
      <c r="W926" s="6"/>
    </row>
    <row r="927" spans="1:23" ht="15.75" customHeight="1">
      <c r="A927" s="14"/>
      <c r="B927" s="14"/>
      <c r="C927" s="14"/>
      <c r="D927" s="14"/>
      <c r="E927" s="14"/>
      <c r="F927" s="14"/>
      <c r="G927" s="14"/>
      <c r="H927" s="14"/>
      <c r="I927" s="14"/>
      <c r="J927" s="14"/>
      <c r="K927" s="14"/>
      <c r="L927" s="14"/>
      <c r="M927" s="14"/>
      <c r="N927" s="14"/>
      <c r="O927" s="14"/>
      <c r="P927" s="14"/>
      <c r="Q927" s="14"/>
      <c r="R927" s="14"/>
      <c r="S927" s="14"/>
      <c r="T927" s="6"/>
      <c r="U927" s="6"/>
      <c r="V927" s="6"/>
      <c r="W927" s="6"/>
    </row>
    <row r="928" spans="1:23" ht="15.75" customHeight="1">
      <c r="A928" s="14"/>
      <c r="B928" s="14"/>
      <c r="C928" s="14"/>
      <c r="D928" s="14"/>
      <c r="E928" s="14"/>
      <c r="F928" s="14"/>
      <c r="G928" s="14"/>
      <c r="H928" s="14"/>
      <c r="I928" s="14"/>
      <c r="J928" s="14"/>
      <c r="K928" s="14"/>
      <c r="L928" s="14"/>
      <c r="M928" s="14"/>
      <c r="N928" s="14"/>
      <c r="O928" s="14"/>
      <c r="P928" s="14"/>
      <c r="Q928" s="14"/>
      <c r="R928" s="14"/>
      <c r="S928" s="14"/>
      <c r="T928" s="6"/>
      <c r="U928" s="6"/>
      <c r="V928" s="6"/>
      <c r="W928" s="6"/>
    </row>
    <row r="929" spans="1:23" ht="15.75" customHeight="1">
      <c r="A929" s="14"/>
      <c r="B929" s="14"/>
      <c r="C929" s="14"/>
      <c r="D929" s="14"/>
      <c r="E929" s="14"/>
      <c r="F929" s="14"/>
      <c r="G929" s="14"/>
      <c r="H929" s="14"/>
      <c r="I929" s="14"/>
      <c r="J929" s="14"/>
      <c r="K929" s="14"/>
      <c r="L929" s="14"/>
      <c r="M929" s="14"/>
      <c r="N929" s="14"/>
      <c r="O929" s="14"/>
      <c r="P929" s="14"/>
      <c r="Q929" s="14"/>
      <c r="R929" s="14"/>
      <c r="S929" s="14"/>
      <c r="T929" s="6"/>
      <c r="U929" s="6"/>
      <c r="V929" s="6"/>
      <c r="W929" s="6"/>
    </row>
    <row r="930" spans="1:23" ht="15.75" customHeight="1">
      <c r="A930" s="14"/>
      <c r="B930" s="14"/>
      <c r="C930" s="14"/>
      <c r="D930" s="14"/>
      <c r="E930" s="14"/>
      <c r="F930" s="14"/>
      <c r="G930" s="14"/>
      <c r="H930" s="14"/>
      <c r="I930" s="14"/>
      <c r="J930" s="14"/>
      <c r="K930" s="14"/>
      <c r="L930" s="14"/>
      <c r="M930" s="14"/>
      <c r="N930" s="14"/>
      <c r="O930" s="14"/>
      <c r="P930" s="14"/>
      <c r="Q930" s="14"/>
      <c r="R930" s="14"/>
      <c r="S930" s="14"/>
      <c r="T930" s="6"/>
      <c r="U930" s="6"/>
      <c r="V930" s="6"/>
      <c r="W930" s="6"/>
    </row>
    <row r="931" spans="1:23" ht="15.75" customHeight="1">
      <c r="A931" s="14"/>
      <c r="B931" s="14"/>
      <c r="C931" s="14"/>
      <c r="D931" s="14"/>
      <c r="E931" s="14"/>
      <c r="F931" s="14"/>
      <c r="G931" s="14"/>
      <c r="H931" s="14"/>
      <c r="I931" s="14"/>
      <c r="J931" s="14"/>
      <c r="K931" s="14"/>
      <c r="L931" s="14"/>
      <c r="M931" s="14"/>
      <c r="N931" s="14"/>
      <c r="O931" s="14"/>
      <c r="P931" s="14"/>
      <c r="Q931" s="14"/>
      <c r="R931" s="14"/>
      <c r="S931" s="14"/>
      <c r="T931" s="6"/>
      <c r="U931" s="6"/>
      <c r="V931" s="6"/>
      <c r="W931" s="6"/>
    </row>
    <row r="932" spans="1:23" ht="15.75" customHeight="1">
      <c r="A932" s="14"/>
      <c r="B932" s="14"/>
      <c r="C932" s="14"/>
      <c r="D932" s="14"/>
      <c r="E932" s="14"/>
      <c r="F932" s="14"/>
      <c r="G932" s="14"/>
      <c r="H932" s="14"/>
      <c r="I932" s="14"/>
      <c r="J932" s="14"/>
      <c r="K932" s="14"/>
      <c r="L932" s="14"/>
      <c r="M932" s="14"/>
      <c r="N932" s="14"/>
      <c r="O932" s="14"/>
      <c r="P932" s="14"/>
      <c r="Q932" s="14"/>
      <c r="R932" s="14"/>
      <c r="S932" s="14"/>
      <c r="T932" s="6"/>
      <c r="U932" s="6"/>
      <c r="V932" s="6"/>
      <c r="W932" s="6"/>
    </row>
    <row r="933" spans="1:23" ht="15.75" customHeight="1">
      <c r="A933" s="14"/>
      <c r="B933" s="14"/>
      <c r="C933" s="14"/>
      <c r="D933" s="14"/>
      <c r="E933" s="14"/>
      <c r="F933" s="14"/>
      <c r="G933" s="14"/>
      <c r="H933" s="14"/>
      <c r="I933" s="14"/>
      <c r="J933" s="14"/>
      <c r="K933" s="14"/>
      <c r="L933" s="14"/>
      <c r="M933" s="14"/>
      <c r="N933" s="14"/>
      <c r="O933" s="14"/>
      <c r="P933" s="14"/>
      <c r="Q933" s="14"/>
      <c r="R933" s="14"/>
      <c r="S933" s="14"/>
      <c r="T933" s="6"/>
      <c r="U933" s="6"/>
      <c r="V933" s="6"/>
      <c r="W933" s="6"/>
    </row>
    <row r="934" spans="1:23" ht="15.75" customHeight="1">
      <c r="A934" s="14"/>
      <c r="B934" s="14"/>
      <c r="C934" s="14"/>
      <c r="D934" s="14"/>
      <c r="E934" s="14"/>
      <c r="F934" s="14"/>
      <c r="G934" s="14"/>
      <c r="H934" s="14"/>
      <c r="I934" s="14"/>
      <c r="J934" s="14"/>
      <c r="K934" s="14"/>
      <c r="L934" s="14"/>
      <c r="M934" s="14"/>
      <c r="N934" s="14"/>
      <c r="O934" s="14"/>
      <c r="P934" s="14"/>
      <c r="Q934" s="14"/>
      <c r="R934" s="14"/>
      <c r="S934" s="14"/>
      <c r="T934" s="6"/>
      <c r="U934" s="6"/>
      <c r="V934" s="6"/>
      <c r="W934" s="6"/>
    </row>
    <row r="935" spans="1:23" ht="15.75" customHeight="1">
      <c r="A935" s="14"/>
      <c r="B935" s="14"/>
      <c r="C935" s="14"/>
      <c r="D935" s="14"/>
      <c r="E935" s="14"/>
      <c r="F935" s="14"/>
      <c r="G935" s="14"/>
      <c r="H935" s="14"/>
      <c r="I935" s="14"/>
      <c r="J935" s="14"/>
      <c r="K935" s="14"/>
      <c r="L935" s="14"/>
      <c r="M935" s="14"/>
      <c r="N935" s="14"/>
      <c r="O935" s="14"/>
      <c r="P935" s="14"/>
      <c r="Q935" s="14"/>
      <c r="R935" s="14"/>
      <c r="S935" s="14"/>
      <c r="T935" s="6"/>
      <c r="U935" s="6"/>
      <c r="V935" s="6"/>
      <c r="W935" s="6"/>
    </row>
    <row r="936" spans="1:23" ht="15.75" customHeight="1">
      <c r="A936" s="14"/>
      <c r="B936" s="14"/>
      <c r="C936" s="14"/>
      <c r="D936" s="14"/>
      <c r="E936" s="14"/>
      <c r="F936" s="14"/>
      <c r="G936" s="14"/>
      <c r="H936" s="14"/>
      <c r="I936" s="14"/>
      <c r="J936" s="14"/>
      <c r="K936" s="14"/>
      <c r="L936" s="14"/>
      <c r="M936" s="14"/>
      <c r="N936" s="14"/>
      <c r="O936" s="14"/>
      <c r="P936" s="14"/>
      <c r="Q936" s="14"/>
      <c r="R936" s="14"/>
      <c r="S936" s="14"/>
      <c r="T936" s="6"/>
      <c r="U936" s="6"/>
      <c r="V936" s="6"/>
      <c r="W936" s="6"/>
    </row>
    <row r="937" spans="1:23" ht="15.75" customHeight="1">
      <c r="A937" s="14"/>
      <c r="B937" s="14"/>
      <c r="C937" s="14"/>
      <c r="D937" s="14"/>
      <c r="E937" s="14"/>
      <c r="F937" s="14"/>
      <c r="G937" s="14"/>
      <c r="H937" s="14"/>
      <c r="I937" s="14"/>
      <c r="J937" s="14"/>
      <c r="K937" s="14"/>
      <c r="L937" s="14"/>
      <c r="M937" s="14"/>
      <c r="N937" s="14"/>
      <c r="O937" s="14"/>
      <c r="P937" s="14"/>
      <c r="Q937" s="14"/>
      <c r="R937" s="14"/>
      <c r="S937" s="14"/>
      <c r="T937" s="6"/>
      <c r="U937" s="6"/>
      <c r="V937" s="6"/>
      <c r="W937" s="6"/>
    </row>
    <row r="938" spans="1:23" ht="15.75" customHeight="1">
      <c r="A938" s="14"/>
      <c r="B938" s="14"/>
      <c r="C938" s="14"/>
      <c r="D938" s="14"/>
      <c r="E938" s="14"/>
      <c r="F938" s="14"/>
      <c r="G938" s="14"/>
      <c r="H938" s="14"/>
      <c r="I938" s="14"/>
      <c r="J938" s="14"/>
      <c r="K938" s="14"/>
      <c r="L938" s="14"/>
      <c r="M938" s="14"/>
      <c r="N938" s="14"/>
      <c r="O938" s="14"/>
      <c r="P938" s="14"/>
      <c r="Q938" s="14"/>
      <c r="R938" s="14"/>
      <c r="S938" s="14"/>
      <c r="T938" s="6"/>
      <c r="U938" s="6"/>
      <c r="V938" s="6"/>
      <c r="W938" s="6"/>
    </row>
    <row r="939" spans="1:23" ht="15.75" customHeight="1">
      <c r="A939" s="14"/>
      <c r="B939" s="14"/>
      <c r="C939" s="14"/>
      <c r="D939" s="14"/>
      <c r="E939" s="14"/>
      <c r="F939" s="14"/>
      <c r="G939" s="14"/>
      <c r="H939" s="14"/>
      <c r="I939" s="14"/>
      <c r="J939" s="14"/>
      <c r="K939" s="14"/>
      <c r="L939" s="14"/>
      <c r="M939" s="14"/>
      <c r="N939" s="14"/>
      <c r="O939" s="14"/>
      <c r="P939" s="14"/>
      <c r="Q939" s="14"/>
      <c r="R939" s="14"/>
      <c r="S939" s="14"/>
      <c r="T939" s="6"/>
      <c r="U939" s="6"/>
      <c r="V939" s="6"/>
      <c r="W939" s="6"/>
    </row>
    <row r="940" spans="1:23" ht="15.75" customHeight="1">
      <c r="A940" s="14"/>
      <c r="B940" s="14"/>
      <c r="C940" s="14"/>
      <c r="D940" s="14"/>
      <c r="E940" s="14"/>
      <c r="F940" s="14"/>
      <c r="G940" s="14"/>
      <c r="H940" s="14"/>
      <c r="I940" s="14"/>
      <c r="J940" s="14"/>
      <c r="K940" s="14"/>
      <c r="L940" s="14"/>
      <c r="M940" s="14"/>
      <c r="N940" s="14"/>
      <c r="O940" s="14"/>
      <c r="P940" s="14"/>
      <c r="Q940" s="14"/>
      <c r="R940" s="14"/>
      <c r="S940" s="14"/>
      <c r="T940" s="6"/>
      <c r="U940" s="6"/>
      <c r="V940" s="6"/>
      <c r="W940" s="6"/>
    </row>
    <row r="941" spans="1:23" ht="15.75" customHeight="1">
      <c r="A941" s="14"/>
      <c r="B941" s="14"/>
      <c r="C941" s="14"/>
      <c r="D941" s="14"/>
      <c r="E941" s="14"/>
      <c r="F941" s="14"/>
      <c r="G941" s="14"/>
      <c r="H941" s="14"/>
      <c r="I941" s="14"/>
      <c r="J941" s="14"/>
      <c r="K941" s="14"/>
      <c r="L941" s="14"/>
      <c r="M941" s="14"/>
      <c r="N941" s="14"/>
      <c r="O941" s="14"/>
      <c r="P941" s="14"/>
      <c r="Q941" s="14"/>
      <c r="R941" s="14"/>
      <c r="S941" s="14"/>
      <c r="T941" s="6"/>
      <c r="U941" s="6"/>
      <c r="V941" s="6"/>
      <c r="W941" s="6"/>
    </row>
    <row r="942" spans="1:23" ht="15.75" customHeight="1">
      <c r="A942" s="14"/>
      <c r="B942" s="14"/>
      <c r="C942" s="14"/>
      <c r="D942" s="14"/>
      <c r="E942" s="14"/>
      <c r="F942" s="14"/>
      <c r="G942" s="14"/>
      <c r="H942" s="14"/>
      <c r="I942" s="14"/>
      <c r="J942" s="14"/>
      <c r="K942" s="14"/>
      <c r="L942" s="14"/>
      <c r="M942" s="14"/>
      <c r="N942" s="14"/>
      <c r="O942" s="14"/>
      <c r="P942" s="14"/>
      <c r="Q942" s="14"/>
      <c r="R942" s="14"/>
      <c r="S942" s="14"/>
      <c r="T942" s="6"/>
      <c r="U942" s="6"/>
      <c r="V942" s="6"/>
      <c r="W942" s="6"/>
    </row>
    <row r="943" spans="1:23" ht="15.75" customHeight="1">
      <c r="A943" s="14"/>
      <c r="B943" s="14"/>
      <c r="C943" s="14"/>
      <c r="D943" s="14"/>
      <c r="E943" s="14"/>
      <c r="F943" s="14"/>
      <c r="G943" s="14"/>
      <c r="H943" s="14"/>
      <c r="I943" s="14"/>
      <c r="J943" s="14"/>
      <c r="K943" s="14"/>
      <c r="L943" s="14"/>
      <c r="M943" s="14"/>
      <c r="N943" s="14"/>
      <c r="O943" s="14"/>
      <c r="P943" s="14"/>
      <c r="Q943" s="14"/>
      <c r="R943" s="14"/>
      <c r="S943" s="14"/>
      <c r="T943" s="6"/>
      <c r="U943" s="6"/>
      <c r="V943" s="6"/>
      <c r="W943" s="6"/>
    </row>
    <row r="944" spans="1:23" ht="15.75" customHeight="1">
      <c r="A944" s="14"/>
      <c r="B944" s="14"/>
      <c r="C944" s="14"/>
      <c r="D944" s="14"/>
      <c r="E944" s="14"/>
      <c r="F944" s="14"/>
      <c r="G944" s="14"/>
      <c r="H944" s="14"/>
      <c r="I944" s="14"/>
      <c r="J944" s="14"/>
      <c r="K944" s="14"/>
      <c r="L944" s="14"/>
      <c r="M944" s="14"/>
      <c r="N944" s="14"/>
      <c r="O944" s="14"/>
      <c r="P944" s="14"/>
      <c r="Q944" s="14"/>
      <c r="R944" s="14"/>
      <c r="S944" s="14"/>
      <c r="T944" s="6"/>
      <c r="U944" s="6"/>
      <c r="V944" s="6"/>
      <c r="W944" s="6"/>
    </row>
    <row r="945" spans="1:23" ht="15.75" customHeight="1">
      <c r="A945" s="14"/>
      <c r="B945" s="14"/>
      <c r="C945" s="14"/>
      <c r="D945" s="14"/>
      <c r="E945" s="14"/>
      <c r="F945" s="14"/>
      <c r="G945" s="14"/>
      <c r="H945" s="14"/>
      <c r="I945" s="14"/>
      <c r="J945" s="14"/>
      <c r="K945" s="14"/>
      <c r="L945" s="14"/>
      <c r="M945" s="14"/>
      <c r="N945" s="14"/>
      <c r="O945" s="14"/>
      <c r="P945" s="14"/>
      <c r="Q945" s="14"/>
      <c r="R945" s="14"/>
      <c r="S945" s="14"/>
      <c r="T945" s="6"/>
      <c r="U945" s="6"/>
      <c r="V945" s="6"/>
      <c r="W945" s="6"/>
    </row>
    <row r="946" spans="1:23" ht="15.75" customHeight="1">
      <c r="A946" s="14"/>
      <c r="B946" s="14"/>
      <c r="C946" s="14"/>
      <c r="D946" s="14"/>
      <c r="E946" s="14"/>
      <c r="F946" s="14"/>
      <c r="G946" s="14"/>
      <c r="H946" s="14"/>
      <c r="I946" s="14"/>
      <c r="J946" s="14"/>
      <c r="K946" s="14"/>
      <c r="L946" s="14"/>
      <c r="M946" s="14"/>
      <c r="N946" s="14"/>
      <c r="O946" s="14"/>
      <c r="P946" s="14"/>
      <c r="Q946" s="14"/>
      <c r="R946" s="14"/>
      <c r="S946" s="14"/>
      <c r="T946" s="6"/>
      <c r="U946" s="6"/>
      <c r="V946" s="6"/>
      <c r="W946" s="6"/>
    </row>
    <row r="947" spans="1:23" ht="15.75" customHeight="1">
      <c r="A947" s="14"/>
      <c r="B947" s="14"/>
      <c r="C947" s="14"/>
      <c r="D947" s="14"/>
      <c r="E947" s="14"/>
      <c r="F947" s="14"/>
      <c r="G947" s="14"/>
      <c r="H947" s="14"/>
      <c r="I947" s="14"/>
      <c r="J947" s="14"/>
      <c r="K947" s="14"/>
      <c r="L947" s="14"/>
      <c r="M947" s="14"/>
      <c r="N947" s="14"/>
      <c r="O947" s="14"/>
      <c r="P947" s="14"/>
      <c r="Q947" s="14"/>
      <c r="R947" s="14"/>
      <c r="S947" s="14"/>
      <c r="T947" s="6"/>
      <c r="U947" s="6"/>
      <c r="V947" s="6"/>
      <c r="W947" s="6"/>
    </row>
    <row r="948" spans="1:23" ht="15.75" customHeight="1">
      <c r="A948" s="14"/>
      <c r="B948" s="14"/>
      <c r="C948" s="14"/>
      <c r="D948" s="14"/>
      <c r="E948" s="14"/>
      <c r="F948" s="14"/>
      <c r="G948" s="14"/>
      <c r="H948" s="14"/>
      <c r="I948" s="14"/>
      <c r="J948" s="14"/>
      <c r="K948" s="14"/>
      <c r="L948" s="14"/>
      <c r="M948" s="14"/>
      <c r="N948" s="14"/>
      <c r="O948" s="14"/>
      <c r="P948" s="14"/>
      <c r="Q948" s="14"/>
      <c r="R948" s="14"/>
      <c r="S948" s="14"/>
      <c r="T948" s="6"/>
      <c r="U948" s="6"/>
      <c r="V948" s="6"/>
      <c r="W948" s="6"/>
    </row>
    <row r="949" spans="1:23" ht="15.75" customHeight="1">
      <c r="A949" s="14"/>
      <c r="B949" s="14"/>
      <c r="C949" s="14"/>
      <c r="D949" s="14"/>
      <c r="E949" s="14"/>
      <c r="F949" s="14"/>
      <c r="G949" s="14"/>
      <c r="H949" s="14"/>
      <c r="I949" s="14"/>
      <c r="J949" s="14"/>
      <c r="K949" s="14"/>
      <c r="L949" s="14"/>
      <c r="M949" s="14"/>
      <c r="N949" s="14"/>
      <c r="O949" s="14"/>
      <c r="P949" s="14"/>
      <c r="Q949" s="14"/>
      <c r="R949" s="14"/>
      <c r="S949" s="14"/>
      <c r="T949" s="6"/>
      <c r="U949" s="6"/>
      <c r="V949" s="6"/>
      <c r="W949" s="6"/>
    </row>
    <row r="950" spans="1:23" ht="15.75" customHeight="1">
      <c r="A950" s="14"/>
      <c r="B950" s="14"/>
      <c r="C950" s="14"/>
      <c r="D950" s="14"/>
      <c r="E950" s="14"/>
      <c r="F950" s="14"/>
      <c r="G950" s="14"/>
      <c r="H950" s="14"/>
      <c r="I950" s="14"/>
      <c r="J950" s="14"/>
      <c r="K950" s="14"/>
      <c r="L950" s="14"/>
      <c r="M950" s="14"/>
      <c r="N950" s="14"/>
      <c r="O950" s="14"/>
      <c r="P950" s="14"/>
      <c r="Q950" s="14"/>
      <c r="R950" s="14"/>
      <c r="S950" s="14"/>
      <c r="T950" s="6"/>
      <c r="U950" s="6"/>
      <c r="V950" s="6"/>
      <c r="W950" s="6"/>
    </row>
    <row r="951" spans="1:23" ht="15.75" customHeight="1">
      <c r="A951" s="14"/>
      <c r="B951" s="14"/>
      <c r="C951" s="14"/>
      <c r="D951" s="14"/>
      <c r="E951" s="14"/>
      <c r="F951" s="14"/>
      <c r="G951" s="14"/>
      <c r="H951" s="14"/>
      <c r="I951" s="14"/>
      <c r="J951" s="14"/>
      <c r="K951" s="14"/>
      <c r="L951" s="14"/>
      <c r="M951" s="14"/>
      <c r="N951" s="14"/>
      <c r="O951" s="14"/>
      <c r="P951" s="14"/>
      <c r="Q951" s="14"/>
      <c r="R951" s="14"/>
      <c r="S951" s="14"/>
      <c r="T951" s="6"/>
      <c r="U951" s="6"/>
      <c r="V951" s="6"/>
      <c r="W951" s="6"/>
    </row>
    <row r="952" spans="1:23" ht="15.75" customHeight="1">
      <c r="A952" s="14"/>
      <c r="B952" s="14"/>
      <c r="C952" s="14"/>
      <c r="D952" s="14"/>
      <c r="E952" s="14"/>
      <c r="F952" s="14"/>
      <c r="G952" s="14"/>
      <c r="H952" s="14"/>
      <c r="I952" s="14"/>
      <c r="J952" s="14"/>
      <c r="K952" s="14"/>
      <c r="L952" s="14"/>
      <c r="M952" s="14"/>
      <c r="N952" s="14"/>
      <c r="O952" s="14"/>
      <c r="P952" s="14"/>
      <c r="Q952" s="14"/>
      <c r="R952" s="14"/>
      <c r="S952" s="14"/>
      <c r="T952" s="6"/>
      <c r="U952" s="6"/>
      <c r="V952" s="6"/>
      <c r="W952" s="6"/>
    </row>
    <row r="953" spans="1:23" ht="15.75" customHeight="1">
      <c r="A953" s="14"/>
      <c r="B953" s="14"/>
      <c r="C953" s="14"/>
      <c r="D953" s="14"/>
      <c r="E953" s="14"/>
      <c r="F953" s="14"/>
      <c r="G953" s="14"/>
      <c r="H953" s="14"/>
      <c r="I953" s="14"/>
      <c r="J953" s="14"/>
      <c r="K953" s="14"/>
      <c r="L953" s="14"/>
      <c r="M953" s="14"/>
      <c r="N953" s="14"/>
      <c r="O953" s="14"/>
      <c r="P953" s="14"/>
      <c r="Q953" s="14"/>
      <c r="R953" s="14"/>
      <c r="S953" s="14"/>
      <c r="T953" s="6"/>
      <c r="U953" s="6"/>
      <c r="V953" s="6"/>
      <c r="W953" s="6"/>
    </row>
    <row r="954" spans="1:23" ht="15.75" customHeight="1">
      <c r="A954" s="14"/>
      <c r="B954" s="14"/>
      <c r="C954" s="14"/>
      <c r="D954" s="14"/>
      <c r="E954" s="14"/>
      <c r="F954" s="14"/>
      <c r="G954" s="14"/>
      <c r="H954" s="14"/>
      <c r="I954" s="14"/>
      <c r="J954" s="14"/>
      <c r="K954" s="14"/>
      <c r="L954" s="14"/>
      <c r="M954" s="14"/>
      <c r="N954" s="14"/>
      <c r="O954" s="14"/>
      <c r="P954" s="14"/>
      <c r="Q954" s="14"/>
      <c r="R954" s="14"/>
      <c r="S954" s="14"/>
      <c r="T954" s="6"/>
      <c r="U954" s="6"/>
      <c r="V954" s="6"/>
      <c r="W954" s="6"/>
    </row>
    <row r="955" spans="1:23" ht="15.75" customHeight="1">
      <c r="A955" s="14"/>
      <c r="B955" s="14"/>
      <c r="C955" s="14"/>
      <c r="D955" s="14"/>
      <c r="E955" s="14"/>
      <c r="F955" s="14"/>
      <c r="G955" s="14"/>
      <c r="H955" s="14"/>
      <c r="I955" s="14"/>
      <c r="J955" s="14"/>
      <c r="K955" s="14"/>
      <c r="L955" s="14"/>
      <c r="M955" s="14"/>
      <c r="N955" s="14"/>
      <c r="O955" s="14"/>
      <c r="P955" s="14"/>
      <c r="Q955" s="14"/>
      <c r="R955" s="14"/>
      <c r="S955" s="14"/>
      <c r="T955" s="6"/>
      <c r="U955" s="6"/>
      <c r="V955" s="6"/>
      <c r="W955" s="6"/>
    </row>
    <row r="956" spans="1:23" ht="15.75" customHeight="1">
      <c r="A956" s="14"/>
      <c r="B956" s="14"/>
      <c r="C956" s="14"/>
      <c r="D956" s="14"/>
      <c r="E956" s="14"/>
      <c r="F956" s="14"/>
      <c r="G956" s="14"/>
      <c r="H956" s="14"/>
      <c r="I956" s="14"/>
      <c r="J956" s="14"/>
      <c r="K956" s="14"/>
      <c r="L956" s="14"/>
      <c r="M956" s="14"/>
      <c r="N956" s="14"/>
      <c r="O956" s="14"/>
      <c r="P956" s="14"/>
      <c r="Q956" s="14"/>
      <c r="R956" s="14"/>
      <c r="S956" s="14"/>
      <c r="T956" s="6"/>
      <c r="U956" s="6"/>
      <c r="V956" s="6"/>
      <c r="W956" s="6"/>
    </row>
    <row r="957" spans="1:23" ht="15.75" customHeight="1">
      <c r="A957" s="14"/>
      <c r="B957" s="14"/>
      <c r="C957" s="14"/>
      <c r="D957" s="14"/>
      <c r="E957" s="14"/>
      <c r="F957" s="14"/>
      <c r="G957" s="14"/>
      <c r="H957" s="14"/>
      <c r="I957" s="14"/>
      <c r="J957" s="14"/>
      <c r="K957" s="14"/>
      <c r="L957" s="14"/>
      <c r="M957" s="14"/>
      <c r="N957" s="14"/>
      <c r="O957" s="14"/>
      <c r="P957" s="14"/>
      <c r="Q957" s="14"/>
      <c r="R957" s="14"/>
      <c r="S957" s="14"/>
      <c r="T957" s="6"/>
      <c r="U957" s="6"/>
      <c r="V957" s="6"/>
      <c r="W957" s="6"/>
    </row>
    <row r="958" spans="1:23" ht="15.75" customHeight="1">
      <c r="A958" s="14"/>
      <c r="B958" s="14"/>
      <c r="C958" s="14"/>
      <c r="D958" s="14"/>
      <c r="E958" s="14"/>
      <c r="F958" s="14"/>
      <c r="G958" s="14"/>
      <c r="H958" s="14"/>
      <c r="I958" s="14"/>
      <c r="J958" s="14"/>
      <c r="K958" s="14"/>
      <c r="L958" s="14"/>
      <c r="M958" s="14"/>
      <c r="N958" s="14"/>
      <c r="O958" s="14"/>
      <c r="P958" s="14"/>
      <c r="Q958" s="14"/>
      <c r="R958" s="14"/>
      <c r="S958" s="14"/>
      <c r="T958" s="6"/>
      <c r="U958" s="6"/>
      <c r="V958" s="6"/>
      <c r="W958" s="6"/>
    </row>
    <row r="959" spans="1:23" ht="15.75" customHeight="1">
      <c r="A959" s="14"/>
      <c r="B959" s="14"/>
      <c r="C959" s="14"/>
      <c r="D959" s="14"/>
      <c r="E959" s="14"/>
      <c r="F959" s="14"/>
      <c r="G959" s="14"/>
      <c r="H959" s="14"/>
      <c r="I959" s="14"/>
      <c r="J959" s="14"/>
      <c r="K959" s="14"/>
      <c r="L959" s="14"/>
      <c r="M959" s="14"/>
      <c r="N959" s="14"/>
      <c r="O959" s="14"/>
      <c r="P959" s="14"/>
      <c r="Q959" s="14"/>
      <c r="R959" s="14"/>
      <c r="S959" s="14"/>
      <c r="T959" s="6"/>
      <c r="U959" s="6"/>
      <c r="V959" s="6"/>
      <c r="W959" s="6"/>
    </row>
    <row r="960" spans="1:23" ht="15.75" customHeight="1">
      <c r="A960" s="14"/>
      <c r="B960" s="14"/>
      <c r="C960" s="14"/>
      <c r="D960" s="14"/>
      <c r="E960" s="14"/>
      <c r="F960" s="14"/>
      <c r="G960" s="14"/>
      <c r="H960" s="14"/>
      <c r="I960" s="14"/>
      <c r="J960" s="14"/>
      <c r="K960" s="14"/>
      <c r="L960" s="14"/>
      <c r="M960" s="14"/>
      <c r="N960" s="14"/>
      <c r="O960" s="14"/>
      <c r="P960" s="14"/>
      <c r="Q960" s="14"/>
      <c r="R960" s="14"/>
      <c r="S960" s="14"/>
      <c r="T960" s="6"/>
      <c r="U960" s="6"/>
      <c r="V960" s="6"/>
      <c r="W960" s="6"/>
    </row>
    <row r="961" spans="1:23" ht="15.75" customHeight="1">
      <c r="A961" s="14"/>
      <c r="B961" s="14"/>
      <c r="C961" s="14"/>
      <c r="D961" s="14"/>
      <c r="E961" s="14"/>
      <c r="F961" s="14"/>
      <c r="G961" s="14"/>
      <c r="H961" s="14"/>
      <c r="I961" s="14"/>
      <c r="J961" s="14"/>
      <c r="K961" s="14"/>
      <c r="L961" s="14"/>
      <c r="M961" s="14"/>
      <c r="N961" s="14"/>
      <c r="O961" s="14"/>
      <c r="P961" s="14"/>
      <c r="Q961" s="14"/>
      <c r="R961" s="14"/>
      <c r="S961" s="14"/>
      <c r="T961" s="6"/>
      <c r="U961" s="6"/>
      <c r="V961" s="6"/>
      <c r="W961" s="6"/>
    </row>
    <row r="962" spans="1:23" ht="15.75" customHeight="1">
      <c r="A962" s="14"/>
      <c r="B962" s="14"/>
      <c r="C962" s="14"/>
      <c r="D962" s="14"/>
      <c r="E962" s="14"/>
      <c r="F962" s="14"/>
      <c r="G962" s="14"/>
      <c r="H962" s="14"/>
      <c r="I962" s="14"/>
      <c r="J962" s="14"/>
      <c r="K962" s="14"/>
      <c r="L962" s="14"/>
      <c r="M962" s="14"/>
      <c r="N962" s="14"/>
      <c r="O962" s="14"/>
      <c r="P962" s="14"/>
      <c r="Q962" s="14"/>
      <c r="R962" s="14"/>
      <c r="S962" s="14"/>
      <c r="T962" s="6"/>
      <c r="U962" s="6"/>
      <c r="V962" s="6"/>
      <c r="W962" s="6"/>
    </row>
    <row r="963" spans="1:23" ht="15.75" customHeight="1">
      <c r="A963" s="14"/>
      <c r="B963" s="14"/>
      <c r="C963" s="14"/>
      <c r="D963" s="14"/>
      <c r="E963" s="14"/>
      <c r="F963" s="14"/>
      <c r="G963" s="14"/>
      <c r="H963" s="14"/>
      <c r="I963" s="14"/>
      <c r="J963" s="14"/>
      <c r="K963" s="14"/>
      <c r="L963" s="14"/>
      <c r="M963" s="14"/>
      <c r="N963" s="14"/>
      <c r="O963" s="14"/>
      <c r="P963" s="14"/>
      <c r="Q963" s="14"/>
      <c r="R963" s="14"/>
      <c r="S963" s="14"/>
      <c r="T963" s="6"/>
      <c r="U963" s="6"/>
      <c r="V963" s="6"/>
      <c r="W963" s="6"/>
    </row>
    <row r="964" spans="1:23" ht="15.75" customHeight="1">
      <c r="A964" s="14"/>
      <c r="B964" s="14"/>
      <c r="C964" s="14"/>
      <c r="D964" s="14"/>
      <c r="E964" s="14"/>
      <c r="F964" s="14"/>
      <c r="G964" s="14"/>
      <c r="H964" s="14"/>
      <c r="I964" s="14"/>
      <c r="J964" s="14"/>
      <c r="K964" s="14"/>
      <c r="L964" s="14"/>
      <c r="M964" s="14"/>
      <c r="N964" s="14"/>
      <c r="O964" s="14"/>
      <c r="P964" s="14"/>
      <c r="Q964" s="14"/>
      <c r="R964" s="14"/>
      <c r="S964" s="14"/>
      <c r="T964" s="6"/>
      <c r="U964" s="6"/>
      <c r="V964" s="6"/>
      <c r="W964" s="6"/>
    </row>
    <row r="965" spans="1:23" ht="15.75" customHeight="1">
      <c r="C965" s="14"/>
      <c r="D965" s="14"/>
      <c r="E965" s="14"/>
      <c r="F965" s="14"/>
      <c r="G965" s="14"/>
      <c r="H965" s="14"/>
      <c r="I965" s="14"/>
      <c r="J965" s="14"/>
      <c r="K965" s="14"/>
      <c r="L965" s="14"/>
      <c r="M965" s="14"/>
      <c r="N965" s="14"/>
      <c r="O965" s="14"/>
      <c r="P965" s="14"/>
      <c r="Q965" s="14"/>
      <c r="R965" s="14"/>
      <c r="S965" s="14"/>
      <c r="T965" s="6"/>
      <c r="U965" s="6"/>
      <c r="V965" s="6"/>
      <c r="W965" s="6"/>
    </row>
    <row r="966" spans="1:23" ht="15.75" customHeight="1">
      <c r="C966" s="14"/>
      <c r="D966" s="14"/>
      <c r="E966" s="14"/>
      <c r="F966" s="14"/>
      <c r="G966" s="14"/>
      <c r="H966" s="14"/>
      <c r="I966" s="14"/>
      <c r="J966" s="14"/>
      <c r="K966" s="14"/>
      <c r="L966" s="14"/>
      <c r="M966" s="14"/>
      <c r="N966" s="14"/>
      <c r="O966" s="14"/>
      <c r="P966" s="14"/>
      <c r="Q966" s="14"/>
      <c r="R966" s="14"/>
      <c r="S966" s="14"/>
      <c r="T966" s="6"/>
      <c r="U966" s="6"/>
      <c r="V966" s="6"/>
      <c r="W966" s="6"/>
    </row>
    <row r="967" spans="1:23" ht="15.75" customHeight="1">
      <c r="C967" s="14"/>
      <c r="D967" s="14"/>
      <c r="E967" s="14"/>
      <c r="F967" s="14"/>
      <c r="G967" s="14"/>
      <c r="H967" s="14"/>
      <c r="I967" s="14"/>
      <c r="J967" s="14"/>
      <c r="K967" s="14"/>
      <c r="L967" s="14"/>
      <c r="M967" s="14"/>
      <c r="N967" s="14"/>
      <c r="O967" s="14"/>
      <c r="P967" s="14"/>
      <c r="Q967" s="14"/>
      <c r="R967" s="14"/>
      <c r="S967" s="14"/>
      <c r="T967" s="6"/>
      <c r="U967" s="6"/>
      <c r="V967" s="6"/>
      <c r="W967" s="6"/>
    </row>
    <row r="968" spans="1:23" ht="15.75" customHeight="1">
      <c r="C968" s="14"/>
      <c r="D968" s="14"/>
      <c r="E968" s="14"/>
      <c r="F968" s="14"/>
      <c r="G968" s="14"/>
      <c r="H968" s="14"/>
      <c r="I968" s="14"/>
      <c r="J968" s="14"/>
      <c r="K968" s="14"/>
      <c r="L968" s="14"/>
      <c r="M968" s="14"/>
      <c r="N968" s="14"/>
      <c r="O968" s="14"/>
      <c r="P968" s="14"/>
      <c r="Q968" s="14"/>
      <c r="R968" s="14"/>
      <c r="S968" s="14"/>
      <c r="T968" s="6"/>
      <c r="U968" s="6"/>
      <c r="V968" s="6"/>
      <c r="W968" s="6"/>
    </row>
    <row r="969" spans="1:23" ht="15.75" customHeight="1">
      <c r="C969" s="14"/>
      <c r="D969" s="14"/>
      <c r="E969" s="14"/>
      <c r="F969" s="14"/>
      <c r="G969" s="14"/>
      <c r="H969" s="14"/>
      <c r="I969" s="14"/>
      <c r="J969" s="14"/>
      <c r="K969" s="14"/>
      <c r="L969" s="14"/>
      <c r="M969" s="14"/>
      <c r="N969" s="14"/>
      <c r="O969" s="14"/>
      <c r="P969" s="14"/>
      <c r="Q969" s="14"/>
      <c r="R969" s="14"/>
      <c r="S969" s="14"/>
      <c r="T969" s="6"/>
      <c r="U969" s="6"/>
      <c r="V969" s="6"/>
      <c r="W969" s="6"/>
    </row>
    <row r="970" spans="1:23" ht="15.75" customHeight="1">
      <c r="C970" s="14"/>
      <c r="D970" s="14"/>
      <c r="E970" s="14"/>
      <c r="F970" s="14"/>
      <c r="G970" s="14"/>
      <c r="H970" s="14"/>
      <c r="I970" s="14"/>
      <c r="J970" s="14"/>
      <c r="K970" s="14"/>
      <c r="L970" s="14"/>
      <c r="M970" s="14"/>
      <c r="N970" s="14"/>
      <c r="O970" s="14"/>
      <c r="P970" s="14"/>
      <c r="Q970" s="14"/>
      <c r="R970" s="14"/>
      <c r="S970" s="14"/>
      <c r="T970" s="6"/>
      <c r="U970" s="6"/>
      <c r="V970" s="6"/>
      <c r="W970" s="6"/>
    </row>
    <row r="971" spans="1:23" ht="15.75" customHeight="1">
      <c r="C971" s="14"/>
      <c r="D971" s="14"/>
      <c r="E971" s="14"/>
      <c r="F971" s="14"/>
      <c r="G971" s="14"/>
      <c r="H971" s="14"/>
      <c r="I971" s="14"/>
      <c r="J971" s="14"/>
      <c r="K971" s="14"/>
      <c r="L971" s="14"/>
      <c r="M971" s="14"/>
      <c r="N971" s="14"/>
      <c r="O971" s="14"/>
      <c r="P971" s="14"/>
      <c r="Q971" s="14"/>
      <c r="R971" s="14"/>
      <c r="S971" s="14"/>
      <c r="T971" s="6"/>
      <c r="U971" s="6"/>
      <c r="V971" s="6"/>
      <c r="W971" s="6"/>
    </row>
    <row r="972" spans="1:23" ht="15.75" customHeight="1">
      <c r="C972" s="14"/>
      <c r="D972" s="14"/>
      <c r="E972" s="14"/>
      <c r="F972" s="14"/>
      <c r="G972" s="14"/>
      <c r="H972" s="14"/>
      <c r="I972" s="14"/>
      <c r="J972" s="14"/>
      <c r="K972" s="14"/>
      <c r="L972" s="14"/>
      <c r="M972" s="14"/>
      <c r="N972" s="14"/>
      <c r="O972" s="14"/>
      <c r="P972" s="14"/>
      <c r="Q972" s="14"/>
      <c r="R972" s="14"/>
      <c r="S972" s="14"/>
      <c r="T972" s="6"/>
      <c r="U972" s="6"/>
      <c r="V972" s="6"/>
      <c r="W972" s="6"/>
    </row>
    <row r="973" spans="1:23" ht="15.75" customHeight="1">
      <c r="C973" s="14"/>
      <c r="D973" s="14"/>
      <c r="E973" s="14"/>
      <c r="F973" s="14"/>
      <c r="G973" s="14"/>
      <c r="H973" s="14"/>
      <c r="I973" s="14"/>
      <c r="J973" s="14"/>
      <c r="K973" s="14"/>
      <c r="L973" s="14"/>
      <c r="M973" s="14"/>
      <c r="N973" s="14"/>
      <c r="O973" s="14"/>
      <c r="P973" s="14"/>
      <c r="Q973" s="14"/>
      <c r="R973" s="14"/>
      <c r="S973" s="14"/>
      <c r="T973" s="6"/>
      <c r="U973" s="6"/>
      <c r="V973" s="6"/>
      <c r="W973" s="6"/>
    </row>
    <row r="974" spans="1:23" ht="15.75" customHeight="1">
      <c r="C974" s="14"/>
      <c r="D974" s="14"/>
      <c r="E974" s="14"/>
      <c r="F974" s="14"/>
      <c r="G974" s="14"/>
      <c r="H974" s="14"/>
      <c r="I974" s="14"/>
      <c r="J974" s="14"/>
      <c r="K974" s="14"/>
      <c r="L974" s="14"/>
      <c r="M974" s="14"/>
      <c r="N974" s="14"/>
      <c r="O974" s="14"/>
      <c r="P974" s="14"/>
      <c r="Q974" s="14"/>
      <c r="R974" s="14"/>
      <c r="S974" s="14"/>
      <c r="T974" s="6"/>
      <c r="U974" s="6"/>
      <c r="V974" s="6"/>
      <c r="W974" s="6"/>
    </row>
    <row r="975" spans="1:23" ht="15.75" customHeight="1">
      <c r="C975" s="14"/>
      <c r="D975" s="14"/>
      <c r="E975" s="14"/>
      <c r="F975" s="14"/>
      <c r="G975" s="14"/>
      <c r="H975" s="14"/>
      <c r="I975" s="14"/>
      <c r="J975" s="14"/>
      <c r="K975" s="14"/>
      <c r="L975" s="14"/>
      <c r="M975" s="14"/>
      <c r="N975" s="14"/>
      <c r="O975" s="14"/>
      <c r="P975" s="14"/>
      <c r="Q975" s="14"/>
      <c r="R975" s="14"/>
      <c r="S975" s="14"/>
      <c r="T975" s="6"/>
      <c r="U975" s="6"/>
      <c r="V975" s="6"/>
      <c r="W975" s="6"/>
    </row>
    <row r="976" spans="1:23" ht="15.75" customHeight="1">
      <c r="C976" s="14"/>
      <c r="D976" s="14"/>
      <c r="E976" s="14"/>
      <c r="F976" s="14"/>
      <c r="G976" s="14"/>
      <c r="H976" s="14"/>
      <c r="I976" s="14"/>
      <c r="J976" s="14"/>
      <c r="K976" s="14"/>
      <c r="L976" s="14"/>
      <c r="M976" s="14"/>
      <c r="N976" s="14"/>
      <c r="O976" s="14"/>
      <c r="P976" s="14"/>
      <c r="Q976" s="14"/>
      <c r="R976" s="14"/>
      <c r="S976" s="14"/>
      <c r="T976" s="6"/>
      <c r="U976" s="6"/>
      <c r="V976" s="6"/>
      <c r="W976" s="6"/>
    </row>
    <row r="977" spans="3:23" ht="15.75" customHeight="1">
      <c r="C977" s="14"/>
      <c r="D977" s="14"/>
      <c r="E977" s="14"/>
      <c r="F977" s="14"/>
      <c r="G977" s="14"/>
      <c r="H977" s="14"/>
      <c r="I977" s="14"/>
      <c r="J977" s="14"/>
      <c r="K977" s="14"/>
      <c r="L977" s="14"/>
      <c r="M977" s="14"/>
      <c r="N977" s="14"/>
      <c r="O977" s="14"/>
      <c r="P977" s="14"/>
      <c r="Q977" s="14"/>
      <c r="R977" s="14"/>
      <c r="S977" s="14"/>
      <c r="T977" s="6"/>
      <c r="U977" s="6"/>
      <c r="V977" s="6"/>
      <c r="W977" s="6"/>
    </row>
    <row r="978" spans="3:23" ht="15.75" customHeight="1">
      <c r="C978" s="14"/>
      <c r="D978" s="14"/>
      <c r="E978" s="14"/>
      <c r="F978" s="14"/>
      <c r="G978" s="14"/>
      <c r="H978" s="14"/>
      <c r="I978" s="14"/>
      <c r="J978" s="14"/>
      <c r="K978" s="14"/>
      <c r="L978" s="14"/>
      <c r="M978" s="14"/>
      <c r="N978" s="14"/>
      <c r="O978" s="14"/>
      <c r="P978" s="14"/>
      <c r="Q978" s="14"/>
      <c r="R978" s="14"/>
      <c r="S978" s="14"/>
      <c r="T978" s="6"/>
      <c r="U978" s="6"/>
      <c r="V978" s="6"/>
      <c r="W978" s="6"/>
    </row>
    <row r="979" spans="3:23" ht="15.75" customHeight="1">
      <c r="C979" s="14"/>
      <c r="D979" s="14"/>
      <c r="E979" s="14"/>
      <c r="F979" s="14"/>
      <c r="G979" s="14"/>
      <c r="H979" s="14"/>
      <c r="I979" s="14"/>
      <c r="J979" s="14"/>
      <c r="K979" s="14"/>
      <c r="L979" s="14"/>
      <c r="M979" s="14"/>
      <c r="N979" s="14"/>
      <c r="O979" s="14"/>
      <c r="P979" s="14"/>
      <c r="Q979" s="14"/>
      <c r="R979" s="14"/>
      <c r="S979" s="14"/>
      <c r="T979" s="6"/>
      <c r="U979" s="6"/>
      <c r="V979" s="6"/>
      <c r="W979" s="6"/>
    </row>
    <row r="980" spans="3:23" ht="15.75" customHeight="1">
      <c r="C980" s="14"/>
      <c r="D980" s="14"/>
      <c r="E980" s="14"/>
      <c r="F980" s="14"/>
      <c r="G980" s="14"/>
      <c r="H980" s="14"/>
      <c r="I980" s="14"/>
      <c r="J980" s="14"/>
      <c r="K980" s="14"/>
      <c r="L980" s="14"/>
      <c r="M980" s="14"/>
      <c r="N980" s="14"/>
      <c r="O980" s="14"/>
      <c r="P980" s="14"/>
      <c r="Q980" s="14"/>
      <c r="R980" s="14"/>
      <c r="S980" s="14"/>
      <c r="T980" s="6"/>
      <c r="U980" s="6"/>
      <c r="V980" s="6"/>
      <c r="W980" s="6"/>
    </row>
    <row r="981" spans="3:23" ht="15.75" customHeight="1">
      <c r="C981" s="14"/>
      <c r="D981" s="14"/>
      <c r="E981" s="14"/>
      <c r="F981" s="14"/>
      <c r="G981" s="14"/>
      <c r="H981" s="14"/>
      <c r="I981" s="14"/>
      <c r="J981" s="14"/>
      <c r="K981" s="14"/>
      <c r="L981" s="14"/>
      <c r="M981" s="14"/>
      <c r="N981" s="14"/>
      <c r="O981" s="14"/>
      <c r="P981" s="14"/>
      <c r="Q981" s="14"/>
      <c r="R981" s="14"/>
      <c r="S981" s="14"/>
      <c r="T981" s="6"/>
      <c r="U981" s="6"/>
      <c r="V981" s="6"/>
      <c r="W981" s="6"/>
    </row>
    <row r="982" spans="3:23" ht="15.75" customHeight="1">
      <c r="C982" s="14"/>
      <c r="D982" s="14"/>
      <c r="E982" s="14"/>
      <c r="F982" s="14"/>
      <c r="G982" s="14"/>
      <c r="H982" s="14"/>
      <c r="I982" s="14"/>
      <c r="J982" s="14"/>
      <c r="K982" s="14"/>
      <c r="L982" s="14"/>
      <c r="M982" s="14"/>
      <c r="N982" s="14"/>
      <c r="O982" s="14"/>
      <c r="P982" s="14"/>
      <c r="Q982" s="14"/>
      <c r="R982" s="14"/>
      <c r="S982" s="14"/>
      <c r="T982" s="6"/>
      <c r="U982" s="6"/>
      <c r="V982" s="6"/>
      <c r="W982" s="6"/>
    </row>
    <row r="983" spans="3:23" ht="15.75" customHeight="1">
      <c r="C983" s="14"/>
      <c r="D983" s="14"/>
      <c r="E983" s="14"/>
      <c r="F983" s="14"/>
      <c r="G983" s="14"/>
      <c r="H983" s="14"/>
      <c r="I983" s="14"/>
      <c r="J983" s="14"/>
      <c r="K983" s="14"/>
      <c r="L983" s="14"/>
      <c r="M983" s="14"/>
      <c r="N983" s="14"/>
      <c r="O983" s="14"/>
      <c r="P983" s="14"/>
      <c r="Q983" s="14"/>
      <c r="R983" s="14"/>
      <c r="S983" s="14"/>
      <c r="T983" s="6"/>
      <c r="U983" s="6"/>
      <c r="V983" s="6"/>
      <c r="W983" s="6"/>
    </row>
    <row r="984" spans="3:23" ht="15.75" customHeight="1">
      <c r="C984" s="14"/>
      <c r="D984" s="14"/>
      <c r="E984" s="14"/>
      <c r="F984" s="14"/>
      <c r="G984" s="14"/>
      <c r="H984" s="14"/>
      <c r="I984" s="14"/>
      <c r="J984" s="14"/>
      <c r="K984" s="14"/>
      <c r="L984" s="14"/>
      <c r="M984" s="14"/>
      <c r="N984" s="14"/>
      <c r="O984" s="14"/>
      <c r="P984" s="14"/>
      <c r="Q984" s="14"/>
      <c r="R984" s="14"/>
      <c r="S984" s="14"/>
      <c r="T984" s="6"/>
      <c r="U984" s="6"/>
      <c r="V984" s="6"/>
      <c r="W984" s="6"/>
    </row>
    <row r="985" spans="3:23" ht="15.75" customHeight="1">
      <c r="C985" s="14"/>
      <c r="D985" s="14"/>
      <c r="E985" s="14"/>
      <c r="F985" s="14"/>
      <c r="G985" s="14"/>
      <c r="H985" s="14"/>
      <c r="I985" s="14"/>
      <c r="J985" s="14"/>
      <c r="K985" s="14"/>
      <c r="L985" s="14"/>
      <c r="M985" s="14"/>
      <c r="N985" s="14"/>
      <c r="O985" s="14"/>
      <c r="P985" s="14"/>
      <c r="Q985" s="14"/>
      <c r="R985" s="14"/>
      <c r="S985" s="14"/>
      <c r="T985" s="6"/>
      <c r="U985" s="6"/>
      <c r="V985" s="6"/>
      <c r="W985" s="6"/>
    </row>
    <row r="986" spans="3:23" ht="15.75" customHeight="1">
      <c r="C986" s="14"/>
      <c r="D986" s="14"/>
      <c r="E986" s="14"/>
      <c r="F986" s="14"/>
      <c r="G986" s="14"/>
      <c r="H986" s="14"/>
      <c r="I986" s="14"/>
      <c r="J986" s="14"/>
      <c r="K986" s="14"/>
      <c r="L986" s="14"/>
      <c r="M986" s="14"/>
      <c r="N986" s="14"/>
      <c r="O986" s="14"/>
      <c r="P986" s="14"/>
      <c r="Q986" s="14"/>
      <c r="R986" s="14"/>
      <c r="S986" s="14"/>
      <c r="T986" s="6"/>
      <c r="U986" s="6"/>
      <c r="V986" s="6"/>
      <c r="W986" s="6"/>
    </row>
    <row r="987" spans="3:23" ht="15.75" customHeight="1">
      <c r="C987" s="14"/>
      <c r="D987" s="14"/>
      <c r="E987" s="14"/>
      <c r="F987" s="14"/>
      <c r="G987" s="14"/>
      <c r="H987" s="14"/>
      <c r="I987" s="14"/>
      <c r="J987" s="14"/>
      <c r="K987" s="14"/>
      <c r="L987" s="14"/>
      <c r="M987" s="14"/>
      <c r="N987" s="14"/>
      <c r="O987" s="14"/>
      <c r="P987" s="14"/>
      <c r="Q987" s="14"/>
      <c r="R987" s="14"/>
      <c r="S987" s="14"/>
      <c r="T987" s="6"/>
      <c r="U987" s="6"/>
      <c r="V987" s="6"/>
      <c r="W987" s="6"/>
    </row>
    <row r="988" spans="3:23" ht="15.75" customHeight="1">
      <c r="C988" s="14"/>
      <c r="D988" s="14"/>
      <c r="E988" s="14"/>
      <c r="F988" s="14"/>
      <c r="G988" s="14"/>
      <c r="H988" s="14"/>
      <c r="I988" s="14"/>
      <c r="J988" s="14"/>
      <c r="K988" s="14"/>
      <c r="L988" s="14"/>
      <c r="M988" s="14"/>
      <c r="N988" s="14"/>
      <c r="O988" s="14"/>
      <c r="P988" s="14"/>
      <c r="Q988" s="14"/>
      <c r="R988" s="14"/>
      <c r="S988" s="14"/>
      <c r="T988" s="6"/>
      <c r="U988" s="6"/>
      <c r="V988" s="6"/>
      <c r="W988" s="6"/>
    </row>
    <row r="989" spans="3:23" ht="15.75" customHeight="1">
      <c r="C989" s="14"/>
      <c r="D989" s="14"/>
      <c r="E989" s="14"/>
      <c r="F989" s="14"/>
      <c r="G989" s="14"/>
      <c r="H989" s="14"/>
      <c r="I989" s="14"/>
      <c r="J989" s="14"/>
      <c r="K989" s="14"/>
      <c r="L989" s="14"/>
      <c r="M989" s="14"/>
      <c r="N989" s="14"/>
      <c r="O989" s="14"/>
      <c r="P989" s="14"/>
      <c r="Q989" s="14"/>
      <c r="R989" s="14"/>
      <c r="S989" s="14"/>
      <c r="T989" s="6"/>
      <c r="U989" s="6"/>
      <c r="V989" s="6"/>
      <c r="W989" s="6"/>
    </row>
    <row r="990" spans="3:23" ht="15.75" customHeight="1">
      <c r="C990" s="14"/>
      <c r="D990" s="14"/>
      <c r="E990" s="14"/>
      <c r="F990" s="14"/>
      <c r="G990" s="14"/>
      <c r="H990" s="14"/>
      <c r="I990" s="14"/>
      <c r="J990" s="14"/>
      <c r="K990" s="14"/>
      <c r="L990" s="14"/>
      <c r="M990" s="14"/>
      <c r="N990" s="14"/>
      <c r="O990" s="14"/>
      <c r="P990" s="14"/>
      <c r="Q990" s="14"/>
      <c r="R990" s="14"/>
      <c r="S990" s="14"/>
      <c r="T990" s="6"/>
      <c r="U990" s="6"/>
      <c r="V990" s="6"/>
      <c r="W990" s="6"/>
    </row>
    <row r="991" spans="3:23" ht="15.75" customHeight="1">
      <c r="C991" s="14"/>
      <c r="D991" s="14"/>
      <c r="E991" s="14"/>
      <c r="F991" s="14"/>
      <c r="G991" s="14"/>
      <c r="H991" s="14"/>
      <c r="I991" s="14"/>
      <c r="J991" s="14"/>
      <c r="K991" s="14"/>
      <c r="L991" s="14"/>
      <c r="M991" s="14"/>
      <c r="N991" s="14"/>
      <c r="O991" s="14"/>
      <c r="P991" s="14"/>
      <c r="Q991" s="14"/>
      <c r="R991" s="14"/>
      <c r="S991" s="14"/>
      <c r="T991" s="6"/>
      <c r="U991" s="6"/>
      <c r="V991" s="6"/>
      <c r="W991" s="6"/>
    </row>
    <row r="992" spans="3:23" ht="15.75" customHeight="1">
      <c r="C992" s="14"/>
      <c r="D992" s="14"/>
      <c r="E992" s="14"/>
      <c r="F992" s="14"/>
      <c r="G992" s="14"/>
      <c r="H992" s="14"/>
      <c r="I992" s="14"/>
      <c r="J992" s="14"/>
      <c r="K992" s="14"/>
      <c r="L992" s="14"/>
      <c r="M992" s="14"/>
      <c r="N992" s="14"/>
      <c r="O992" s="14"/>
      <c r="P992" s="14"/>
      <c r="Q992" s="14"/>
      <c r="R992" s="14"/>
      <c r="S992" s="14"/>
      <c r="T992" s="6"/>
      <c r="U992" s="6"/>
      <c r="V992" s="6"/>
      <c r="W992" s="6"/>
    </row>
    <row r="993" spans="3:23" ht="15.75" customHeight="1">
      <c r="C993" s="14"/>
      <c r="D993" s="14"/>
      <c r="E993" s="14"/>
      <c r="F993" s="14"/>
      <c r="G993" s="14"/>
      <c r="H993" s="14"/>
      <c r="I993" s="14"/>
      <c r="J993" s="14"/>
      <c r="K993" s="14"/>
      <c r="L993" s="14"/>
      <c r="M993" s="14"/>
      <c r="N993" s="14"/>
      <c r="O993" s="14"/>
      <c r="P993" s="14"/>
      <c r="Q993" s="14"/>
      <c r="R993" s="14"/>
      <c r="S993" s="14"/>
      <c r="T993" s="6"/>
      <c r="U993" s="6"/>
      <c r="V993" s="6"/>
      <c r="W993" s="6"/>
    </row>
  </sheetData>
  <conditionalFormatting sqref="J2:L39">
    <cfRule type="notContainsBlanks" dxfId="0" priority="1">
      <formula>LEN(TRIM(J2))&gt;0</formula>
    </cfRule>
  </conditionalFormatting>
  <pageMargins left="0.511811024" right="0.511811024"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11"/>
  <sheetViews>
    <sheetView tabSelected="1" workbookViewId="0">
      <selection sqref="A1:C1"/>
    </sheetView>
  </sheetViews>
  <sheetFormatPr defaultColWidth="11.25" defaultRowHeight="15" customHeight="1"/>
  <cols>
    <col min="1" max="1" width="44.625" customWidth="1"/>
    <col min="2" max="2" width="32" customWidth="1"/>
    <col min="3" max="3" width="17.125" customWidth="1"/>
    <col min="4" max="5" width="10.5" customWidth="1"/>
    <col min="6" max="6" width="30.625" customWidth="1"/>
    <col min="7" max="7" width="8.5" customWidth="1"/>
    <col min="8" max="8" width="14" customWidth="1"/>
    <col min="9" max="9" width="17" customWidth="1"/>
    <col min="10" max="18" width="10.5" customWidth="1"/>
    <col min="19" max="26" width="11.125" customWidth="1"/>
  </cols>
  <sheetData>
    <row r="1" spans="1:26" ht="15.75" customHeight="1">
      <c r="A1" s="190" t="s">
        <v>2986</v>
      </c>
      <c r="B1" s="191"/>
      <c r="C1" s="192"/>
      <c r="D1" s="88"/>
      <c r="E1" s="89"/>
      <c r="F1" s="90" t="s">
        <v>2987</v>
      </c>
      <c r="G1" s="91">
        <f>SUM(C:C)</f>
        <v>3636</v>
      </c>
      <c r="H1" s="90" t="s">
        <v>2988</v>
      </c>
      <c r="I1" s="92">
        <v>1</v>
      </c>
      <c r="J1" s="14"/>
      <c r="K1" s="14"/>
      <c r="L1" s="14"/>
      <c r="M1" s="14"/>
      <c r="N1" s="14"/>
      <c r="O1" s="14"/>
      <c r="P1" s="14"/>
      <c r="Q1" s="14"/>
      <c r="R1" s="14"/>
      <c r="S1" s="14"/>
      <c r="T1" s="14"/>
      <c r="U1" s="14"/>
      <c r="V1" s="14"/>
      <c r="W1" s="14"/>
      <c r="X1" s="14"/>
      <c r="Y1" s="14"/>
      <c r="Z1" s="14"/>
    </row>
    <row r="2" spans="1:26" ht="15.75" customHeight="1">
      <c r="A2" s="93" t="s">
        <v>0</v>
      </c>
      <c r="B2" s="94" t="s">
        <v>3</v>
      </c>
      <c r="C2" s="95" t="s">
        <v>2989</v>
      </c>
      <c r="D2" s="96"/>
      <c r="E2" s="97"/>
      <c r="F2" s="98" t="s">
        <v>3</v>
      </c>
      <c r="G2" s="98" t="s">
        <v>2990</v>
      </c>
      <c r="H2" s="98" t="s">
        <v>2991</v>
      </c>
      <c r="I2" s="98" t="s">
        <v>2992</v>
      </c>
      <c r="J2" s="14"/>
      <c r="K2" s="14"/>
      <c r="L2" s="14"/>
      <c r="M2" s="14"/>
      <c r="N2" s="14"/>
      <c r="O2" s="14"/>
      <c r="P2" s="14"/>
      <c r="Q2" s="14"/>
      <c r="R2" s="14"/>
      <c r="S2" s="14"/>
      <c r="T2" s="14"/>
      <c r="U2" s="14"/>
      <c r="V2" s="14"/>
      <c r="W2" s="14"/>
      <c r="X2" s="14"/>
      <c r="Y2" s="14"/>
      <c r="Z2" s="14"/>
    </row>
    <row r="3" spans="1:26" ht="15.75" customHeight="1">
      <c r="A3" s="99" t="s">
        <v>10</v>
      </c>
      <c r="B3" s="100" t="str">
        <f>VLOOKUP(A3,'Índice Geral'!A:C,2,FALSE)</f>
        <v>Aconselhamento e orientação profissional</v>
      </c>
      <c r="C3" s="101">
        <v>72</v>
      </c>
      <c r="D3" s="96"/>
      <c r="E3" s="97"/>
      <c r="F3" s="102" t="str">
        <f>'Contagem de Áreas '!A2</f>
        <v>Marketing e propaganda</v>
      </c>
      <c r="G3" s="103">
        <f t="shared" ref="G3:G46" ca="1" si="0">H3/$G$1</f>
        <v>0.12871287128712872</v>
      </c>
      <c r="H3" s="104">
        <f t="shared" ref="H3:H46" ca="1" si="1">SUMIF(B:C,F3,C:C)</f>
        <v>468</v>
      </c>
      <c r="I3" s="105"/>
      <c r="J3" s="14"/>
      <c r="K3" s="14"/>
      <c r="L3" s="14"/>
      <c r="M3" s="14"/>
      <c r="N3" s="14"/>
      <c r="O3" s="14"/>
      <c r="P3" s="14"/>
      <c r="Q3" s="14"/>
      <c r="R3" s="14"/>
      <c r="S3" s="14"/>
      <c r="T3" s="14"/>
      <c r="U3" s="14"/>
      <c r="V3" s="14"/>
      <c r="W3" s="14"/>
      <c r="X3" s="14"/>
      <c r="Y3" s="14"/>
      <c r="Z3" s="14"/>
    </row>
    <row r="4" spans="1:26" ht="15.75" customHeight="1">
      <c r="A4" s="106" t="s">
        <v>187</v>
      </c>
      <c r="B4" s="100" t="str">
        <f>VLOOKUP(A4,'Índice Geral'!A:C,2,FALSE)</f>
        <v>Economia, Economia Empresarial e Política</v>
      </c>
      <c r="C4" s="101">
        <v>72</v>
      </c>
      <c r="D4" s="96"/>
      <c r="E4" s="97"/>
      <c r="F4" s="102" t="str">
        <f>'Contagem de Áreas '!A3</f>
        <v>Gestão de negócios internacionais</v>
      </c>
      <c r="G4" s="103">
        <f t="shared" ca="1" si="0"/>
        <v>0</v>
      </c>
      <c r="H4" s="104">
        <f t="shared" ca="1" si="1"/>
        <v>0</v>
      </c>
      <c r="I4" s="105"/>
      <c r="J4" s="14"/>
      <c r="K4" s="14"/>
      <c r="L4" s="14"/>
      <c r="M4" s="14"/>
      <c r="N4" s="14"/>
      <c r="O4" s="14"/>
      <c r="P4" s="14"/>
      <c r="Q4" s="14"/>
      <c r="R4" s="14"/>
      <c r="S4" s="14"/>
      <c r="T4" s="14"/>
      <c r="U4" s="14"/>
      <c r="V4" s="14"/>
      <c r="W4" s="14"/>
      <c r="X4" s="14"/>
      <c r="Y4" s="14"/>
      <c r="Z4" s="14"/>
    </row>
    <row r="5" spans="1:26" ht="15.75" customHeight="1">
      <c r="A5" s="99" t="s">
        <v>261</v>
      </c>
      <c r="B5" s="100" t="str">
        <f>VLOOKUP(A5,'Índice Geral'!A:C,2,FALSE)</f>
        <v>Processamento de dados</v>
      </c>
      <c r="C5" s="101">
        <v>72</v>
      </c>
      <c r="D5" s="96"/>
      <c r="E5" s="97"/>
      <c r="F5" s="102" t="str">
        <f>'Contagem de Áreas '!A4</f>
        <v>Metodologia e Pesquisa Científica</v>
      </c>
      <c r="G5" s="103">
        <f t="shared" ca="1" si="0"/>
        <v>5.9405940594059403E-2</v>
      </c>
      <c r="H5" s="104">
        <f t="shared" ca="1" si="1"/>
        <v>216</v>
      </c>
      <c r="I5" s="105"/>
      <c r="J5" s="14"/>
      <c r="K5" s="14"/>
      <c r="L5" s="14"/>
      <c r="M5" s="14"/>
      <c r="N5" s="14"/>
      <c r="O5" s="14"/>
      <c r="P5" s="14"/>
      <c r="Q5" s="14"/>
      <c r="R5" s="14"/>
      <c r="S5" s="14"/>
      <c r="T5" s="14"/>
      <c r="U5" s="14"/>
      <c r="V5" s="14"/>
      <c r="W5" s="14"/>
      <c r="X5" s="14"/>
      <c r="Y5" s="14"/>
      <c r="Z5" s="14"/>
    </row>
    <row r="6" spans="1:26" ht="15.75" customHeight="1">
      <c r="A6" s="99" t="s">
        <v>348</v>
      </c>
      <c r="B6" s="101" t="s">
        <v>349</v>
      </c>
      <c r="C6" s="101">
        <v>72</v>
      </c>
      <c r="D6" s="96"/>
      <c r="E6" s="97"/>
      <c r="F6" s="102" t="str">
        <f>'Contagem de Áreas '!A5</f>
        <v>Tecnologia da informação</v>
      </c>
      <c r="G6" s="103">
        <f t="shared" ca="1" si="0"/>
        <v>1.9801980198019802E-2</v>
      </c>
      <c r="H6" s="104">
        <f t="shared" ca="1" si="1"/>
        <v>72</v>
      </c>
      <c r="I6" s="105"/>
      <c r="J6" s="14"/>
      <c r="K6" s="14"/>
      <c r="L6" s="14"/>
      <c r="M6" s="14"/>
      <c r="N6" s="14"/>
      <c r="O6" s="14"/>
      <c r="P6" s="14"/>
      <c r="Q6" s="14"/>
      <c r="R6" s="14"/>
      <c r="S6" s="14"/>
      <c r="T6" s="14"/>
      <c r="U6" s="14"/>
      <c r="V6" s="14"/>
      <c r="W6" s="14"/>
      <c r="X6" s="14"/>
      <c r="Y6" s="14"/>
      <c r="Z6" s="14"/>
    </row>
    <row r="7" spans="1:26" ht="15.75" customHeight="1">
      <c r="A7" s="99" t="s">
        <v>356</v>
      </c>
      <c r="B7" s="100" t="str">
        <f>VLOOKUP(A7,'Índice Geral'!A:C,2,FALSE)</f>
        <v>Tecnologia da informação</v>
      </c>
      <c r="C7" s="101">
        <v>72</v>
      </c>
      <c r="D7" s="96"/>
      <c r="E7" s="97"/>
      <c r="F7" s="102" t="str">
        <f>'Contagem de Áreas '!A6</f>
        <v>História, Filosofia e Estudos de arte</v>
      </c>
      <c r="G7" s="103">
        <f t="shared" ca="1" si="0"/>
        <v>0</v>
      </c>
      <c r="H7" s="104">
        <f t="shared" ca="1" si="1"/>
        <v>0</v>
      </c>
      <c r="I7" s="105"/>
      <c r="J7" s="14"/>
      <c r="K7" s="14"/>
      <c r="L7" s="14"/>
      <c r="M7" s="14"/>
      <c r="N7" s="14"/>
      <c r="O7" s="14"/>
      <c r="P7" s="14"/>
      <c r="Q7" s="14"/>
      <c r="R7" s="14"/>
      <c r="S7" s="14"/>
      <c r="T7" s="14"/>
      <c r="U7" s="14"/>
      <c r="V7" s="14"/>
      <c r="W7" s="14"/>
      <c r="X7" s="14"/>
      <c r="Y7" s="14"/>
      <c r="Z7" s="14"/>
    </row>
    <row r="8" spans="1:26" ht="15.75" customHeight="1">
      <c r="A8" s="107" t="s">
        <v>368</v>
      </c>
      <c r="B8" s="101" t="s">
        <v>271</v>
      </c>
      <c r="C8" s="101">
        <v>72</v>
      </c>
      <c r="D8" s="96"/>
      <c r="E8" s="97"/>
      <c r="F8" s="102" t="str">
        <f>'Contagem de Áreas '!A7</f>
        <v>Criação gráfica</v>
      </c>
      <c r="G8" s="103">
        <f t="shared" ca="1" si="0"/>
        <v>0</v>
      </c>
      <c r="H8" s="104">
        <f t="shared" ca="1" si="1"/>
        <v>0</v>
      </c>
      <c r="I8" s="105"/>
      <c r="J8" s="14"/>
      <c r="K8" s="14"/>
      <c r="L8" s="14"/>
      <c r="M8" s="14"/>
      <c r="N8" s="14"/>
      <c r="O8" s="14"/>
      <c r="P8" s="14"/>
      <c r="Q8" s="14"/>
      <c r="R8" s="14"/>
      <c r="S8" s="14"/>
      <c r="T8" s="14"/>
      <c r="U8" s="14"/>
      <c r="V8" s="14"/>
      <c r="W8" s="14"/>
      <c r="X8" s="14"/>
      <c r="Y8" s="14"/>
      <c r="Z8" s="14"/>
    </row>
    <row r="9" spans="1:26" ht="15.75" customHeight="1">
      <c r="A9" s="99" t="s">
        <v>491</v>
      </c>
      <c r="B9" s="101" t="s">
        <v>349</v>
      </c>
      <c r="C9" s="101">
        <v>72</v>
      </c>
      <c r="D9" s="96"/>
      <c r="E9" s="97"/>
      <c r="F9" s="102" t="str">
        <f>'Contagem de Áreas '!A8</f>
        <v>Comunicação social (redação e conteúdo)</v>
      </c>
      <c r="G9" s="103">
        <f t="shared" ca="1" si="0"/>
        <v>1.9801980198019802E-2</v>
      </c>
      <c r="H9" s="104">
        <f t="shared" ca="1" si="1"/>
        <v>72</v>
      </c>
      <c r="I9" s="105"/>
      <c r="J9" s="14"/>
      <c r="K9" s="14"/>
      <c r="L9" s="14"/>
      <c r="M9" s="14"/>
      <c r="N9" s="14"/>
      <c r="O9" s="14"/>
      <c r="P9" s="14"/>
      <c r="Q9" s="14"/>
      <c r="R9" s="14"/>
      <c r="S9" s="14"/>
      <c r="T9" s="14"/>
      <c r="U9" s="14"/>
      <c r="V9" s="14"/>
      <c r="W9" s="14"/>
      <c r="X9" s="14"/>
      <c r="Y9" s="14"/>
      <c r="Z9" s="14"/>
    </row>
    <row r="10" spans="1:26" ht="15.75" customHeight="1">
      <c r="A10" s="99" t="s">
        <v>542</v>
      </c>
      <c r="B10" s="108" t="s">
        <v>303</v>
      </c>
      <c r="C10" s="101">
        <v>72</v>
      </c>
      <c r="D10" s="96"/>
      <c r="E10" s="97"/>
      <c r="F10" s="102" t="str">
        <f>'Contagem de Áreas '!A9</f>
        <v>Economia, Economia Empresarial e Política</v>
      </c>
      <c r="G10" s="103">
        <f t="shared" ca="1" si="0"/>
        <v>8.9108910891089105E-2</v>
      </c>
      <c r="H10" s="104">
        <f t="shared" ca="1" si="1"/>
        <v>324</v>
      </c>
      <c r="I10" s="105"/>
      <c r="J10" s="109"/>
      <c r="K10" s="14"/>
      <c r="L10" s="14"/>
      <c r="M10" s="14"/>
      <c r="N10" s="14"/>
      <c r="O10" s="14"/>
      <c r="P10" s="14"/>
      <c r="Q10" s="14"/>
      <c r="R10" s="14"/>
      <c r="S10" s="14"/>
      <c r="T10" s="14"/>
      <c r="U10" s="14"/>
      <c r="V10" s="14"/>
      <c r="W10" s="14"/>
      <c r="X10" s="14"/>
      <c r="Y10" s="14"/>
      <c r="Z10" s="14"/>
    </row>
    <row r="11" spans="1:26" ht="15.75" customHeight="1">
      <c r="A11" s="99" t="s">
        <v>692</v>
      </c>
      <c r="B11" s="100" t="str">
        <f>VLOOKUP(A11,'Índice Geral'!A:C,2,FALSE)</f>
        <v>Gestão estratégica de empresas</v>
      </c>
      <c r="C11" s="101">
        <v>72</v>
      </c>
      <c r="D11" s="96"/>
      <c r="E11" s="97"/>
      <c r="F11" s="102" t="str">
        <f>'Contagem de Áreas '!A10</f>
        <v>Gestão de inovação</v>
      </c>
      <c r="G11" s="103">
        <f t="shared" ca="1" si="0"/>
        <v>5.9405940594059403E-2</v>
      </c>
      <c r="H11" s="104">
        <f t="shared" ca="1" si="1"/>
        <v>216</v>
      </c>
      <c r="I11" s="105"/>
      <c r="J11" s="109"/>
      <c r="K11" s="14"/>
      <c r="L11" s="14"/>
      <c r="M11" s="14"/>
      <c r="N11" s="14"/>
      <c r="O11" s="14"/>
      <c r="P11" s="14"/>
      <c r="Q11" s="14"/>
      <c r="R11" s="14"/>
      <c r="S11" s="14"/>
      <c r="T11" s="14"/>
      <c r="U11" s="14"/>
      <c r="V11" s="14"/>
      <c r="W11" s="14"/>
      <c r="X11" s="14"/>
      <c r="Y11" s="14"/>
      <c r="Z11" s="14"/>
    </row>
    <row r="12" spans="1:26" ht="15.75" customHeight="1">
      <c r="A12" s="99" t="s">
        <v>795</v>
      </c>
      <c r="B12" s="101" t="s">
        <v>1161</v>
      </c>
      <c r="C12" s="101">
        <v>72</v>
      </c>
      <c r="D12" s="96"/>
      <c r="E12" s="97"/>
      <c r="F12" s="102" t="str">
        <f>'Contagem de Áreas '!A11</f>
        <v>Design</v>
      </c>
      <c r="G12" s="103">
        <f t="shared" ca="1" si="0"/>
        <v>0</v>
      </c>
      <c r="H12" s="104">
        <f t="shared" ca="1" si="1"/>
        <v>0</v>
      </c>
      <c r="I12" s="105"/>
      <c r="J12" s="109"/>
      <c r="K12" s="14"/>
      <c r="L12" s="14"/>
      <c r="M12" s="14"/>
      <c r="N12" s="14"/>
      <c r="O12" s="14"/>
      <c r="P12" s="14"/>
      <c r="Q12" s="14"/>
      <c r="R12" s="14"/>
      <c r="S12" s="14"/>
      <c r="T12" s="14"/>
      <c r="U12" s="14"/>
      <c r="V12" s="14"/>
      <c r="W12" s="14"/>
      <c r="X12" s="14"/>
      <c r="Y12" s="14"/>
      <c r="Z12" s="14"/>
    </row>
    <row r="13" spans="1:26" ht="15.75" customHeight="1">
      <c r="A13" s="99" t="s">
        <v>902</v>
      </c>
      <c r="B13" s="100" t="str">
        <f>VLOOKUP(A13,'Índice Geral'!A:C,2,FALSE)</f>
        <v>Eletiva</v>
      </c>
      <c r="C13" s="101">
        <v>72</v>
      </c>
      <c r="D13" s="96"/>
      <c r="E13" s="97"/>
      <c r="F13" s="102" t="str">
        <f>'Contagem de Áreas '!A12</f>
        <v>Produção de multimídia</v>
      </c>
      <c r="G13" s="103">
        <f t="shared" ca="1" si="0"/>
        <v>0</v>
      </c>
      <c r="H13" s="104">
        <f t="shared" ca="1" si="1"/>
        <v>0</v>
      </c>
      <c r="I13" s="105"/>
      <c r="J13" s="109"/>
      <c r="K13" s="14"/>
      <c r="L13" s="14"/>
      <c r="M13" s="14"/>
      <c r="N13" s="14"/>
      <c r="O13" s="14"/>
      <c r="P13" s="14"/>
      <c r="Q13" s="14"/>
      <c r="R13" s="14"/>
      <c r="S13" s="14"/>
      <c r="T13" s="14"/>
      <c r="U13" s="14"/>
      <c r="V13" s="14"/>
      <c r="W13" s="14"/>
      <c r="X13" s="14"/>
      <c r="Y13" s="14"/>
      <c r="Z13" s="14"/>
    </row>
    <row r="14" spans="1:26" ht="15.75" customHeight="1">
      <c r="A14" s="99" t="s">
        <v>902</v>
      </c>
      <c r="B14" s="100" t="str">
        <f>VLOOKUP(A14,'Índice Geral'!A:C,2,FALSE)</f>
        <v>Eletiva</v>
      </c>
      <c r="C14" s="101">
        <v>72</v>
      </c>
      <c r="D14" s="96"/>
      <c r="E14" s="97"/>
      <c r="F14" s="102" t="str">
        <f>'Contagem de Áreas '!A13</f>
        <v>Cenografia</v>
      </c>
      <c r="G14" s="103">
        <f t="shared" ca="1" si="0"/>
        <v>0</v>
      </c>
      <c r="H14" s="104">
        <f t="shared" ca="1" si="1"/>
        <v>0</v>
      </c>
      <c r="I14" s="105"/>
      <c r="J14" s="109"/>
      <c r="K14" s="14"/>
      <c r="L14" s="14"/>
      <c r="M14" s="14"/>
      <c r="N14" s="14"/>
      <c r="O14" s="14"/>
      <c r="P14" s="14"/>
      <c r="Q14" s="14"/>
      <c r="R14" s="14"/>
      <c r="S14" s="14"/>
      <c r="T14" s="14"/>
      <c r="U14" s="14"/>
      <c r="V14" s="14"/>
      <c r="W14" s="14"/>
      <c r="X14" s="14"/>
      <c r="Y14" s="14"/>
      <c r="Z14" s="14"/>
    </row>
    <row r="15" spans="1:26" ht="15.75" customHeight="1">
      <c r="A15" s="99" t="s">
        <v>902</v>
      </c>
      <c r="B15" s="100" t="str">
        <f>VLOOKUP(A15,'Índice Geral'!A:C,2,FALSE)</f>
        <v>Eletiva</v>
      </c>
      <c r="C15" s="101">
        <v>72</v>
      </c>
      <c r="D15" s="96"/>
      <c r="E15" s="97"/>
      <c r="F15" s="102" t="str">
        <f>'Contagem de Áreas '!A14</f>
        <v>Audiovisuais</v>
      </c>
      <c r="G15" s="103">
        <f t="shared" ca="1" si="0"/>
        <v>0</v>
      </c>
      <c r="H15" s="104">
        <f t="shared" ca="1" si="1"/>
        <v>0</v>
      </c>
      <c r="I15" s="105"/>
      <c r="J15" s="109"/>
      <c r="K15" s="14"/>
      <c r="L15" s="14"/>
      <c r="M15" s="14"/>
      <c r="N15" s="14"/>
      <c r="O15" s="14"/>
      <c r="P15" s="14"/>
      <c r="Q15" s="14"/>
      <c r="R15" s="14"/>
      <c r="S15" s="14"/>
      <c r="T15" s="14"/>
      <c r="U15" s="14"/>
      <c r="V15" s="14"/>
      <c r="W15" s="14"/>
      <c r="X15" s="14"/>
      <c r="Y15" s="14"/>
      <c r="Z15" s="14"/>
    </row>
    <row r="16" spans="1:26" ht="15.75" customHeight="1">
      <c r="A16" s="99" t="s">
        <v>902</v>
      </c>
      <c r="B16" s="100" t="str">
        <f>VLOOKUP(A16,'Índice Geral'!A:C,2,FALSE)</f>
        <v>Eletiva</v>
      </c>
      <c r="C16" s="101">
        <v>72</v>
      </c>
      <c r="D16" s="96"/>
      <c r="E16" s="97"/>
      <c r="F16" s="102" t="str">
        <f>'Contagem de Áreas '!A15</f>
        <v>Noticiário e reportagem</v>
      </c>
      <c r="G16" s="103">
        <f t="shared" ca="1" si="0"/>
        <v>0</v>
      </c>
      <c r="H16" s="104">
        <f t="shared" ca="1" si="1"/>
        <v>0</v>
      </c>
      <c r="I16" s="105"/>
      <c r="J16" s="109"/>
      <c r="K16" s="14"/>
      <c r="L16" s="14"/>
      <c r="M16" s="14"/>
      <c r="N16" s="14"/>
      <c r="O16" s="14"/>
      <c r="P16" s="14"/>
      <c r="Q16" s="14"/>
      <c r="R16" s="14"/>
      <c r="S16" s="14"/>
      <c r="T16" s="14"/>
      <c r="U16" s="14"/>
      <c r="V16" s="14"/>
      <c r="W16" s="14"/>
      <c r="X16" s="14"/>
      <c r="Y16" s="14"/>
      <c r="Z16" s="14"/>
    </row>
    <row r="17" spans="1:26" ht="15.75" customHeight="1">
      <c r="A17" s="99" t="s">
        <v>902</v>
      </c>
      <c r="B17" s="100" t="str">
        <f>VLOOKUP(A17,'Índice Geral'!A:C,2,FALSE)</f>
        <v>Eletiva</v>
      </c>
      <c r="C17" s="101">
        <v>72</v>
      </c>
      <c r="D17" s="96"/>
      <c r="E17" s="97"/>
      <c r="F17" s="102" t="str">
        <f>'Contagem de Áreas '!A16</f>
        <v>Linguagens de programação (visual basic, c++ etc)</v>
      </c>
      <c r="G17" s="103">
        <f t="shared" ca="1" si="0"/>
        <v>0</v>
      </c>
      <c r="H17" s="104">
        <f t="shared" ca="1" si="1"/>
        <v>0</v>
      </c>
      <c r="I17" s="105"/>
      <c r="J17" s="109"/>
      <c r="K17" s="14"/>
      <c r="L17" s="14"/>
      <c r="M17" s="14"/>
      <c r="N17" s="14"/>
      <c r="O17" s="14"/>
      <c r="P17" s="14"/>
      <c r="Q17" s="14"/>
      <c r="R17" s="14"/>
      <c r="S17" s="14"/>
      <c r="T17" s="14"/>
      <c r="U17" s="14"/>
      <c r="V17" s="14"/>
      <c r="W17" s="14"/>
      <c r="X17" s="14"/>
      <c r="Y17" s="14"/>
      <c r="Z17" s="14"/>
    </row>
    <row r="18" spans="1:26" ht="15.75" customHeight="1">
      <c r="A18" s="99" t="s">
        <v>902</v>
      </c>
      <c r="B18" s="100" t="str">
        <f>VLOOKUP(A18,'Índice Geral'!A:C,2,FALSE)</f>
        <v>Eletiva</v>
      </c>
      <c r="C18" s="101">
        <v>72</v>
      </c>
      <c r="D18" s="96"/>
      <c r="E18" s="97"/>
      <c r="F18" s="102" t="str">
        <f>'Contagem de Áreas '!A17</f>
        <v>Antropologia social</v>
      </c>
      <c r="G18" s="103">
        <f t="shared" ca="1" si="0"/>
        <v>0</v>
      </c>
      <c r="H18" s="104">
        <f t="shared" ca="1" si="1"/>
        <v>0</v>
      </c>
      <c r="I18" s="105"/>
      <c r="J18" s="109"/>
      <c r="K18" s="14"/>
      <c r="L18" s="14"/>
      <c r="M18" s="14"/>
      <c r="N18" s="14"/>
      <c r="O18" s="14"/>
      <c r="P18" s="14"/>
      <c r="Q18" s="14"/>
      <c r="R18" s="14"/>
      <c r="S18" s="14"/>
      <c r="T18" s="14"/>
      <c r="U18" s="14"/>
      <c r="V18" s="14"/>
      <c r="W18" s="14"/>
      <c r="X18" s="14"/>
      <c r="Y18" s="14"/>
      <c r="Z18" s="14"/>
    </row>
    <row r="19" spans="1:26" ht="15.75" customHeight="1">
      <c r="A19" s="99" t="s">
        <v>902</v>
      </c>
      <c r="B19" s="100" t="str">
        <f>VLOOKUP(A19,'Índice Geral'!A:C,2,FALSE)</f>
        <v>Eletiva</v>
      </c>
      <c r="C19" s="101">
        <v>72</v>
      </c>
      <c r="D19" s="96"/>
      <c r="E19" s="97"/>
      <c r="F19" s="102" t="str">
        <f>'Contagem de Áreas '!A18</f>
        <v>Gestão estratégica de empresas</v>
      </c>
      <c r="G19" s="103">
        <f t="shared" ca="1" si="0"/>
        <v>5.9405940594059403E-2</v>
      </c>
      <c r="H19" s="104">
        <f t="shared" ca="1" si="1"/>
        <v>216</v>
      </c>
      <c r="I19" s="105"/>
      <c r="J19" s="109"/>
      <c r="K19" s="14"/>
      <c r="L19" s="14"/>
      <c r="M19" s="14"/>
      <c r="N19" s="14"/>
      <c r="O19" s="14"/>
      <c r="P19" s="14"/>
      <c r="Q19" s="14"/>
      <c r="R19" s="14"/>
      <c r="S19" s="14"/>
      <c r="T19" s="14"/>
      <c r="U19" s="14"/>
      <c r="V19" s="14"/>
      <c r="W19" s="14"/>
      <c r="X19" s="14"/>
      <c r="Y19" s="14"/>
      <c r="Z19" s="14"/>
    </row>
    <row r="20" spans="1:26" ht="15.75" customHeight="1">
      <c r="A20" s="99" t="s">
        <v>902</v>
      </c>
      <c r="B20" s="100" t="str">
        <f>VLOOKUP(A20,'Índice Geral'!A:C,2,FALSE)</f>
        <v>Eletiva</v>
      </c>
      <c r="C20" s="101">
        <v>72</v>
      </c>
      <c r="D20" s="96"/>
      <c r="E20" s="97"/>
      <c r="F20" s="102" t="str">
        <f>'Contagem de Áreas '!A19</f>
        <v>Gestão financeira</v>
      </c>
      <c r="G20" s="103">
        <f t="shared" ca="1" si="0"/>
        <v>7.9207920792079209E-2</v>
      </c>
      <c r="H20" s="104">
        <f t="shared" ca="1" si="1"/>
        <v>288</v>
      </c>
      <c r="I20" s="105"/>
      <c r="J20" s="109"/>
      <c r="K20" s="14"/>
      <c r="L20" s="14"/>
      <c r="M20" s="14"/>
      <c r="N20" s="14"/>
      <c r="O20" s="14"/>
      <c r="P20" s="14"/>
      <c r="Q20" s="14"/>
      <c r="R20" s="14"/>
      <c r="S20" s="14"/>
      <c r="T20" s="14"/>
      <c r="U20" s="14"/>
      <c r="V20" s="14"/>
      <c r="W20" s="14"/>
      <c r="X20" s="14"/>
      <c r="Y20" s="14"/>
      <c r="Z20" s="14"/>
    </row>
    <row r="21" spans="1:26" ht="15.75" customHeight="1">
      <c r="A21" s="99" t="s">
        <v>1053</v>
      </c>
      <c r="B21" s="100" t="str">
        <f>VLOOKUP(A21,'Índice Geral'!A:C,2,FALSE)</f>
        <v>Lifelab</v>
      </c>
      <c r="C21" s="101">
        <v>72</v>
      </c>
      <c r="D21" s="96"/>
      <c r="E21" s="97"/>
      <c r="F21" s="102" t="str">
        <f>'Contagem de Áreas '!A20</f>
        <v>Lingüística (línguas)</v>
      </c>
      <c r="G21" s="103">
        <f t="shared" ca="1" si="0"/>
        <v>0</v>
      </c>
      <c r="H21" s="104">
        <f t="shared" ca="1" si="1"/>
        <v>0</v>
      </c>
      <c r="I21" s="105"/>
      <c r="J21" s="109"/>
      <c r="K21" s="14"/>
      <c r="L21" s="14"/>
      <c r="M21" s="14"/>
      <c r="N21" s="14"/>
      <c r="O21" s="14"/>
      <c r="P21" s="14"/>
      <c r="Q21" s="14"/>
      <c r="R21" s="14"/>
      <c r="S21" s="14"/>
      <c r="T21" s="14"/>
      <c r="U21" s="14"/>
      <c r="V21" s="14"/>
      <c r="W21" s="14"/>
      <c r="X21" s="14"/>
      <c r="Y21" s="14"/>
      <c r="Z21" s="14"/>
    </row>
    <row r="22" spans="1:26" ht="15.75" customHeight="1">
      <c r="A22" s="99" t="s">
        <v>1053</v>
      </c>
      <c r="B22" s="100" t="str">
        <f>VLOOKUP(A22,'Índice Geral'!A:C,2,FALSE)</f>
        <v>Lifelab</v>
      </c>
      <c r="C22" s="101">
        <v>72</v>
      </c>
      <c r="D22" s="96"/>
      <c r="E22" s="97"/>
      <c r="F22" s="102" t="str">
        <f>'Contagem de Áreas '!A21</f>
        <v>Direito empresarial</v>
      </c>
      <c r="G22" s="103">
        <f t="shared" ca="1" si="0"/>
        <v>1.9801980198019802E-2</v>
      </c>
      <c r="H22" s="104">
        <f t="shared" ca="1" si="1"/>
        <v>72</v>
      </c>
      <c r="I22" s="105"/>
      <c r="J22" s="109"/>
      <c r="K22" s="14"/>
      <c r="L22" s="14"/>
      <c r="M22" s="14"/>
      <c r="N22" s="14"/>
      <c r="O22" s="14"/>
      <c r="P22" s="14"/>
      <c r="Q22" s="14"/>
      <c r="R22" s="14"/>
      <c r="S22" s="14"/>
      <c r="T22" s="14"/>
      <c r="U22" s="14"/>
      <c r="V22" s="14"/>
      <c r="W22" s="14"/>
      <c r="X22" s="14"/>
      <c r="Y22" s="14"/>
      <c r="Z22" s="14"/>
    </row>
    <row r="23" spans="1:26" ht="15.75" customHeight="1">
      <c r="A23" s="99" t="s">
        <v>1053</v>
      </c>
      <c r="B23" s="100" t="str">
        <f>VLOOKUP(A23,'Índice Geral'!A:C,2,FALSE)</f>
        <v>Lifelab</v>
      </c>
      <c r="C23" s="101">
        <v>72</v>
      </c>
      <c r="D23" s="96"/>
      <c r="E23" s="97"/>
      <c r="F23" s="102" t="str">
        <f>'Contagem de Áreas '!A22</f>
        <v>Ética</v>
      </c>
      <c r="G23" s="103">
        <f t="shared" ca="1" si="0"/>
        <v>0</v>
      </c>
      <c r="H23" s="104">
        <f t="shared" ca="1" si="1"/>
        <v>0</v>
      </c>
      <c r="I23" s="105"/>
      <c r="J23" s="109"/>
      <c r="K23" s="14"/>
      <c r="L23" s="14"/>
      <c r="M23" s="14"/>
      <c r="N23" s="14"/>
      <c r="O23" s="14"/>
      <c r="P23" s="14"/>
      <c r="Q23" s="14"/>
      <c r="R23" s="14"/>
      <c r="S23" s="14"/>
      <c r="T23" s="14"/>
      <c r="U23" s="14"/>
      <c r="V23" s="14"/>
      <c r="W23" s="14"/>
      <c r="X23" s="14"/>
      <c r="Y23" s="14"/>
      <c r="Z23" s="14"/>
    </row>
    <row r="24" spans="1:26" ht="15.75" customHeight="1">
      <c r="A24" s="99" t="s">
        <v>1053</v>
      </c>
      <c r="B24" s="100" t="str">
        <f>VLOOKUP(A24,'Índice Geral'!A:C,2,FALSE)</f>
        <v>Lifelab</v>
      </c>
      <c r="C24" s="101">
        <v>72</v>
      </c>
      <c r="D24" s="96"/>
      <c r="E24" s="97"/>
      <c r="F24" s="102" t="str">
        <f>'Contagem de Áreas '!A23</f>
        <v>Animação</v>
      </c>
      <c r="G24" s="103">
        <f t="shared" ca="1" si="0"/>
        <v>0</v>
      </c>
      <c r="H24" s="104">
        <f t="shared" ca="1" si="1"/>
        <v>0</v>
      </c>
      <c r="I24" s="105"/>
      <c r="J24" s="14"/>
      <c r="K24" s="14"/>
      <c r="L24" s="14"/>
      <c r="M24" s="14"/>
      <c r="N24" s="14"/>
      <c r="O24" s="14"/>
      <c r="P24" s="14"/>
      <c r="Q24" s="14"/>
      <c r="R24" s="14"/>
      <c r="S24" s="14"/>
      <c r="T24" s="14"/>
      <c r="U24" s="14"/>
      <c r="V24" s="14"/>
      <c r="W24" s="14"/>
      <c r="X24" s="14"/>
      <c r="Y24" s="14"/>
      <c r="Z24" s="14"/>
    </row>
    <row r="25" spans="1:26" ht="15.75" customHeight="1">
      <c r="A25" s="99" t="s">
        <v>1053</v>
      </c>
      <c r="B25" s="100" t="str">
        <f>VLOOKUP(A25,'Índice Geral'!A:C,2,FALSE)</f>
        <v>Lifelab</v>
      </c>
      <c r="C25" s="101">
        <v>72</v>
      </c>
      <c r="D25" s="96"/>
      <c r="E25" s="97"/>
      <c r="F25" s="113" t="str">
        <f>'Contagem de Áreas '!A24</f>
        <v>Modelagem</v>
      </c>
      <c r="G25" s="103">
        <f t="shared" ca="1" si="0"/>
        <v>3.9603960396039604E-2</v>
      </c>
      <c r="H25" s="104">
        <f t="shared" ca="1" si="1"/>
        <v>144</v>
      </c>
      <c r="I25" s="105"/>
      <c r="J25" s="14"/>
      <c r="K25" s="14"/>
      <c r="L25" s="14"/>
      <c r="M25" s="14"/>
      <c r="N25" s="14"/>
      <c r="O25" s="14"/>
      <c r="P25" s="14"/>
      <c r="Q25" s="14"/>
      <c r="R25" s="14"/>
      <c r="S25" s="14"/>
      <c r="T25" s="14"/>
      <c r="U25" s="14"/>
      <c r="V25" s="14"/>
      <c r="W25" s="14"/>
      <c r="X25" s="14"/>
      <c r="Y25" s="14"/>
      <c r="Z25" s="14"/>
    </row>
    <row r="26" spans="1:26" ht="15.75" customHeight="1">
      <c r="A26" s="99" t="s">
        <v>1063</v>
      </c>
      <c r="B26" s="100" t="str">
        <f>VLOOKUP(A26,'Índice Geral'!A:C,2,FALSE)</f>
        <v>Lifelab</v>
      </c>
      <c r="C26" s="101">
        <v>72</v>
      </c>
      <c r="D26" s="96"/>
      <c r="E26" s="97"/>
      <c r="F26" s="113" t="str">
        <f>'Contagem de Áreas '!A25</f>
        <v>Moda</v>
      </c>
      <c r="G26" s="103">
        <f t="shared" ca="1" si="0"/>
        <v>0</v>
      </c>
      <c r="H26" s="104">
        <f t="shared" ca="1" si="1"/>
        <v>0</v>
      </c>
      <c r="I26" s="105"/>
      <c r="J26" s="14"/>
      <c r="K26" s="14"/>
      <c r="L26" s="14"/>
      <c r="M26" s="14"/>
      <c r="N26" s="14"/>
      <c r="O26" s="14"/>
      <c r="P26" s="14"/>
      <c r="Q26" s="14"/>
      <c r="R26" s="14"/>
      <c r="S26" s="14"/>
      <c r="T26" s="14"/>
      <c r="U26" s="14"/>
      <c r="V26" s="14"/>
      <c r="W26" s="14"/>
      <c r="X26" s="14"/>
      <c r="Y26" s="14"/>
      <c r="Z26" s="14"/>
    </row>
    <row r="27" spans="1:26" ht="15.75" customHeight="1">
      <c r="A27" s="99" t="s">
        <v>1244</v>
      </c>
      <c r="B27" s="100" t="str">
        <f>VLOOKUP(A27,'Índice Geral'!A:C,2,FALSE)</f>
        <v>Gestão estratégica de empresas</v>
      </c>
      <c r="C27" s="101">
        <v>72</v>
      </c>
      <c r="D27" s="96"/>
      <c r="E27" s="97"/>
      <c r="F27" s="113" t="str">
        <f>'Contagem de Áreas '!A26</f>
        <v>Gestão de organizações</v>
      </c>
      <c r="G27" s="103">
        <f t="shared" ca="1" si="0"/>
        <v>2.9702970297029702E-2</v>
      </c>
      <c r="H27" s="104">
        <f t="shared" ca="1" si="1"/>
        <v>108</v>
      </c>
      <c r="I27" s="105"/>
      <c r="J27" s="14"/>
      <c r="K27" s="14"/>
      <c r="L27" s="14"/>
      <c r="M27" s="14"/>
      <c r="N27" s="14"/>
      <c r="O27" s="14"/>
      <c r="P27" s="14"/>
      <c r="Q27" s="14"/>
      <c r="R27" s="14"/>
      <c r="S27" s="14"/>
      <c r="T27" s="14"/>
      <c r="U27" s="14"/>
      <c r="V27" s="14"/>
      <c r="W27" s="14"/>
      <c r="X27" s="14"/>
      <c r="Y27" s="14"/>
      <c r="Z27" s="14"/>
    </row>
    <row r="28" spans="1:26" ht="15.75" customHeight="1">
      <c r="A28" s="99" t="s">
        <v>1398</v>
      </c>
      <c r="B28" s="100" t="str">
        <f>VLOOKUP(A28,'Índice Geral'!A:C,2,FALSE)</f>
        <v>Gestão financeira</v>
      </c>
      <c r="C28" s="101">
        <v>72</v>
      </c>
      <c r="D28" s="96"/>
      <c r="E28" s="97"/>
      <c r="F28" s="113" t="str">
        <f>'Contagem de Áreas '!A27</f>
        <v>Processamento de dados</v>
      </c>
      <c r="G28" s="103">
        <f t="shared" ca="1" si="0"/>
        <v>3.9603960396039604E-2</v>
      </c>
      <c r="H28" s="104">
        <f t="shared" ca="1" si="1"/>
        <v>144</v>
      </c>
      <c r="I28" s="105"/>
      <c r="J28" s="14"/>
      <c r="K28" s="14"/>
      <c r="L28" s="14"/>
      <c r="M28" s="14"/>
      <c r="N28" s="14"/>
      <c r="O28" s="14"/>
      <c r="P28" s="14"/>
      <c r="Q28" s="14"/>
      <c r="R28" s="14"/>
      <c r="S28" s="14"/>
      <c r="T28" s="14"/>
      <c r="U28" s="14"/>
      <c r="V28" s="14"/>
      <c r="W28" s="14"/>
      <c r="X28" s="14"/>
      <c r="Y28" s="14"/>
      <c r="Z28" s="14"/>
    </row>
    <row r="29" spans="1:26" ht="15.75" customHeight="1">
      <c r="A29" s="106" t="s">
        <v>1406</v>
      </c>
      <c r="B29" s="100" t="str">
        <f>VLOOKUP(A29,'Índice Geral'!A:C,2,FALSE)</f>
        <v>Gestão financeira</v>
      </c>
      <c r="C29" s="101">
        <v>72</v>
      </c>
      <c r="D29" s="96"/>
      <c r="E29" s="97"/>
      <c r="F29" s="113" t="str">
        <f>'Contagem de Áreas '!A28</f>
        <v>Matemática aplicada</v>
      </c>
      <c r="G29" s="103">
        <f t="shared" ca="1" si="0"/>
        <v>0</v>
      </c>
      <c r="H29" s="104">
        <f t="shared" ca="1" si="1"/>
        <v>0</v>
      </c>
      <c r="I29" s="105"/>
      <c r="J29" s="14"/>
      <c r="K29" s="14"/>
      <c r="L29" s="14"/>
      <c r="M29" s="14"/>
      <c r="N29" s="14"/>
      <c r="O29" s="14"/>
      <c r="P29" s="14"/>
      <c r="Q29" s="14"/>
      <c r="R29" s="14"/>
      <c r="S29" s="14"/>
      <c r="T29" s="14"/>
      <c r="U29" s="14"/>
      <c r="V29" s="14"/>
      <c r="W29" s="14"/>
      <c r="X29" s="14"/>
      <c r="Y29" s="14"/>
      <c r="Z29" s="14"/>
    </row>
    <row r="30" spans="1:26" ht="15.75" customHeight="1">
      <c r="A30" s="99" t="s">
        <v>1445</v>
      </c>
      <c r="B30" s="101" t="s">
        <v>199</v>
      </c>
      <c r="C30" s="101">
        <v>72</v>
      </c>
      <c r="D30" s="14"/>
      <c r="E30" s="84"/>
      <c r="F30" s="113" t="str">
        <f>'Contagem de Áreas '!A29</f>
        <v>Psicologia</v>
      </c>
      <c r="G30" s="103">
        <f t="shared" ca="1" si="0"/>
        <v>1.9801980198019802E-2</v>
      </c>
      <c r="H30" s="104">
        <f t="shared" ca="1" si="1"/>
        <v>72</v>
      </c>
      <c r="I30" s="105"/>
      <c r="J30" s="14"/>
      <c r="K30" s="14"/>
      <c r="L30" s="14"/>
      <c r="M30" s="14"/>
      <c r="N30" s="14"/>
      <c r="O30" s="14"/>
      <c r="P30" s="14"/>
      <c r="Q30" s="14"/>
      <c r="R30" s="14"/>
      <c r="S30" s="14"/>
      <c r="T30" s="14"/>
      <c r="U30" s="14"/>
      <c r="V30" s="14"/>
      <c r="W30" s="14"/>
      <c r="X30" s="14"/>
      <c r="Y30" s="14"/>
      <c r="Z30" s="14"/>
    </row>
    <row r="31" spans="1:26" ht="15.75" customHeight="1">
      <c r="A31" s="99" t="s">
        <v>1456</v>
      </c>
      <c r="B31" s="100" t="str">
        <f>VLOOKUP(A31,'Índice Geral'!A:C,2,FALSE)</f>
        <v>Marketing e propaganda</v>
      </c>
      <c r="C31" s="101">
        <v>72</v>
      </c>
      <c r="D31" s="14"/>
      <c r="E31" s="84"/>
      <c r="F31" s="113" t="str">
        <f>'Contagem de Áreas '!A30</f>
        <v>Desenho (artístico)</v>
      </c>
      <c r="G31" s="103">
        <f t="shared" ca="1" si="0"/>
        <v>0</v>
      </c>
      <c r="H31" s="104">
        <f t="shared" ca="1" si="1"/>
        <v>0</v>
      </c>
      <c r="I31" s="105"/>
      <c r="J31" s="14"/>
      <c r="K31" s="14"/>
      <c r="L31" s="14"/>
      <c r="M31" s="14"/>
      <c r="N31" s="14"/>
      <c r="O31" s="14"/>
      <c r="P31" s="14"/>
      <c r="Q31" s="14"/>
      <c r="R31" s="14"/>
      <c r="S31" s="14"/>
      <c r="T31" s="14"/>
      <c r="U31" s="14"/>
      <c r="V31" s="14"/>
      <c r="W31" s="14"/>
      <c r="X31" s="14"/>
      <c r="Y31" s="14"/>
      <c r="Z31" s="14"/>
    </row>
    <row r="32" spans="1:26" ht="15.75" customHeight="1">
      <c r="A32" s="99" t="s">
        <v>1546</v>
      </c>
      <c r="B32" s="100" t="str">
        <f>VLOOKUP(A32,'Índice Geral'!A:C,2,FALSE)</f>
        <v>Gestão de inovação</v>
      </c>
      <c r="C32" s="101">
        <v>72</v>
      </c>
      <c r="D32" s="14"/>
      <c r="E32" s="84"/>
      <c r="F32" s="113" t="str">
        <f>'Contagem de Áreas '!A31</f>
        <v>Ciência política</v>
      </c>
      <c r="G32" s="103">
        <f t="shared" ca="1" si="0"/>
        <v>0</v>
      </c>
      <c r="H32" s="104">
        <f t="shared" ca="1" si="1"/>
        <v>0</v>
      </c>
      <c r="I32" s="105"/>
      <c r="J32" s="14"/>
      <c r="K32" s="14"/>
      <c r="L32" s="14"/>
      <c r="M32" s="14"/>
      <c r="N32" s="14"/>
      <c r="O32" s="14"/>
      <c r="P32" s="14"/>
      <c r="Q32" s="14"/>
      <c r="R32" s="14"/>
      <c r="S32" s="14"/>
      <c r="T32" s="14"/>
      <c r="U32" s="14"/>
      <c r="V32" s="14"/>
      <c r="W32" s="14"/>
      <c r="X32" s="14"/>
      <c r="Y32" s="14"/>
      <c r="Z32" s="14"/>
    </row>
    <row r="33" spans="1:26" ht="15.75" customHeight="1">
      <c r="A33" s="99" t="s">
        <v>1567</v>
      </c>
      <c r="B33" s="100" t="str">
        <f>VLOOKUP(A33,'Índice Geral'!A:C,2,FALSE)</f>
        <v>Gestão financeira</v>
      </c>
      <c r="C33" s="101">
        <v>72</v>
      </c>
      <c r="D33" s="14"/>
      <c r="E33" s="84"/>
      <c r="F33" s="113" t="str">
        <f>'Contagem de Áreas '!A32</f>
        <v>Estatística aplicada</v>
      </c>
      <c r="G33" s="103">
        <f t="shared" ca="1" si="0"/>
        <v>0</v>
      </c>
      <c r="H33" s="104">
        <f t="shared" ca="1" si="1"/>
        <v>0</v>
      </c>
      <c r="I33" s="105"/>
      <c r="J33" s="14"/>
      <c r="K33" s="14"/>
      <c r="L33" s="14"/>
      <c r="M33" s="14"/>
      <c r="N33" s="14"/>
      <c r="O33" s="14"/>
      <c r="P33" s="14"/>
      <c r="Q33" s="14"/>
      <c r="R33" s="14"/>
      <c r="S33" s="14"/>
      <c r="T33" s="14"/>
      <c r="U33" s="14"/>
      <c r="V33" s="14"/>
      <c r="W33" s="14"/>
      <c r="X33" s="14"/>
      <c r="Y33" s="14"/>
      <c r="Z33" s="14"/>
    </row>
    <row r="34" spans="1:26" ht="15.75" customHeight="1">
      <c r="A34" s="99" t="s">
        <v>1577</v>
      </c>
      <c r="B34" s="100" t="str">
        <f>VLOOKUP(A34,'Índice Geral'!A:C,2,FALSE)</f>
        <v>Gestão financeira</v>
      </c>
      <c r="C34" s="101">
        <v>72</v>
      </c>
      <c r="D34" s="14"/>
      <c r="E34" s="84"/>
      <c r="F34" s="113" t="str">
        <f>'Contagem de Áreas '!A33</f>
        <v>Fotografia</v>
      </c>
      <c r="G34" s="103">
        <f t="shared" ca="1" si="0"/>
        <v>0</v>
      </c>
      <c r="H34" s="104">
        <f t="shared" ca="1" si="1"/>
        <v>0</v>
      </c>
      <c r="I34" s="114"/>
      <c r="J34" s="14"/>
      <c r="K34" s="14"/>
      <c r="L34" s="14"/>
      <c r="M34" s="14"/>
      <c r="N34" s="14"/>
      <c r="O34" s="14"/>
      <c r="P34" s="14"/>
      <c r="Q34" s="14"/>
      <c r="R34" s="14"/>
      <c r="S34" s="14"/>
      <c r="T34" s="14"/>
      <c r="U34" s="14"/>
      <c r="V34" s="14"/>
      <c r="W34" s="14"/>
      <c r="X34" s="14"/>
      <c r="Y34" s="14"/>
      <c r="Z34" s="14"/>
    </row>
    <row r="35" spans="1:26" ht="15.75" customHeight="1">
      <c r="A35" s="99" t="s">
        <v>1592</v>
      </c>
      <c r="B35" s="100" t="str">
        <f>VLOOKUP(A35,'Índice Geral'!A:C,2,FALSE)</f>
        <v>Gestão da produção</v>
      </c>
      <c r="C35" s="101">
        <v>72</v>
      </c>
      <c r="D35" s="14"/>
      <c r="E35" s="84"/>
      <c r="F35" s="113" t="str">
        <f>'Contagem de Áreas '!A34</f>
        <v>Aconselhamento e orientação profissional</v>
      </c>
      <c r="G35" s="103">
        <f t="shared" ca="1" si="0"/>
        <v>1.9801980198019802E-2</v>
      </c>
      <c r="H35" s="104">
        <f t="shared" ca="1" si="1"/>
        <v>72</v>
      </c>
      <c r="I35" s="105"/>
      <c r="J35" s="14"/>
      <c r="K35" s="14"/>
      <c r="L35" s="14"/>
      <c r="M35" s="14"/>
      <c r="N35" s="14"/>
      <c r="O35" s="14"/>
      <c r="P35" s="14"/>
      <c r="Q35" s="14"/>
      <c r="R35" s="14"/>
      <c r="S35" s="14"/>
      <c r="T35" s="14"/>
      <c r="U35" s="14"/>
      <c r="V35" s="14"/>
      <c r="W35" s="14"/>
      <c r="X35" s="14"/>
      <c r="Y35" s="14"/>
      <c r="Z35" s="14"/>
    </row>
    <row r="36" spans="1:26" ht="15.75" customHeight="1">
      <c r="A36" s="99" t="s">
        <v>1599</v>
      </c>
      <c r="B36" s="100" t="str">
        <f>VLOOKUP(A36,'Índice Geral'!A:C,2,FALSE)</f>
        <v>Gestão de organizações</v>
      </c>
      <c r="C36" s="101">
        <v>72</v>
      </c>
      <c r="D36" s="14"/>
      <c r="E36" s="84"/>
      <c r="F36" s="113" t="str">
        <f>'Contagem de Áreas '!A35</f>
        <v>Gestão da produção</v>
      </c>
      <c r="G36" s="103">
        <f t="shared" ca="1" si="0"/>
        <v>3.9603960396039604E-2</v>
      </c>
      <c r="H36" s="104">
        <f t="shared" ca="1" si="1"/>
        <v>144</v>
      </c>
      <c r="I36" s="105"/>
      <c r="J36" s="14"/>
      <c r="K36" s="14"/>
      <c r="L36" s="14"/>
      <c r="M36" s="14"/>
      <c r="N36" s="14"/>
      <c r="O36" s="14"/>
      <c r="P36" s="14"/>
      <c r="Q36" s="14"/>
      <c r="R36" s="14"/>
      <c r="S36" s="14"/>
      <c r="T36" s="14"/>
      <c r="U36" s="14"/>
      <c r="V36" s="14"/>
      <c r="W36" s="14"/>
      <c r="X36" s="14"/>
      <c r="Y36" s="14"/>
      <c r="Z36" s="14"/>
    </row>
    <row r="37" spans="1:26" ht="15.75" customHeight="1">
      <c r="A37" s="99" t="s">
        <v>1612</v>
      </c>
      <c r="B37" s="100" t="str">
        <f>VLOOKUP(A37,'Índice Geral'!A:C,2,FALSE)</f>
        <v>Gestão de inovação</v>
      </c>
      <c r="C37" s="101">
        <v>72</v>
      </c>
      <c r="D37" s="14"/>
      <c r="E37" s="84"/>
      <c r="F37" s="113" t="str">
        <f>'Contagem de Áreas '!A36</f>
        <v>Tecnologia digital</v>
      </c>
      <c r="G37" s="103">
        <f t="shared" ca="1" si="0"/>
        <v>0</v>
      </c>
      <c r="H37" s="104">
        <f t="shared" ca="1" si="1"/>
        <v>0</v>
      </c>
      <c r="I37" s="105"/>
      <c r="J37" s="14"/>
      <c r="K37" s="14"/>
      <c r="L37" s="14"/>
      <c r="M37" s="14"/>
      <c r="N37" s="14"/>
      <c r="O37" s="14"/>
      <c r="P37" s="14"/>
      <c r="Q37" s="14"/>
      <c r="R37" s="14"/>
      <c r="S37" s="14"/>
      <c r="T37" s="14"/>
      <c r="U37" s="14"/>
      <c r="V37" s="14"/>
      <c r="W37" s="14"/>
      <c r="X37" s="14"/>
      <c r="Y37" s="14"/>
      <c r="Z37" s="14"/>
    </row>
    <row r="38" spans="1:26" ht="15.75" customHeight="1">
      <c r="A38" s="99" t="s">
        <v>1642</v>
      </c>
      <c r="B38" s="101" t="s">
        <v>199</v>
      </c>
      <c r="C38" s="101">
        <v>36</v>
      </c>
      <c r="D38" s="14"/>
      <c r="E38" s="84"/>
      <c r="F38" s="113" t="str">
        <f>'Contagem de Áreas '!A37</f>
        <v>Desenho de projetos</v>
      </c>
      <c r="G38" s="103">
        <f t="shared" ca="1" si="0"/>
        <v>0</v>
      </c>
      <c r="H38" s="104">
        <f t="shared" ca="1" si="1"/>
        <v>0</v>
      </c>
      <c r="I38" s="105"/>
      <c r="J38" s="14"/>
      <c r="K38" s="14"/>
      <c r="L38" s="14"/>
      <c r="M38" s="14"/>
      <c r="N38" s="14"/>
      <c r="O38" s="14"/>
      <c r="P38" s="14"/>
      <c r="Q38" s="14"/>
      <c r="R38" s="14"/>
      <c r="S38" s="14"/>
      <c r="T38" s="14"/>
      <c r="U38" s="14"/>
      <c r="V38" s="14"/>
      <c r="W38" s="14"/>
      <c r="X38" s="14"/>
      <c r="Y38" s="14"/>
      <c r="Z38" s="14"/>
    </row>
    <row r="39" spans="1:26" ht="15.75" customHeight="1">
      <c r="A39" s="99" t="s">
        <v>1648</v>
      </c>
      <c r="B39" s="100" t="str">
        <f>VLOOKUP(A39,'Índice Geral'!A:C,2,FALSE)</f>
        <v>Gestão de organizações</v>
      </c>
      <c r="C39" s="101">
        <v>36</v>
      </c>
      <c r="D39" s="14"/>
      <c r="E39" s="84"/>
      <c r="F39" s="113" t="str">
        <f>'Contagem de Áreas '!A38</f>
        <v>Política</v>
      </c>
      <c r="G39" s="103">
        <f t="shared" ca="1" si="0"/>
        <v>0</v>
      </c>
      <c r="H39" s="104">
        <f t="shared" ca="1" si="1"/>
        <v>0</v>
      </c>
      <c r="I39" s="114"/>
      <c r="J39" s="14"/>
      <c r="K39" s="14"/>
      <c r="L39" s="14"/>
      <c r="M39" s="14"/>
      <c r="N39" s="14"/>
      <c r="O39" s="14"/>
      <c r="P39" s="14"/>
      <c r="Q39" s="14"/>
      <c r="R39" s="14"/>
      <c r="S39" s="14"/>
      <c r="T39" s="14"/>
      <c r="U39" s="14"/>
      <c r="V39" s="14"/>
      <c r="W39" s="14"/>
      <c r="X39" s="14"/>
      <c r="Y39" s="14"/>
      <c r="Z39" s="14"/>
    </row>
    <row r="40" spans="1:26" ht="15.75" customHeight="1">
      <c r="A40" s="99" t="s">
        <v>1863</v>
      </c>
      <c r="B40" s="100" t="str">
        <f>VLOOKUP(A40,'Índice Geral'!A:C,2,FALSE)</f>
        <v>Gestão de inovação</v>
      </c>
      <c r="C40" s="101">
        <v>72</v>
      </c>
      <c r="D40" s="14"/>
      <c r="E40" s="84"/>
      <c r="F40" s="113" t="str">
        <f>'Contagem de Áreas '!A39</f>
        <v>Administração em comércio exterior</v>
      </c>
      <c r="G40" s="103">
        <f t="shared" ca="1" si="0"/>
        <v>0</v>
      </c>
      <c r="H40" s="104">
        <f t="shared" ca="1" si="1"/>
        <v>0</v>
      </c>
      <c r="I40" s="114"/>
      <c r="J40" s="14"/>
      <c r="K40" s="14"/>
      <c r="L40" s="14"/>
      <c r="M40" s="14"/>
      <c r="N40" s="14"/>
      <c r="O40" s="14"/>
      <c r="P40" s="14"/>
      <c r="Q40" s="14"/>
      <c r="R40" s="14"/>
      <c r="S40" s="14"/>
      <c r="T40" s="14"/>
      <c r="U40" s="14"/>
      <c r="V40" s="14"/>
      <c r="W40" s="14"/>
      <c r="X40" s="14"/>
      <c r="Y40" s="14"/>
      <c r="Z40" s="14"/>
    </row>
    <row r="41" spans="1:26" ht="15.75" customHeight="1">
      <c r="A41" s="99" t="s">
        <v>2148</v>
      </c>
      <c r="B41" s="100" t="str">
        <f>VLOOKUP(A41,'Índice Geral'!A:C,2,FALSE)</f>
        <v>Economia, Economia Empresarial e Política</v>
      </c>
      <c r="C41" s="101">
        <v>72</v>
      </c>
      <c r="D41" s="14"/>
      <c r="E41" s="84"/>
      <c r="F41" s="113" t="str">
        <f>'Contagem de Áreas '!A40</f>
        <v>Relações internacionais</v>
      </c>
      <c r="G41" s="103">
        <f t="shared" ca="1" si="0"/>
        <v>0</v>
      </c>
      <c r="H41" s="104">
        <f t="shared" ca="1" si="1"/>
        <v>0</v>
      </c>
      <c r="I41" s="105"/>
      <c r="J41" s="14"/>
      <c r="K41" s="14"/>
      <c r="L41" s="14"/>
      <c r="M41" s="14"/>
      <c r="N41" s="14"/>
      <c r="O41" s="14"/>
      <c r="P41" s="14"/>
      <c r="Q41" s="14"/>
      <c r="R41" s="14"/>
      <c r="S41" s="14"/>
      <c r="T41" s="14"/>
      <c r="U41" s="14"/>
      <c r="V41" s="14"/>
      <c r="W41" s="14"/>
      <c r="X41" s="14"/>
      <c r="Y41" s="14"/>
      <c r="Z41" s="14"/>
    </row>
    <row r="42" spans="1:26" ht="15.75" customHeight="1">
      <c r="A42" s="99" t="s">
        <v>2167</v>
      </c>
      <c r="B42" s="100" t="str">
        <f>VLOOKUP(A42,'Índice Geral'!A:C,2,FALSE)</f>
        <v>Marketing e propaganda</v>
      </c>
      <c r="C42" s="101">
        <v>36</v>
      </c>
      <c r="D42" s="14"/>
      <c r="E42" s="84"/>
      <c r="F42" s="113" t="str">
        <f>'Contagem de Áreas '!A41</f>
        <v>Desenho de moda</v>
      </c>
      <c r="G42" s="103">
        <f t="shared" ca="1" si="0"/>
        <v>0</v>
      </c>
      <c r="H42" s="104">
        <f t="shared" ca="1" si="1"/>
        <v>0</v>
      </c>
      <c r="I42" s="105"/>
      <c r="J42" s="14"/>
      <c r="K42" s="14"/>
      <c r="L42" s="14"/>
      <c r="M42" s="14"/>
      <c r="N42" s="14"/>
      <c r="O42" s="14"/>
      <c r="P42" s="14"/>
      <c r="Q42" s="14"/>
      <c r="R42" s="14"/>
      <c r="S42" s="14"/>
      <c r="T42" s="14"/>
      <c r="U42" s="14"/>
      <c r="V42" s="14"/>
      <c r="W42" s="14"/>
      <c r="X42" s="14"/>
      <c r="Y42" s="14"/>
      <c r="Z42" s="14"/>
    </row>
    <row r="43" spans="1:26" ht="15.75" customHeight="1">
      <c r="A43" s="99" t="s">
        <v>2182</v>
      </c>
      <c r="B43" s="100" t="str">
        <f>VLOOKUP(A43,'Índice Geral'!A:C,2,FALSE)</f>
        <v>Marketing e propaganda</v>
      </c>
      <c r="C43" s="101">
        <v>72</v>
      </c>
      <c r="D43" s="14"/>
      <c r="E43" s="84"/>
      <c r="F43" s="116" t="s">
        <v>796</v>
      </c>
      <c r="G43" s="103">
        <f t="shared" ca="1" si="0"/>
        <v>0</v>
      </c>
      <c r="H43" s="104">
        <f t="shared" ca="1" si="1"/>
        <v>0</v>
      </c>
      <c r="I43" s="105"/>
      <c r="J43" s="14"/>
      <c r="K43" s="14"/>
      <c r="L43" s="14"/>
      <c r="M43" s="14"/>
      <c r="N43" s="14"/>
      <c r="O43" s="14"/>
      <c r="P43" s="14"/>
      <c r="Q43" s="14"/>
      <c r="R43" s="14"/>
      <c r="S43" s="14"/>
      <c r="T43" s="14"/>
      <c r="U43" s="14"/>
      <c r="V43" s="14"/>
      <c r="W43" s="14"/>
      <c r="X43" s="14"/>
      <c r="Y43" s="14"/>
      <c r="Z43" s="14"/>
    </row>
    <row r="44" spans="1:26" ht="15.75" customHeight="1">
      <c r="A44" s="99" t="s">
        <v>2234</v>
      </c>
      <c r="B44" s="100" t="str">
        <f>VLOOKUP(A44,'Índice Geral'!A:C,2,FALSE)</f>
        <v>Metodologia e Pesquisa Científica</v>
      </c>
      <c r="C44" s="101">
        <v>72</v>
      </c>
      <c r="D44" s="14"/>
      <c r="E44" s="84"/>
      <c r="F44" s="116" t="s">
        <v>902</v>
      </c>
      <c r="G44" s="103">
        <f t="shared" ca="1" si="0"/>
        <v>0.15841584158415842</v>
      </c>
      <c r="H44" s="104">
        <f t="shared" ca="1" si="1"/>
        <v>576</v>
      </c>
      <c r="I44" s="114"/>
      <c r="J44" s="14"/>
      <c r="K44" s="14"/>
      <c r="L44" s="14"/>
      <c r="M44" s="14"/>
      <c r="N44" s="14"/>
      <c r="O44" s="14"/>
      <c r="P44" s="14"/>
      <c r="Q44" s="14"/>
      <c r="R44" s="14"/>
      <c r="S44" s="14"/>
      <c r="T44" s="14"/>
      <c r="U44" s="14"/>
      <c r="V44" s="14"/>
      <c r="W44" s="14"/>
      <c r="X44" s="14"/>
      <c r="Y44" s="14"/>
      <c r="Z44" s="14"/>
    </row>
    <row r="45" spans="1:26" ht="15.75" customHeight="1">
      <c r="A45" s="99" t="s">
        <v>2256</v>
      </c>
      <c r="B45" s="100" t="str">
        <f>VLOOKUP(A45,'Índice Geral'!A:C,2,FALSE)</f>
        <v>Economia, Economia Empresarial e Política</v>
      </c>
      <c r="C45" s="115">
        <v>72</v>
      </c>
      <c r="D45" s="57"/>
      <c r="E45" s="84"/>
      <c r="F45" s="116" t="s">
        <v>2993</v>
      </c>
      <c r="G45" s="103">
        <f t="shared" ca="1" si="0"/>
        <v>0.11881188118811881</v>
      </c>
      <c r="H45" s="104">
        <f t="shared" ca="1" si="1"/>
        <v>432</v>
      </c>
      <c r="I45" s="114"/>
      <c r="J45" s="14"/>
      <c r="K45" s="14"/>
      <c r="L45" s="14"/>
      <c r="M45" s="14"/>
      <c r="N45" s="14"/>
      <c r="O45" s="14"/>
      <c r="P45" s="14"/>
      <c r="Q45" s="14"/>
      <c r="R45" s="14"/>
      <c r="S45" s="14"/>
      <c r="T45" s="14"/>
      <c r="U45" s="14"/>
      <c r="V45" s="14"/>
      <c r="W45" s="14"/>
      <c r="X45" s="14"/>
      <c r="Y45" s="14"/>
      <c r="Z45" s="14"/>
    </row>
    <row r="46" spans="1:26" ht="15.75" customHeight="1">
      <c r="A46" s="99" t="s">
        <v>2283</v>
      </c>
      <c r="B46" s="100" t="str">
        <f>VLOOKUP(A46,'Índice Geral'!A:C,2,FALSE)</f>
        <v>Modelagem</v>
      </c>
      <c r="C46" s="112">
        <v>72</v>
      </c>
      <c r="D46" s="57"/>
      <c r="E46" s="84"/>
      <c r="F46" s="116" t="s">
        <v>1081</v>
      </c>
      <c r="G46" s="103">
        <f t="shared" ca="1" si="0"/>
        <v>0</v>
      </c>
      <c r="H46" s="104">
        <f t="shared" ca="1" si="1"/>
        <v>0</v>
      </c>
      <c r="I46" s="114"/>
      <c r="J46" s="14"/>
      <c r="K46" s="14"/>
      <c r="L46" s="14"/>
      <c r="M46" s="14"/>
      <c r="N46" s="14"/>
      <c r="O46" s="14"/>
      <c r="P46" s="14"/>
      <c r="Q46" s="14"/>
      <c r="R46" s="14"/>
      <c r="S46" s="14"/>
      <c r="T46" s="14"/>
      <c r="U46" s="14"/>
      <c r="V46" s="14"/>
      <c r="W46" s="14"/>
      <c r="X46" s="14"/>
      <c r="Y46" s="14"/>
      <c r="Z46" s="14"/>
    </row>
    <row r="47" spans="1:26" ht="15.75" customHeight="1">
      <c r="A47" s="99" t="s">
        <v>2351</v>
      </c>
      <c r="B47" s="100" t="str">
        <f>VLOOKUP(A47,'Índice Geral'!A:C,2,FALSE)</f>
        <v>Gestão estratégica de empresas</v>
      </c>
      <c r="C47" s="101">
        <v>72</v>
      </c>
      <c r="D47" s="57"/>
      <c r="E47" s="84"/>
      <c r="F47" s="98" t="s">
        <v>2994</v>
      </c>
      <c r="G47" s="98"/>
      <c r="H47" s="98"/>
      <c r="I47" s="117" t="str">
        <f ca="1">G1-SUM(I30:I62)</f>
        <v>#REF!</v>
      </c>
      <c r="J47" s="14"/>
      <c r="K47" s="14"/>
      <c r="L47" s="14"/>
      <c r="M47" s="14"/>
      <c r="N47" s="14"/>
      <c r="O47" s="14"/>
      <c r="P47" s="14"/>
      <c r="Q47" s="14"/>
      <c r="R47" s="14"/>
      <c r="S47" s="14"/>
      <c r="T47" s="14"/>
      <c r="U47" s="14"/>
      <c r="V47" s="14"/>
      <c r="W47" s="14"/>
      <c r="X47" s="14"/>
      <c r="Y47" s="14"/>
      <c r="Z47" s="14"/>
    </row>
    <row r="48" spans="1:26" ht="15.75" customHeight="1">
      <c r="A48" s="99" t="s">
        <v>2449</v>
      </c>
      <c r="B48" s="101" t="s">
        <v>509</v>
      </c>
      <c r="C48" s="101">
        <v>72</v>
      </c>
      <c r="D48" s="57"/>
      <c r="E48" s="84"/>
      <c r="F48" s="113"/>
      <c r="G48" s="103"/>
      <c r="H48" s="104"/>
      <c r="I48" s="105"/>
      <c r="J48" s="14"/>
      <c r="K48" s="14"/>
      <c r="L48" s="14"/>
      <c r="M48" s="14"/>
      <c r="N48" s="14"/>
      <c r="O48" s="14"/>
      <c r="P48" s="14"/>
      <c r="Q48" s="14"/>
      <c r="R48" s="14"/>
      <c r="S48" s="14"/>
      <c r="T48" s="14"/>
      <c r="U48" s="14"/>
      <c r="V48" s="14"/>
      <c r="W48" s="14"/>
      <c r="X48" s="14"/>
      <c r="Y48" s="14"/>
      <c r="Z48" s="14"/>
    </row>
    <row r="49" spans="1:26" ht="15.75" customHeight="1">
      <c r="A49" s="99" t="s">
        <v>2496</v>
      </c>
      <c r="B49" s="112" t="s">
        <v>349</v>
      </c>
      <c r="C49" s="101">
        <v>72</v>
      </c>
      <c r="D49" s="57"/>
      <c r="E49" s="84"/>
      <c r="I49" s="105"/>
      <c r="J49" s="14"/>
      <c r="K49" s="14"/>
      <c r="L49" s="14"/>
      <c r="M49" s="14"/>
      <c r="N49" s="14"/>
      <c r="O49" s="14"/>
      <c r="P49" s="14"/>
      <c r="Q49" s="14"/>
      <c r="R49" s="14"/>
      <c r="S49" s="14"/>
      <c r="T49" s="14"/>
      <c r="U49" s="14"/>
      <c r="V49" s="14"/>
      <c r="W49" s="14"/>
      <c r="X49" s="14"/>
      <c r="Y49" s="14"/>
      <c r="Z49" s="14"/>
    </row>
    <row r="50" spans="1:26" ht="15.75" customHeight="1">
      <c r="A50" s="106" t="s">
        <v>2692</v>
      </c>
      <c r="B50" s="101" t="s">
        <v>349</v>
      </c>
      <c r="C50" s="101">
        <v>72</v>
      </c>
      <c r="D50" s="14"/>
      <c r="E50" s="84"/>
      <c r="I50" s="105"/>
      <c r="J50" s="14"/>
      <c r="K50" s="14"/>
      <c r="L50" s="14"/>
      <c r="M50" s="14"/>
      <c r="N50" s="14"/>
      <c r="O50" s="14"/>
      <c r="P50" s="14"/>
      <c r="Q50" s="14"/>
      <c r="R50" s="14"/>
      <c r="S50" s="14"/>
      <c r="T50" s="14"/>
      <c r="U50" s="14"/>
      <c r="V50" s="14"/>
      <c r="W50" s="14"/>
      <c r="X50" s="14"/>
      <c r="Y50" s="14"/>
      <c r="Z50" s="14"/>
    </row>
    <row r="51" spans="1:26" ht="15.75" customHeight="1">
      <c r="A51" s="106" t="s">
        <v>2895</v>
      </c>
      <c r="B51" s="100" t="str">
        <f>VLOOKUP(A51,'Índice Geral'!A:C,2,FALSE)</f>
        <v>Psicologia</v>
      </c>
      <c r="C51" s="101">
        <v>72</v>
      </c>
      <c r="D51" s="14"/>
      <c r="E51" s="84"/>
      <c r="I51" s="105"/>
      <c r="J51" s="14"/>
      <c r="K51" s="14"/>
      <c r="L51" s="14"/>
      <c r="M51" s="14"/>
      <c r="N51" s="14"/>
      <c r="O51" s="14"/>
      <c r="P51" s="14"/>
      <c r="Q51" s="14"/>
      <c r="R51" s="14"/>
      <c r="S51" s="14"/>
      <c r="T51" s="14"/>
      <c r="U51" s="14"/>
      <c r="V51" s="14"/>
      <c r="W51" s="14"/>
      <c r="X51" s="14"/>
      <c r="Y51" s="14"/>
      <c r="Z51" s="14"/>
    </row>
    <row r="52" spans="1:26" ht="15.75" customHeight="1">
      <c r="A52" s="99" t="s">
        <v>2929</v>
      </c>
      <c r="B52" s="101" t="s">
        <v>437</v>
      </c>
      <c r="C52" s="101">
        <v>72</v>
      </c>
      <c r="D52" s="14"/>
      <c r="E52" s="84"/>
      <c r="I52" s="105"/>
      <c r="J52" s="14"/>
      <c r="K52" s="14"/>
      <c r="L52" s="14"/>
      <c r="M52" s="14"/>
      <c r="N52" s="14"/>
      <c r="O52" s="14"/>
      <c r="P52" s="14"/>
      <c r="Q52" s="14"/>
      <c r="R52" s="14"/>
      <c r="S52" s="14"/>
      <c r="T52" s="14"/>
      <c r="U52" s="14"/>
      <c r="V52" s="14"/>
      <c r="W52" s="14"/>
      <c r="X52" s="14"/>
      <c r="Y52" s="14"/>
      <c r="Z52" s="14"/>
    </row>
    <row r="53" spans="1:26" ht="15.75" customHeight="1">
      <c r="A53" s="99" t="s">
        <v>2934</v>
      </c>
      <c r="B53" s="100" t="str">
        <f>VLOOKUP(A53,'Índice Geral'!A:C,2,FALSE)</f>
        <v>Metodologia e Pesquisa Científica</v>
      </c>
      <c r="C53" s="101">
        <v>72</v>
      </c>
      <c r="D53" s="14"/>
      <c r="E53" s="84"/>
      <c r="I53" s="105"/>
      <c r="J53" s="14"/>
      <c r="K53" s="14"/>
      <c r="L53" s="14"/>
      <c r="M53" s="14"/>
      <c r="N53" s="14"/>
      <c r="O53" s="14"/>
      <c r="P53" s="14"/>
      <c r="Q53" s="14"/>
      <c r="R53" s="14"/>
      <c r="S53" s="14"/>
      <c r="T53" s="14"/>
      <c r="U53" s="14"/>
      <c r="V53" s="14"/>
      <c r="W53" s="14"/>
      <c r="X53" s="14"/>
      <c r="Y53" s="14"/>
      <c r="Z53" s="14"/>
    </row>
    <row r="54" spans="1:26" ht="15.75" customHeight="1">
      <c r="A54" s="99" t="s">
        <v>2936</v>
      </c>
      <c r="B54" s="100" t="str">
        <f>VLOOKUP(A54,'Índice Geral'!A:C,2,FALSE)</f>
        <v>Metodologia e Pesquisa Científica</v>
      </c>
      <c r="C54" s="101">
        <v>72</v>
      </c>
      <c r="D54" s="14"/>
      <c r="E54" s="84"/>
      <c r="I54" s="105"/>
      <c r="J54" s="14"/>
      <c r="K54" s="14"/>
      <c r="L54" s="14"/>
      <c r="M54" s="14"/>
      <c r="N54" s="14"/>
      <c r="O54" s="14"/>
      <c r="P54" s="14"/>
      <c r="Q54" s="14"/>
      <c r="R54" s="14"/>
      <c r="S54" s="14"/>
      <c r="T54" s="14"/>
      <c r="U54" s="14"/>
      <c r="V54" s="14"/>
      <c r="W54" s="14"/>
      <c r="X54" s="14"/>
      <c r="Y54" s="14"/>
      <c r="Z54" s="14"/>
    </row>
    <row r="55" spans="1:26" ht="15.75" customHeight="1">
      <c r="A55" s="99"/>
      <c r="B55" s="100" t="e">
        <f>VLOOKUP(A55,'Índice Geral'!A:C,2,FALSE)</f>
        <v>#N/A</v>
      </c>
      <c r="C55" s="101"/>
      <c r="D55" s="14"/>
      <c r="E55" s="84"/>
      <c r="I55" s="114"/>
      <c r="J55" s="14"/>
      <c r="K55" s="14"/>
      <c r="L55" s="14"/>
      <c r="M55" s="14"/>
      <c r="N55" s="14"/>
      <c r="O55" s="14"/>
      <c r="P55" s="14"/>
      <c r="Q55" s="14"/>
      <c r="R55" s="14"/>
      <c r="S55" s="14"/>
      <c r="T55" s="14"/>
      <c r="U55" s="14"/>
      <c r="V55" s="14"/>
      <c r="W55" s="14"/>
      <c r="X55" s="14"/>
      <c r="Y55" s="14"/>
      <c r="Z55" s="14"/>
    </row>
    <row r="56" spans="1:26" ht="15.75" customHeight="1">
      <c r="A56" s="99"/>
      <c r="B56" s="100" t="e">
        <f>VLOOKUP(A56,'Índice Geral'!A:C,2,FALSE)</f>
        <v>#N/A</v>
      </c>
      <c r="C56" s="101"/>
      <c r="D56" s="14"/>
      <c r="E56" s="84"/>
      <c r="I56" s="114"/>
      <c r="J56" s="14"/>
      <c r="K56" s="14"/>
      <c r="L56" s="14"/>
      <c r="M56" s="14"/>
      <c r="N56" s="14"/>
      <c r="O56" s="14"/>
      <c r="P56" s="14"/>
      <c r="Q56" s="14"/>
      <c r="R56" s="14"/>
      <c r="S56" s="14"/>
      <c r="T56" s="14"/>
      <c r="U56" s="14"/>
      <c r="V56" s="14"/>
      <c r="W56" s="14"/>
      <c r="X56" s="14"/>
      <c r="Y56" s="14"/>
      <c r="Z56" s="14"/>
    </row>
    <row r="57" spans="1:26" ht="15.75" customHeight="1">
      <c r="A57" s="99"/>
      <c r="B57" s="100" t="e">
        <f>VLOOKUP(A57,'Índice Geral'!A:C,2,FALSE)</f>
        <v>#N/A</v>
      </c>
      <c r="C57" s="101"/>
      <c r="D57" s="14"/>
      <c r="E57" s="84"/>
      <c r="I57" s="105"/>
      <c r="J57" s="14"/>
      <c r="K57" s="14"/>
      <c r="L57" s="14"/>
      <c r="M57" s="14"/>
      <c r="N57" s="14"/>
      <c r="O57" s="14"/>
      <c r="P57" s="14"/>
      <c r="Q57" s="14"/>
      <c r="R57" s="14"/>
      <c r="S57" s="14"/>
      <c r="T57" s="14"/>
      <c r="U57" s="14"/>
      <c r="V57" s="14"/>
      <c r="W57" s="14"/>
      <c r="X57" s="14"/>
      <c r="Y57" s="14"/>
      <c r="Z57" s="14"/>
    </row>
    <row r="58" spans="1:26" ht="15.75" customHeight="1">
      <c r="A58" s="99"/>
      <c r="B58" s="100" t="e">
        <f>VLOOKUP(A58,'Índice Geral'!A:C,2,FALSE)</f>
        <v>#N/A</v>
      </c>
      <c r="C58" s="101"/>
      <c r="D58" s="14"/>
      <c r="E58" s="84"/>
      <c r="I58" s="105"/>
      <c r="J58" s="14"/>
      <c r="K58" s="14"/>
      <c r="L58" s="14"/>
      <c r="M58" s="14"/>
      <c r="N58" s="14"/>
      <c r="O58" s="14"/>
      <c r="P58" s="14"/>
      <c r="Q58" s="14"/>
      <c r="R58" s="14"/>
      <c r="S58" s="14"/>
      <c r="T58" s="14"/>
      <c r="U58" s="14"/>
      <c r="V58" s="14"/>
      <c r="W58" s="14"/>
      <c r="X58" s="14"/>
      <c r="Y58" s="14"/>
      <c r="Z58" s="14"/>
    </row>
    <row r="59" spans="1:26" ht="15.75" customHeight="1">
      <c r="A59" s="99"/>
      <c r="B59" s="100" t="e">
        <f>VLOOKUP(A59,'Índice Geral'!A:C,2,FALSE)</f>
        <v>#N/A</v>
      </c>
      <c r="C59" s="101"/>
      <c r="D59" s="14"/>
      <c r="E59" s="84"/>
      <c r="I59" s="114"/>
      <c r="J59" s="14"/>
      <c r="K59" s="14"/>
      <c r="L59" s="14"/>
      <c r="M59" s="14"/>
      <c r="N59" s="14"/>
      <c r="O59" s="14"/>
      <c r="P59" s="14"/>
      <c r="Q59" s="14"/>
      <c r="R59" s="14"/>
      <c r="S59" s="14"/>
      <c r="T59" s="14"/>
      <c r="U59" s="14"/>
      <c r="V59" s="14"/>
      <c r="W59" s="14"/>
      <c r="X59" s="14"/>
      <c r="Y59" s="14"/>
      <c r="Z59" s="14"/>
    </row>
    <row r="60" spans="1:26" ht="15.75" customHeight="1">
      <c r="A60" s="99"/>
      <c r="B60" s="100" t="e">
        <f>VLOOKUP(A60,'Índice Geral'!A:C,2,FALSE)</f>
        <v>#N/A</v>
      </c>
      <c r="C60" s="101"/>
      <c r="D60" s="14"/>
      <c r="E60" s="84"/>
      <c r="I60" s="114"/>
      <c r="J60" s="14"/>
      <c r="K60" s="14"/>
      <c r="L60" s="14"/>
      <c r="M60" s="14"/>
      <c r="N60" s="14"/>
      <c r="O60" s="14"/>
      <c r="P60" s="14"/>
      <c r="Q60" s="14"/>
      <c r="R60" s="14"/>
      <c r="S60" s="14"/>
      <c r="T60" s="14"/>
      <c r="U60" s="14"/>
      <c r="V60" s="14"/>
      <c r="W60" s="14"/>
      <c r="X60" s="14"/>
      <c r="Y60" s="14"/>
      <c r="Z60" s="14"/>
    </row>
    <row r="61" spans="1:26" ht="15.75" customHeight="1">
      <c r="A61" s="99"/>
      <c r="B61" s="100" t="e">
        <f>VLOOKUP(A61,'Índice Geral'!A:C,2,FALSE)</f>
        <v>#N/A</v>
      </c>
      <c r="C61" s="101"/>
      <c r="D61" s="14"/>
      <c r="E61" s="84"/>
      <c r="I61" s="114"/>
      <c r="J61" s="14"/>
      <c r="K61" s="14"/>
      <c r="L61" s="14"/>
      <c r="M61" s="14"/>
      <c r="N61" s="14"/>
      <c r="O61" s="14"/>
      <c r="P61" s="14"/>
      <c r="Q61" s="14"/>
      <c r="R61" s="14"/>
      <c r="S61" s="14"/>
      <c r="T61" s="14"/>
      <c r="U61" s="14"/>
      <c r="V61" s="14"/>
      <c r="W61" s="14"/>
      <c r="X61" s="14"/>
      <c r="Y61" s="14"/>
      <c r="Z61" s="14"/>
    </row>
    <row r="62" spans="1:26" ht="15.75" customHeight="1">
      <c r="A62" s="99"/>
      <c r="B62" s="100" t="e">
        <f>VLOOKUP(A62,'Índice Geral'!A:C,2,FALSE)</f>
        <v>#N/A</v>
      </c>
      <c r="C62" s="101"/>
      <c r="D62" s="14"/>
      <c r="E62" s="84"/>
      <c r="I62" s="114"/>
      <c r="J62" s="14"/>
      <c r="K62" s="14"/>
      <c r="L62" s="14"/>
      <c r="M62" s="14"/>
      <c r="N62" s="14"/>
      <c r="O62" s="14"/>
      <c r="P62" s="14"/>
      <c r="Q62" s="14"/>
      <c r="R62" s="14"/>
      <c r="S62" s="14"/>
      <c r="T62" s="14"/>
      <c r="U62" s="14"/>
      <c r="V62" s="14"/>
      <c r="W62" s="14"/>
      <c r="X62" s="14"/>
      <c r="Y62" s="14"/>
      <c r="Z62" s="14"/>
    </row>
    <row r="63" spans="1:26" ht="15.75" customHeight="1">
      <c r="A63" s="99"/>
      <c r="B63" s="100" t="e">
        <f>VLOOKUP(A63,'Índice Geral'!A:C,2,FALSE)</f>
        <v>#N/A</v>
      </c>
      <c r="C63" s="101"/>
      <c r="D63" s="14"/>
      <c r="E63" s="84"/>
      <c r="J63" s="14"/>
      <c r="K63" s="14"/>
      <c r="L63" s="14"/>
      <c r="M63" s="14"/>
      <c r="N63" s="14"/>
      <c r="O63" s="14"/>
      <c r="P63" s="14"/>
      <c r="Q63" s="14"/>
      <c r="R63" s="14"/>
      <c r="S63" s="14"/>
      <c r="T63" s="14"/>
      <c r="U63" s="14"/>
      <c r="V63" s="14"/>
      <c r="W63" s="14"/>
      <c r="X63" s="14"/>
      <c r="Y63" s="14"/>
      <c r="Z63" s="14"/>
    </row>
    <row r="64" spans="1:26" ht="15.75" customHeight="1">
      <c r="A64" s="99"/>
      <c r="B64" s="100" t="e">
        <f>VLOOKUP(A64,'Índice Geral'!A:C,2,FALSE)</f>
        <v>#N/A</v>
      </c>
      <c r="C64" s="101"/>
      <c r="D64" s="14"/>
      <c r="E64" s="84"/>
      <c r="J64" s="14"/>
      <c r="K64" s="14"/>
      <c r="L64" s="14"/>
      <c r="M64" s="14"/>
      <c r="N64" s="14"/>
      <c r="O64" s="14"/>
      <c r="P64" s="14"/>
      <c r="Q64" s="14"/>
      <c r="R64" s="14"/>
      <c r="S64" s="14"/>
      <c r="T64" s="14"/>
      <c r="U64" s="14"/>
      <c r="V64" s="14"/>
      <c r="W64" s="14"/>
      <c r="X64" s="14"/>
      <c r="Y64" s="14"/>
      <c r="Z64" s="14"/>
    </row>
    <row r="65" spans="1:26" ht="15.75" customHeight="1">
      <c r="A65" s="99"/>
      <c r="B65" s="100" t="e">
        <f>VLOOKUP(A65,'Índice Geral'!A:C,2,FALSE)</f>
        <v>#N/A</v>
      </c>
      <c r="C65" s="101"/>
      <c r="D65" s="14"/>
      <c r="E65" s="14"/>
      <c r="J65" s="14"/>
      <c r="K65" s="14"/>
      <c r="L65" s="14"/>
      <c r="M65" s="14"/>
      <c r="N65" s="14"/>
      <c r="O65" s="14"/>
      <c r="P65" s="14"/>
      <c r="Q65" s="14"/>
      <c r="R65" s="14"/>
      <c r="S65" s="14"/>
      <c r="T65" s="14"/>
      <c r="U65" s="14"/>
      <c r="V65" s="14"/>
      <c r="W65" s="14"/>
      <c r="X65" s="14"/>
      <c r="Y65" s="14"/>
      <c r="Z65" s="14"/>
    </row>
    <row r="66" spans="1:26" ht="15.75" customHeight="1">
      <c r="A66" s="99"/>
      <c r="B66" s="100" t="e">
        <f>VLOOKUP(A66,'Índice Geral'!A:C,2,FALSE)</f>
        <v>#N/A</v>
      </c>
      <c r="C66" s="101"/>
      <c r="D66" s="14"/>
      <c r="E66" s="14"/>
      <c r="F66" s="6"/>
      <c r="G66" s="6"/>
      <c r="H66" s="6"/>
      <c r="I66" s="6"/>
      <c r="J66" s="14"/>
      <c r="K66" s="14"/>
      <c r="L66" s="14"/>
      <c r="M66" s="14"/>
      <c r="N66" s="14"/>
      <c r="O66" s="14"/>
      <c r="P66" s="14"/>
      <c r="Q66" s="14"/>
      <c r="R66" s="14"/>
      <c r="S66" s="14"/>
      <c r="T66" s="14"/>
      <c r="U66" s="14"/>
      <c r="V66" s="14"/>
      <c r="W66" s="14"/>
      <c r="X66" s="14"/>
      <c r="Y66" s="14"/>
      <c r="Z66" s="14"/>
    </row>
    <row r="67" spans="1:26" ht="15.75" customHeight="1">
      <c r="A67" s="99"/>
      <c r="B67" s="100" t="e">
        <f>VLOOKUP(A67,'Índice Geral'!A:C,2,FALSE)</f>
        <v>#N/A</v>
      </c>
      <c r="C67" s="101"/>
      <c r="D67" s="14"/>
      <c r="E67" s="14"/>
      <c r="F67" s="6"/>
      <c r="G67" s="6"/>
      <c r="H67" s="6"/>
      <c r="I67" s="6"/>
      <c r="J67" s="14"/>
      <c r="K67" s="14"/>
      <c r="L67" s="14"/>
      <c r="M67" s="14"/>
      <c r="N67" s="14"/>
      <c r="O67" s="14"/>
      <c r="P67" s="14"/>
      <c r="Q67" s="14"/>
      <c r="R67" s="14"/>
      <c r="S67" s="14"/>
      <c r="T67" s="14"/>
      <c r="U67" s="14"/>
      <c r="V67" s="14"/>
      <c r="W67" s="14"/>
      <c r="X67" s="14"/>
      <c r="Y67" s="14"/>
      <c r="Z67" s="14"/>
    </row>
    <row r="68" spans="1:26" ht="15.75" customHeight="1">
      <c r="A68" s="99"/>
      <c r="B68" s="100" t="e">
        <f>VLOOKUP(A68,'Índice Geral'!A:C,2,FALSE)</f>
        <v>#N/A</v>
      </c>
      <c r="C68" s="101"/>
      <c r="D68" s="14"/>
      <c r="E68" s="14"/>
      <c r="F68" s="14"/>
      <c r="G68" s="14"/>
      <c r="H68" s="14"/>
      <c r="I68" s="14"/>
      <c r="J68" s="14"/>
      <c r="K68" s="14"/>
      <c r="L68" s="14"/>
      <c r="M68" s="14"/>
      <c r="N68" s="14"/>
      <c r="O68" s="14"/>
      <c r="P68" s="14"/>
      <c r="Q68" s="14"/>
      <c r="R68" s="14"/>
      <c r="S68" s="14"/>
      <c r="T68" s="14"/>
      <c r="U68" s="14"/>
      <c r="V68" s="14"/>
      <c r="W68" s="14"/>
      <c r="X68" s="14"/>
      <c r="Y68" s="14"/>
      <c r="Z68" s="14"/>
    </row>
    <row r="69" spans="1:26" ht="15.75" customHeight="1">
      <c r="A69" s="99"/>
      <c r="B69" s="100" t="e">
        <f>VLOOKUP(A69,'Índice Geral'!A:C,2,FALSE)</f>
        <v>#N/A</v>
      </c>
      <c r="C69" s="101"/>
      <c r="D69" s="14"/>
      <c r="E69" s="14"/>
      <c r="F69" s="14"/>
      <c r="G69" s="14"/>
      <c r="H69" s="14"/>
      <c r="I69" s="14"/>
      <c r="J69" s="14"/>
      <c r="K69" s="14"/>
      <c r="L69" s="14"/>
      <c r="M69" s="14"/>
      <c r="N69" s="14"/>
      <c r="O69" s="14"/>
      <c r="P69" s="14"/>
      <c r="Q69" s="14"/>
      <c r="R69" s="14"/>
      <c r="S69" s="14"/>
      <c r="T69" s="14"/>
      <c r="U69" s="14"/>
      <c r="V69" s="14"/>
      <c r="W69" s="14"/>
      <c r="X69" s="14"/>
      <c r="Y69" s="14"/>
      <c r="Z69" s="14"/>
    </row>
    <row r="70" spans="1:26" ht="15.75" customHeight="1">
      <c r="A70" s="99"/>
      <c r="B70" s="100" t="e">
        <f>VLOOKUP(A70,'Índice Geral'!A:C,2,FALSE)</f>
        <v>#N/A</v>
      </c>
      <c r="C70" s="101"/>
      <c r="D70" s="14"/>
      <c r="E70" s="14"/>
      <c r="F70" s="14"/>
      <c r="G70" s="14"/>
      <c r="H70" s="14"/>
      <c r="I70" s="14"/>
      <c r="J70" s="14"/>
      <c r="K70" s="14"/>
      <c r="L70" s="14"/>
      <c r="M70" s="14"/>
      <c r="N70" s="14"/>
      <c r="O70" s="14"/>
      <c r="P70" s="14"/>
      <c r="Q70" s="14"/>
      <c r="R70" s="14"/>
      <c r="S70" s="14"/>
      <c r="T70" s="14"/>
      <c r="U70" s="14"/>
      <c r="V70" s="14"/>
      <c r="W70" s="14"/>
      <c r="X70" s="14"/>
      <c r="Y70" s="14"/>
      <c r="Z70" s="14"/>
    </row>
    <row r="71" spans="1:26" ht="15.75" customHeight="1">
      <c r="A71" s="99"/>
      <c r="B71" s="100" t="e">
        <f>VLOOKUP(A71,'Índice Geral'!A:C,2,FALSE)</f>
        <v>#N/A</v>
      </c>
      <c r="C71" s="101"/>
      <c r="D71" s="57"/>
      <c r="E71" s="14"/>
      <c r="F71" s="14"/>
      <c r="G71" s="14"/>
      <c r="H71" s="14"/>
      <c r="I71" s="14"/>
      <c r="J71" s="14"/>
      <c r="K71" s="14"/>
      <c r="L71" s="14"/>
      <c r="M71" s="14"/>
      <c r="N71" s="14"/>
      <c r="O71" s="14"/>
      <c r="P71" s="14"/>
      <c r="Q71" s="14"/>
      <c r="R71" s="14"/>
      <c r="S71" s="14"/>
      <c r="T71" s="14"/>
      <c r="U71" s="14"/>
      <c r="V71" s="14"/>
      <c r="W71" s="14"/>
      <c r="X71" s="14"/>
      <c r="Y71" s="14"/>
      <c r="Z71" s="14"/>
    </row>
    <row r="72" spans="1:26" ht="15.75" customHeight="1">
      <c r="A72" s="99"/>
      <c r="B72" s="100" t="e">
        <f>VLOOKUP(A72,'Índice Geral'!A:C,2,FALSE)</f>
        <v>#N/A</v>
      </c>
      <c r="C72" s="101"/>
      <c r="D72" s="57"/>
      <c r="E72" s="14"/>
      <c r="F72" s="14"/>
      <c r="G72" s="14"/>
      <c r="H72" s="14"/>
      <c r="I72" s="14"/>
      <c r="J72" s="14"/>
      <c r="K72" s="14"/>
      <c r="L72" s="14"/>
      <c r="M72" s="14"/>
      <c r="N72" s="14"/>
      <c r="O72" s="14"/>
      <c r="P72" s="14"/>
      <c r="Q72" s="14"/>
      <c r="R72" s="14"/>
      <c r="S72" s="14"/>
      <c r="T72" s="14"/>
      <c r="U72" s="14"/>
      <c r="V72" s="14"/>
      <c r="W72" s="14"/>
      <c r="X72" s="14"/>
      <c r="Y72" s="14"/>
      <c r="Z72" s="14"/>
    </row>
    <row r="73" spans="1:26" ht="15.75" customHeight="1">
      <c r="A73" s="118"/>
      <c r="B73" s="100" t="e">
        <f>VLOOKUP(A73,'Índice Geral'!A:C,2,FALSE)</f>
        <v>#N/A</v>
      </c>
      <c r="C73" s="121"/>
      <c r="D73" s="57"/>
      <c r="E73" s="14"/>
      <c r="F73" s="14"/>
      <c r="G73" s="14"/>
      <c r="H73" s="14"/>
      <c r="I73" s="14"/>
      <c r="J73" s="14"/>
      <c r="K73" s="14"/>
      <c r="L73" s="14"/>
      <c r="M73" s="14"/>
      <c r="N73" s="14"/>
      <c r="O73" s="14"/>
      <c r="P73" s="14"/>
      <c r="Q73" s="14"/>
      <c r="R73" s="14"/>
      <c r="S73" s="14"/>
      <c r="T73" s="14"/>
      <c r="U73" s="14"/>
      <c r="V73" s="14"/>
      <c r="W73" s="14"/>
      <c r="X73" s="14"/>
      <c r="Y73" s="14"/>
      <c r="Z73" s="14"/>
    </row>
    <row r="74" spans="1:26" ht="15.75" customHeight="1">
      <c r="A74" s="118"/>
      <c r="B74" s="100" t="e">
        <f>VLOOKUP(A74,'Índice Geral'!A:C,2,FALSE)</f>
        <v>#N/A</v>
      </c>
      <c r="C74" s="79"/>
      <c r="D74" s="14"/>
      <c r="E74" s="14"/>
      <c r="F74" s="14"/>
      <c r="G74" s="14"/>
      <c r="H74" s="14"/>
      <c r="I74" s="14"/>
      <c r="J74" s="14"/>
      <c r="K74" s="14"/>
      <c r="L74" s="14"/>
      <c r="M74" s="14"/>
      <c r="N74" s="14"/>
      <c r="O74" s="14"/>
      <c r="P74" s="14"/>
      <c r="Q74" s="14"/>
      <c r="R74" s="14"/>
      <c r="S74" s="14"/>
      <c r="T74" s="14"/>
      <c r="U74" s="14"/>
      <c r="V74" s="14"/>
      <c r="W74" s="14"/>
      <c r="X74" s="14"/>
      <c r="Y74" s="14"/>
      <c r="Z74" s="14"/>
    </row>
    <row r="75" spans="1:26" ht="15.75" customHeight="1">
      <c r="A75" s="99"/>
      <c r="B75" s="100" t="e">
        <f>VLOOKUP(A75,'Índice Geral'!A:C,2,FALSE)</f>
        <v>#N/A</v>
      </c>
      <c r="C75" s="14"/>
      <c r="D75" s="14"/>
      <c r="E75" s="14"/>
      <c r="F75" s="14"/>
      <c r="G75" s="14"/>
      <c r="H75" s="14"/>
      <c r="I75" s="14"/>
      <c r="J75" s="14"/>
      <c r="K75" s="14"/>
      <c r="L75" s="14"/>
      <c r="M75" s="14"/>
      <c r="N75" s="14"/>
      <c r="O75" s="14"/>
      <c r="P75" s="14"/>
      <c r="Q75" s="14"/>
      <c r="R75" s="14"/>
      <c r="S75" s="14"/>
      <c r="T75" s="14"/>
      <c r="U75" s="14"/>
      <c r="V75" s="14"/>
      <c r="W75" s="14"/>
      <c r="X75" s="14"/>
      <c r="Y75" s="14"/>
      <c r="Z75" s="14"/>
    </row>
    <row r="76" spans="1:26" ht="15.75" customHeight="1">
      <c r="A76" s="99"/>
      <c r="B76" s="100" t="e">
        <f>VLOOKUP(A76,'Índice Geral'!A:C,2,FALSE)</f>
        <v>#N/A</v>
      </c>
      <c r="C76" s="14"/>
      <c r="D76" s="14"/>
      <c r="E76" s="14"/>
      <c r="F76" s="14"/>
      <c r="G76" s="14"/>
      <c r="H76" s="14"/>
      <c r="I76" s="14"/>
      <c r="J76" s="14"/>
      <c r="K76" s="14"/>
      <c r="L76" s="14"/>
      <c r="M76" s="14"/>
      <c r="N76" s="14"/>
      <c r="O76" s="14"/>
      <c r="P76" s="14"/>
      <c r="Q76" s="14"/>
      <c r="R76" s="14"/>
      <c r="S76" s="14"/>
      <c r="T76" s="14"/>
      <c r="U76" s="14"/>
      <c r="V76" s="14"/>
      <c r="W76" s="14"/>
      <c r="X76" s="14"/>
      <c r="Y76" s="14"/>
      <c r="Z76" s="14"/>
    </row>
    <row r="77" spans="1:26" ht="15.75" customHeight="1">
      <c r="A77" s="99"/>
      <c r="B77" s="100" t="e">
        <f>VLOOKUP(A77,'Índice Geral'!A:C,2,FALSE)</f>
        <v>#N/A</v>
      </c>
      <c r="C77" s="14"/>
      <c r="D77" s="14"/>
      <c r="E77" s="14"/>
      <c r="F77" s="14"/>
      <c r="G77" s="14"/>
      <c r="H77" s="14"/>
      <c r="I77" s="14"/>
      <c r="J77" s="14"/>
      <c r="K77" s="14"/>
      <c r="L77" s="14"/>
      <c r="M77" s="14"/>
      <c r="N77" s="14"/>
      <c r="O77" s="14"/>
      <c r="P77" s="14"/>
      <c r="Q77" s="14"/>
      <c r="R77" s="14"/>
      <c r="S77" s="14"/>
      <c r="T77" s="14"/>
      <c r="U77" s="14"/>
      <c r="V77" s="14"/>
      <c r="W77" s="14"/>
      <c r="X77" s="14"/>
      <c r="Y77" s="14"/>
      <c r="Z77" s="14"/>
    </row>
    <row r="78" spans="1:26" ht="15.75" customHeight="1">
      <c r="A78" s="99"/>
      <c r="B78" s="100" t="e">
        <f>VLOOKUP(A78,'Índice Geral'!A:C,2,FALSE)</f>
        <v>#N/A</v>
      </c>
      <c r="C78" s="14"/>
      <c r="D78" s="14"/>
      <c r="E78" s="14"/>
      <c r="F78" s="14"/>
      <c r="G78" s="14"/>
      <c r="H78" s="14"/>
      <c r="I78" s="14"/>
      <c r="J78" s="14"/>
      <c r="K78" s="14"/>
      <c r="L78" s="14"/>
      <c r="M78" s="14"/>
      <c r="N78" s="14"/>
      <c r="O78" s="14"/>
      <c r="P78" s="14"/>
      <c r="Q78" s="14"/>
      <c r="R78" s="14"/>
      <c r="S78" s="14"/>
      <c r="T78" s="14"/>
      <c r="U78" s="14"/>
      <c r="V78" s="14"/>
      <c r="W78" s="14"/>
      <c r="X78" s="14"/>
      <c r="Y78" s="14"/>
      <c r="Z78" s="14"/>
    </row>
    <row r="79" spans="1:26" ht="15.75" customHeight="1">
      <c r="A79" s="99"/>
      <c r="B79" s="100" t="e">
        <f>VLOOKUP(A79,'Índice Geral'!A:C,2,FALSE)</f>
        <v>#N/A</v>
      </c>
      <c r="C79" s="14"/>
      <c r="D79" s="14"/>
      <c r="E79" s="14"/>
      <c r="F79" s="14"/>
      <c r="G79" s="14"/>
      <c r="H79" s="14"/>
      <c r="I79" s="14"/>
      <c r="J79" s="14"/>
      <c r="K79" s="14"/>
      <c r="L79" s="14"/>
      <c r="M79" s="14"/>
      <c r="N79" s="14"/>
      <c r="O79" s="14"/>
      <c r="P79" s="14"/>
      <c r="Q79" s="14"/>
      <c r="R79" s="14"/>
      <c r="S79" s="14"/>
      <c r="T79" s="14"/>
      <c r="U79" s="14"/>
      <c r="V79" s="14"/>
      <c r="W79" s="14"/>
      <c r="X79" s="14"/>
      <c r="Y79" s="14"/>
      <c r="Z79" s="14"/>
    </row>
    <row r="80" spans="1:26" ht="15.75" customHeight="1">
      <c r="A80" s="99"/>
      <c r="B80" s="100" t="e">
        <f>VLOOKUP(A80,'Índice Geral'!A:C,2,FALSE)</f>
        <v>#N/A</v>
      </c>
      <c r="C80" s="14"/>
      <c r="D80" s="14"/>
      <c r="E80" s="14"/>
      <c r="F80" s="14"/>
      <c r="G80" s="14"/>
      <c r="H80" s="14"/>
      <c r="I80" s="14"/>
      <c r="J80" s="14"/>
      <c r="K80" s="14"/>
      <c r="L80" s="14"/>
      <c r="M80" s="14"/>
      <c r="N80" s="14"/>
      <c r="O80" s="14"/>
      <c r="P80" s="14"/>
      <c r="Q80" s="14"/>
      <c r="R80" s="14"/>
      <c r="S80" s="14"/>
      <c r="T80" s="14"/>
      <c r="U80" s="14"/>
      <c r="V80" s="14"/>
      <c r="W80" s="14"/>
      <c r="X80" s="14"/>
      <c r="Y80" s="14"/>
      <c r="Z80" s="14"/>
    </row>
    <row r="81" spans="1:26" ht="15.75" customHeight="1">
      <c r="A81" s="99"/>
      <c r="B81" s="100" t="e">
        <f>VLOOKUP(A81,'Índice Geral'!A:C,2,FALSE)</f>
        <v>#N/A</v>
      </c>
      <c r="C81" s="14"/>
      <c r="D81" s="14"/>
      <c r="E81" s="14"/>
      <c r="F81" s="14"/>
      <c r="G81" s="14"/>
      <c r="H81" s="14"/>
      <c r="I81" s="14"/>
      <c r="J81" s="14"/>
      <c r="K81" s="14"/>
      <c r="L81" s="14"/>
      <c r="M81" s="14"/>
      <c r="N81" s="14"/>
      <c r="O81" s="14"/>
      <c r="P81" s="14"/>
      <c r="Q81" s="14"/>
      <c r="R81" s="14"/>
      <c r="S81" s="14"/>
      <c r="T81" s="14"/>
      <c r="U81" s="14"/>
      <c r="V81" s="14"/>
      <c r="W81" s="14"/>
      <c r="X81" s="14"/>
      <c r="Y81" s="14"/>
      <c r="Z81" s="14"/>
    </row>
    <row r="82" spans="1:26" ht="15.75" customHeight="1">
      <c r="A82" s="99"/>
      <c r="B82" s="100" t="e">
        <f>VLOOKUP(A82,'Índice Geral'!A:C,2,FALSE)</f>
        <v>#N/A</v>
      </c>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ht="15.75" customHeight="1">
      <c r="A83" s="99"/>
      <c r="B83" s="100" t="e">
        <f>VLOOKUP(A83,'Índice Geral'!A:C,2,FALSE)</f>
        <v>#N/A</v>
      </c>
      <c r="C83" s="14"/>
      <c r="D83" s="14"/>
      <c r="E83" s="14"/>
      <c r="F83" s="14"/>
      <c r="G83" s="14"/>
      <c r="H83" s="14"/>
      <c r="I83" s="14"/>
      <c r="J83" s="14"/>
      <c r="K83" s="14"/>
      <c r="L83" s="14"/>
      <c r="M83" s="14"/>
      <c r="N83" s="14"/>
      <c r="O83" s="14"/>
      <c r="P83" s="14"/>
      <c r="Q83" s="14"/>
      <c r="R83" s="14"/>
      <c r="S83" s="14"/>
      <c r="T83" s="14"/>
      <c r="U83" s="14"/>
      <c r="V83" s="14"/>
      <c r="W83" s="14"/>
      <c r="X83" s="14"/>
      <c r="Y83" s="14"/>
      <c r="Z83" s="14"/>
    </row>
    <row r="84" spans="1:26" ht="15.75" customHeight="1">
      <c r="A84" s="99"/>
      <c r="B84" s="100" t="e">
        <f>VLOOKUP(A84,'Índice Geral'!A:C,2,FALSE)</f>
        <v>#N/A</v>
      </c>
      <c r="C84" s="14"/>
      <c r="D84" s="14"/>
      <c r="E84" s="14"/>
      <c r="F84" s="14"/>
      <c r="G84" s="14"/>
      <c r="H84" s="14"/>
      <c r="I84" s="14"/>
      <c r="J84" s="14"/>
      <c r="K84" s="14"/>
      <c r="L84" s="14"/>
      <c r="M84" s="14"/>
      <c r="N84" s="14"/>
      <c r="O84" s="14"/>
      <c r="P84" s="14"/>
      <c r="Q84" s="14"/>
      <c r="R84" s="14"/>
      <c r="S84" s="14"/>
      <c r="T84" s="14"/>
      <c r="U84" s="14"/>
      <c r="V84" s="14"/>
      <c r="W84" s="14"/>
      <c r="X84" s="14"/>
      <c r="Y84" s="14"/>
      <c r="Z84" s="14"/>
    </row>
    <row r="85" spans="1:26" ht="15.75" customHeight="1">
      <c r="A85" s="99"/>
      <c r="B85" s="100" t="e">
        <f>VLOOKUP(A85,'Índice Geral'!A:C,2,FALSE)</f>
        <v>#N/A</v>
      </c>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ht="15.75" customHeight="1">
      <c r="A86" s="99"/>
      <c r="B86" s="100" t="e">
        <f>VLOOKUP(A86,'Índice Geral'!A:C,2,FALSE)</f>
        <v>#N/A</v>
      </c>
      <c r="C86" s="14"/>
      <c r="D86" s="14"/>
      <c r="E86" s="14"/>
      <c r="F86" s="14"/>
      <c r="G86" s="14"/>
      <c r="H86" s="14"/>
      <c r="I86" s="14"/>
      <c r="J86" s="14"/>
      <c r="K86" s="14"/>
      <c r="L86" s="14"/>
      <c r="M86" s="14"/>
      <c r="N86" s="14"/>
      <c r="O86" s="14"/>
      <c r="P86" s="14"/>
      <c r="Q86" s="14"/>
      <c r="R86" s="14"/>
      <c r="S86" s="14"/>
      <c r="T86" s="14"/>
      <c r="U86" s="14"/>
      <c r="V86" s="14"/>
      <c r="W86" s="14"/>
      <c r="X86" s="14"/>
      <c r="Y86" s="14"/>
      <c r="Z86" s="14"/>
    </row>
    <row r="87" spans="1:26" ht="15.7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ht="15.7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ht="15.7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spans="1:26" ht="15.7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spans="1:26" ht="15.7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spans="1:26" ht="15.7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spans="1:26" ht="15.7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ht="15.7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ht="15.7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spans="1:26" ht="15.7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spans="1:26" ht="15.7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spans="1:26" ht="15.7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spans="1:26" ht="15.7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spans="1:26" ht="15.7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ht="15.7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ht="15.7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ht="15.7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ht="15.7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5.7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5.7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15.7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5.7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5.7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5.7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5.7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5.7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ht="15.7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ht="15.7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5.7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5.7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5.7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5.7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15.7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15.7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5.7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5.7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5.7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5.7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5.7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5.7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5.7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5.7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5.7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5.7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5.7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5.7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5.7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5.7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5.7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5.7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5.7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5.7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5.7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5.7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15.7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5.7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15.7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5.7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5.7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5.7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5.7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ht="15.7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5.7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5.7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5.7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5.7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5.7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5.7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5.7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5.7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5.7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5.7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5.7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5.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5.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5.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5.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ht="15.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15.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5.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5.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ht="15.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5.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5.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5.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ht="15.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15.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15.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15.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5.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15.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5.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5.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5.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5.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5.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5.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ht="15.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ht="15.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ht="15.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ht="15.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ht="15.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ht="15.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15.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ht="15.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5.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ht="15.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15.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5.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ht="15.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15.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15.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ht="15.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ht="15.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ht="15.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ht="15.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ht="15.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ht="15.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ht="15.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ht="15.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15.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15.7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15.7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15.7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15.7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5.7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5.7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5.7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5.7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5.7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5.7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5.7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5.7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5.7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5.7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5.7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5.7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5.7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5.7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5.7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5.7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5.7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5.7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5.7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5.7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5.7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5.7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5.7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5.7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5.7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5.7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5.7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5.7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5.7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5.7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5.7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5.7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5.7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5.7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5.7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5.7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5.7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5.7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5.7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5.7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5.7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5.7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5.7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5.7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5.7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5.7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5.7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5.7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5.7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5.7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5.7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15.7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5.7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15.7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5.7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5.7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5.7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5.7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5.7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5.7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5.7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5.7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5.7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5.7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5.7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5.7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5.7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5.7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5.7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15.7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5.7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15.7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5.7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5.7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5.7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5.7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5.7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5.7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5.7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5.7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5.7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5.7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15.7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15.7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15.7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15.7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15.7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15.7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15.7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15.7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15.7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5.7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15.7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15.7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15.7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5.7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5.7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5.7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5.7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5.7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5.7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5.7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15.7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5.7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5.7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5.7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5.7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5.7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5.7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5.7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5.7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5.7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5.7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5.7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5.7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5.7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5.7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5.7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5.7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5.7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5.7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5.7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5.7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5.7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5.7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5.7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5.7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5.7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5.7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5.7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5.7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5.7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5.7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5.7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5.7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5.7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5.7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5.7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5.7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5.7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5.7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5.7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5.7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5.7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5.7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5.7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5.7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5.7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5.7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5.7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5.7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5.7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5.7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5.7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5.7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5.7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5.7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5.7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5.7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5.7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5.7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5.7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5.7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5.7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5.7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5.7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5.7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5.7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5.7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5.7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5.7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5.7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5.7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5.7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5.7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5.7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5.7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5.7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5.7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5.7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5.7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5.7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5.7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5.7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5.7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5.7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5.7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5.7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5.7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5.7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5.7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5.7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5.7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5.7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5.7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5.7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5.7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5.7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5.7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5.7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5.7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5.7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5.7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5.7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5.7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5.7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5.7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5.7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5.7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5.7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5.7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5.7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5.7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5.7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5.7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5.7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5.7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5.7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5.7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5.7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5.7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5.7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5.7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5.7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5.7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5.7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5.7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5.7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5.7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5.7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5.7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5.7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5.7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5.7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5.7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5.7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5.7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5.7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5.7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5.7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5.7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5.7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5.7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5.7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5.7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5.7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5.7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5.7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5.7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5.7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5.7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5.7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5.7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5.7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5.7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5.7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5.7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5.7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5.7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5.7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5.7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5.7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5.7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5.7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5.7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5.7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5.7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5.7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5.7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5.7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5.7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5.7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5.7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5.7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5.7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5.7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5.7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5.7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5.7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5.7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5.7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5.7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5.7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5.7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5.7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5.7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5.7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5.7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5.7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5.7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5.7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5.7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5.7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5.7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5.7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5.7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5.7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5.7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5.7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5.7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5.7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5.7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5.7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5.7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5.7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5.7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5.7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5.7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5.7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5.7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5.7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5.7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5.7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5.7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5.7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5.7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5.7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5.7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5.7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5.7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5.7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5.7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5.7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5.7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5.7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5.7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5.7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5.7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5.7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5.7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5.7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5.7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5.7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5.7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5.7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5.7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5.7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5.7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5.7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5.7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5.7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5.7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5.7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5.7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5.7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5.7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5.7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5.7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5.7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5.7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5.7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5.7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5.7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5.7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5.7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5.7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5.7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5.7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5.7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5.7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5.7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5.7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5.7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5.7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5.7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5.7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5.7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5.7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5.7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5.7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5.7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5.7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5.7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5.7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5.7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5.7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5.7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5.7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5.7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5.7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5.7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5.7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5.7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5.7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5.7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5.7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5.7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5.7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5.7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5.7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5.7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5.7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5.7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5.7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5.7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5.7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5.7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5.7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5.7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5.7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5.7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5.7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5.7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5.7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5.7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5.7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5.7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5.7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5.7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5.7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5.7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5.7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5.7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5.7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5.7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5.7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5.7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5.7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5.7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5.7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5.7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5.7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5.7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5.7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5.7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5.7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5.7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5.7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5.7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5.7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5.7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5.7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5.7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5.7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5.7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5.7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5.7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5.7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5.7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5.7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5.7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5.7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5.7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5.7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5.7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5.7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5.7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5.7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5.7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5.7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5.7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5.7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5.7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5.7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5.7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5.7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5.7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5.7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5.7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5.7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5.7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5.7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5.7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5.7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5.7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5.7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5.7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5.7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5.7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5.7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5.7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5.7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5.7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5.7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5.7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5.7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5.7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5.7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5.7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5.7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5.7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5.7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5.7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5.7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5.7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5.7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5.7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5.7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5.7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5.7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5.7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5.7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5.7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5.7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5.7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5.7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5.7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5.7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5.7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5.7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5.7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5.7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5.7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5.7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5.7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5.7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5.7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5.7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5.7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5.7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5.7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5.7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5.7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5.7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5.7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5.7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5.7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5.7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5.7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5.7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5.7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5.7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5.7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5.7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5.7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5.7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5.7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5.7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5.7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5.7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5.7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5.7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5.7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5.7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5.7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5.7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5.7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5.7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5.7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5.7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5.7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5.7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5.7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5.7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5.7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5.7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5.7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5.7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5.7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5.7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5.7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5.7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5.7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5.7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5.7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5.7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5.7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5.7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5.7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5.7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5.7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5.7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5.7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5.7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5.7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5.7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5.7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5.7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5.7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5.7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5.7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5.7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5.7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5.7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5.7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5.7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5.7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5.7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5.7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5.7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5.7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5.7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5.7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5.7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5.7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5.7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5.7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5.7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5.7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5.7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5.7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5.7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5.7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5.7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5.7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5.7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5.7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5.7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5.7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5.7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5.7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5.7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5.7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5.7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5.7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5.7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5.7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5.7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5.7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5.7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5.7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5.7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5.7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5.7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5.7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5.7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5.7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5.7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5.7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5.7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5.7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5.7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5.7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5.7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5.7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5.7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5.7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5.7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5.7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5.7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5.7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5.7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5.7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5.7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5.7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5.7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5.7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5.7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5.7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5.7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5.7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5.7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5.7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5.7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5.7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5.7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5.7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5.7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5.7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5.7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5.7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5.7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5.7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5.7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5.7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5.7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5.7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5.7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5.7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5.7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5.7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5.7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5.7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5.7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5.7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5.7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5.7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5.7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5.7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5.7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5.7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5.7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5.7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5.7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5.7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5.7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5.7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5.7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5.7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5.7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5.7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5.7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5.7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5.7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5.7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5.7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5.7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5.7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5.7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5.7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5.7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5.7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5.7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5.7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5.7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5.7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5.7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5.7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5.7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5.7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5.7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5.7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5.7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5.7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5.7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5.7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5.7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5.7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5.7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5.7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5.7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5.7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5.7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5.7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5.7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5.7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5.7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5.7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5.7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5.7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5.7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5.7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5.7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5.7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5.7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5.7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5.7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5.7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5.7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5.7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5.7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5.7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5.7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5.7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5.7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5.7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5.7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5.7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5.7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5.7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5.7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5.7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5.7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5.7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5.7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5.7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5.7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5.7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5.7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5.7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5.7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5.7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5.7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5.7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5.7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5.7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5.7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5.7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5.75"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5.75"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5.75"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5.75"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5.75"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5.75"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5.75"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5.75"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5.75"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5.75"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5.75"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5.75"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5.75"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5.75"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5.75"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5.75"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5.75"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5.75"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5.75"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5.75"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5.75"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5.75"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ht="15.75" customHeight="1">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ht="15.75" customHeight="1">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ht="15.75" customHeight="1">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ht="15.75" customHeight="1">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ht="15.75" customHeight="1">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ht="15.75" customHeight="1">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ht="15.75" customHeight="1">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ht="15.75" customHeight="1">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ht="15.75" customHeight="1">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spans="1:26" ht="15.75" customHeight="1">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spans="1:26" ht="15.75" customHeight="1">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spans="1:26" ht="15.75" customHeight="1">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spans="1:26" ht="15.75" customHeight="1">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spans="1:26" ht="15.75" customHeight="1">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spans="1:26" ht="15.75" customHeight="1">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row r="1007" spans="1:26" ht="15.75" customHeight="1">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row>
    <row r="1008" spans="1:26" ht="15.75" customHeight="1">
      <c r="A1008" s="14"/>
      <c r="B1008" s="14"/>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row>
    <row r="1009" spans="1:26" ht="15.75" customHeight="1">
      <c r="A1009" s="14"/>
      <c r="B1009" s="14"/>
      <c r="C1009" s="14"/>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row>
    <row r="1010" spans="1:26" ht="15.75" customHeight="1">
      <c r="A1010" s="14"/>
      <c r="B1010" s="14"/>
      <c r="C1010" s="14"/>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row>
    <row r="1011" spans="1:26" ht="15.75" customHeight="1">
      <c r="A1011" s="14"/>
      <c r="B1011" s="14"/>
      <c r="C1011" s="14"/>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row>
  </sheetData>
  <autoFilter ref="A2:C86" xr:uid="{00000000-0009-0000-0000-000005000000}"/>
  <mergeCells count="1">
    <mergeCell ref="A1:C1"/>
  </mergeCells>
  <pageMargins left="0.7" right="0.7" top="0.75" bottom="0.75" header="0" footer="0"/>
  <pageSetup orientation="landscape"/>
  <drawing r:id="rId1"/>
  <extLst>
    <ext xmlns:x14="http://schemas.microsoft.com/office/spreadsheetml/2009/9/main" uri="{CCE6A557-97BC-4b89-ADB6-D9C93CAAB3DF}">
      <x14:dataValidations xmlns:xm="http://schemas.microsoft.com/office/excel/2006/main" count="2">
        <x14:dataValidation type="list" allowBlank="1" xr:uid="{00000000-0002-0000-0500-000000000000}">
          <x14:formula1>
            <xm:f>'Índice Geral'!$A$3:$A$496</xm:f>
          </x14:formula1>
          <xm:sqref>A29:A31 A51</xm:sqref>
        </x14:dataValidation>
        <x14:dataValidation type="list" allowBlank="1" showErrorMessage="1" xr:uid="{00000000-0002-0000-0500-000001000000}">
          <x14:formula1>
            <xm:f>'Índice Geral'!$A$3:$A$496</xm:f>
          </x14:formula1>
          <xm:sqref>A3:A7 A9:A28 A32:A50 A52:A86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13"/>
  <sheetViews>
    <sheetView workbookViewId="0"/>
  </sheetViews>
  <sheetFormatPr defaultColWidth="11.25" defaultRowHeight="15" customHeight="1"/>
  <cols>
    <col min="1" max="1" width="44.625" customWidth="1"/>
    <col min="2" max="2" width="32" customWidth="1"/>
    <col min="3" max="3" width="17.125" customWidth="1"/>
    <col min="4" max="5" width="10.5" customWidth="1"/>
    <col min="6" max="6" width="30.625" customWidth="1"/>
    <col min="7" max="7" width="8.5" customWidth="1"/>
    <col min="8" max="8" width="14" customWidth="1"/>
    <col min="9" max="9" width="17" customWidth="1"/>
    <col min="10" max="18" width="10.5" customWidth="1"/>
    <col min="19" max="26" width="11.125" customWidth="1"/>
  </cols>
  <sheetData>
    <row r="1" spans="1:26" ht="15.75" customHeight="1">
      <c r="A1" s="190" t="s">
        <v>2986</v>
      </c>
      <c r="B1" s="191"/>
      <c r="C1" s="192"/>
      <c r="D1" s="88"/>
      <c r="E1" s="89"/>
      <c r="F1" s="90" t="s">
        <v>2987</v>
      </c>
      <c r="G1" s="91">
        <f>SUM(C:C)</f>
        <v>3816</v>
      </c>
      <c r="H1" s="90" t="s">
        <v>2988</v>
      </c>
      <c r="I1" s="92">
        <v>1</v>
      </c>
      <c r="J1" s="14"/>
      <c r="K1" s="14"/>
      <c r="L1" s="14"/>
      <c r="M1" s="14"/>
      <c r="N1" s="14"/>
      <c r="O1" s="14"/>
      <c r="P1" s="14"/>
      <c r="Q1" s="14"/>
      <c r="R1" s="14"/>
      <c r="S1" s="14"/>
      <c r="T1" s="14"/>
      <c r="U1" s="14"/>
      <c r="V1" s="14"/>
      <c r="W1" s="14"/>
      <c r="X1" s="14"/>
      <c r="Y1" s="14"/>
      <c r="Z1" s="14"/>
    </row>
    <row r="2" spans="1:26" ht="15.75" customHeight="1">
      <c r="A2" s="93" t="s">
        <v>0</v>
      </c>
      <c r="B2" s="94" t="s">
        <v>3</v>
      </c>
      <c r="C2" s="95" t="s">
        <v>2989</v>
      </c>
      <c r="D2" s="96"/>
      <c r="E2" s="97"/>
      <c r="F2" s="98" t="s">
        <v>3</v>
      </c>
      <c r="G2" s="98" t="s">
        <v>2990</v>
      </c>
      <c r="H2" s="98" t="s">
        <v>2991</v>
      </c>
      <c r="I2" s="98" t="s">
        <v>2992</v>
      </c>
      <c r="J2" s="14"/>
      <c r="K2" s="14"/>
      <c r="L2" s="14"/>
      <c r="M2" s="14"/>
      <c r="N2" s="14"/>
      <c r="O2" s="14"/>
      <c r="P2" s="14"/>
      <c r="Q2" s="14"/>
      <c r="R2" s="14"/>
      <c r="S2" s="14"/>
      <c r="T2" s="14"/>
      <c r="U2" s="14"/>
      <c r="V2" s="14"/>
      <c r="W2" s="14"/>
      <c r="X2" s="14"/>
      <c r="Y2" s="14"/>
      <c r="Z2" s="14"/>
    </row>
    <row r="3" spans="1:26" ht="15.75" customHeight="1">
      <c r="A3" s="99" t="s">
        <v>10</v>
      </c>
      <c r="B3" s="100" t="str">
        <f>VLOOKUP(A3,'Índice Geral'!A:C,2,FALSE)</f>
        <v>Aconselhamento e orientação profissional</v>
      </c>
      <c r="C3" s="101">
        <v>72</v>
      </c>
      <c r="D3" s="96"/>
      <c r="E3" s="97"/>
      <c r="F3" s="102" t="str">
        <f>'Contagem de Áreas '!A2</f>
        <v>Marketing e propaganda</v>
      </c>
      <c r="G3" s="103">
        <f t="shared" ref="G3:G45" ca="1" si="0">H3/$G$1</f>
        <v>0.15094339622641509</v>
      </c>
      <c r="H3" s="104">
        <f t="shared" ref="H3:H45" ca="1" si="1">SUMIF(B:C,F3,C:C)</f>
        <v>576</v>
      </c>
      <c r="I3" s="105"/>
      <c r="J3" s="14"/>
      <c r="K3" s="14"/>
      <c r="L3" s="14"/>
      <c r="M3" s="14"/>
      <c r="N3" s="14"/>
      <c r="O3" s="14"/>
      <c r="P3" s="14"/>
      <c r="Q3" s="14"/>
      <c r="R3" s="14"/>
      <c r="S3" s="14"/>
      <c r="T3" s="14"/>
      <c r="U3" s="14"/>
      <c r="V3" s="14"/>
      <c r="W3" s="14"/>
      <c r="X3" s="14"/>
      <c r="Y3" s="14"/>
      <c r="Z3" s="14"/>
    </row>
    <row r="4" spans="1:26" ht="15.75" customHeight="1">
      <c r="A4" s="99" t="s">
        <v>261</v>
      </c>
      <c r="B4" s="100" t="str">
        <f>VLOOKUP(A4,'Índice Geral'!A:C,2,FALSE)</f>
        <v>Processamento de dados</v>
      </c>
      <c r="C4" s="101">
        <v>72</v>
      </c>
      <c r="D4" s="96"/>
      <c r="E4" s="97"/>
      <c r="F4" s="102" t="str">
        <f>'Contagem de Áreas '!A3</f>
        <v>Gestão de negócios internacionais</v>
      </c>
      <c r="G4" s="103">
        <f t="shared" ca="1" si="0"/>
        <v>0</v>
      </c>
      <c r="H4" s="104">
        <f t="shared" ca="1" si="1"/>
        <v>0</v>
      </c>
      <c r="I4" s="105"/>
      <c r="J4" s="14"/>
      <c r="K4" s="14"/>
      <c r="L4" s="14"/>
      <c r="M4" s="14"/>
      <c r="N4" s="14"/>
      <c r="O4" s="14"/>
      <c r="P4" s="14"/>
      <c r="Q4" s="14"/>
      <c r="R4" s="14"/>
      <c r="S4" s="14"/>
      <c r="T4" s="14"/>
      <c r="U4" s="14"/>
      <c r="V4" s="14"/>
      <c r="W4" s="14"/>
      <c r="X4" s="14"/>
      <c r="Y4" s="14"/>
      <c r="Z4" s="14"/>
    </row>
    <row r="5" spans="1:26" ht="15.75" customHeight="1">
      <c r="A5" s="99" t="s">
        <v>348</v>
      </c>
      <c r="B5" s="101" t="s">
        <v>349</v>
      </c>
      <c r="C5" s="101">
        <v>72</v>
      </c>
      <c r="D5" s="96"/>
      <c r="E5" s="97"/>
      <c r="F5" s="102" t="str">
        <f>'Contagem de Áreas '!A4</f>
        <v>Metodologia e Pesquisa Científica</v>
      </c>
      <c r="G5" s="103">
        <f t="shared" ca="1" si="0"/>
        <v>5.6603773584905662E-2</v>
      </c>
      <c r="H5" s="104">
        <f t="shared" ca="1" si="1"/>
        <v>216</v>
      </c>
      <c r="I5" s="105"/>
      <c r="J5" s="14"/>
      <c r="K5" s="14"/>
      <c r="L5" s="14"/>
      <c r="M5" s="14"/>
      <c r="N5" s="14"/>
      <c r="O5" s="14"/>
      <c r="P5" s="14"/>
      <c r="Q5" s="14"/>
      <c r="R5" s="14"/>
      <c r="S5" s="14"/>
      <c r="T5" s="14"/>
      <c r="U5" s="14"/>
      <c r="V5" s="14"/>
      <c r="W5" s="14"/>
      <c r="X5" s="14"/>
      <c r="Y5" s="14"/>
      <c r="Z5" s="14"/>
    </row>
    <row r="6" spans="1:26" ht="15.75" customHeight="1">
      <c r="A6" s="99" t="s">
        <v>356</v>
      </c>
      <c r="B6" s="100" t="str">
        <f>VLOOKUP(A6,'Índice Geral'!A:C,2,FALSE)</f>
        <v>Tecnologia da informação</v>
      </c>
      <c r="C6" s="101">
        <v>72</v>
      </c>
      <c r="D6" s="96"/>
      <c r="E6" s="97"/>
      <c r="F6" s="102" t="str">
        <f>'Contagem de Áreas '!A5</f>
        <v>Tecnologia da informação</v>
      </c>
      <c r="G6" s="103">
        <f t="shared" ca="1" si="0"/>
        <v>3.7735849056603772E-2</v>
      </c>
      <c r="H6" s="104">
        <f t="shared" ca="1" si="1"/>
        <v>144</v>
      </c>
      <c r="I6" s="105"/>
      <c r="J6" s="14"/>
      <c r="K6" s="14"/>
      <c r="L6" s="14"/>
      <c r="M6" s="14"/>
      <c r="N6" s="14"/>
      <c r="O6" s="14"/>
      <c r="P6" s="14"/>
      <c r="Q6" s="14"/>
      <c r="R6" s="14"/>
      <c r="S6" s="14"/>
      <c r="T6" s="14"/>
      <c r="U6" s="14"/>
      <c r="V6" s="14"/>
      <c r="W6" s="14"/>
      <c r="X6" s="14"/>
      <c r="Y6" s="14"/>
      <c r="Z6" s="14"/>
    </row>
    <row r="7" spans="1:26" ht="15.75" customHeight="1">
      <c r="A7" s="107" t="s">
        <v>368</v>
      </c>
      <c r="B7" s="101" t="s">
        <v>271</v>
      </c>
      <c r="C7" s="101">
        <v>72</v>
      </c>
      <c r="D7" s="96"/>
      <c r="E7" s="97"/>
      <c r="F7" s="102" t="str">
        <f>'Contagem de Áreas '!A6</f>
        <v>História, Filosofia e Estudos de arte</v>
      </c>
      <c r="G7" s="103">
        <f t="shared" ca="1" si="0"/>
        <v>0</v>
      </c>
      <c r="H7" s="104">
        <f t="shared" ca="1" si="1"/>
        <v>0</v>
      </c>
      <c r="I7" s="105"/>
      <c r="J7" s="14"/>
      <c r="K7" s="14"/>
      <c r="L7" s="14"/>
      <c r="M7" s="14"/>
      <c r="N7" s="14"/>
      <c r="O7" s="14"/>
      <c r="P7" s="14"/>
      <c r="Q7" s="14"/>
      <c r="R7" s="14"/>
      <c r="S7" s="14"/>
      <c r="T7" s="14"/>
      <c r="U7" s="14"/>
      <c r="V7" s="14"/>
      <c r="W7" s="14"/>
      <c r="X7" s="14"/>
      <c r="Y7" s="14"/>
      <c r="Z7" s="14"/>
    </row>
    <row r="8" spans="1:26" ht="15.75" customHeight="1">
      <c r="A8" s="99" t="s">
        <v>491</v>
      </c>
      <c r="B8" s="101" t="s">
        <v>349</v>
      </c>
      <c r="C8" s="101">
        <v>72</v>
      </c>
      <c r="D8" s="96"/>
      <c r="E8" s="97"/>
      <c r="F8" s="102" t="str">
        <f>'Contagem de Áreas '!A7</f>
        <v>Criação gráfica</v>
      </c>
      <c r="G8" s="103">
        <f t="shared" ca="1" si="0"/>
        <v>0</v>
      </c>
      <c r="H8" s="104">
        <f t="shared" ca="1" si="1"/>
        <v>0</v>
      </c>
      <c r="I8" s="105"/>
      <c r="J8" s="14"/>
      <c r="K8" s="14"/>
      <c r="L8" s="14"/>
      <c r="M8" s="14"/>
      <c r="N8" s="14"/>
      <c r="O8" s="14"/>
      <c r="P8" s="14"/>
      <c r="Q8" s="14"/>
      <c r="R8" s="14"/>
      <c r="S8" s="14"/>
      <c r="T8" s="14"/>
      <c r="U8" s="14"/>
      <c r="V8" s="14"/>
      <c r="W8" s="14"/>
      <c r="X8" s="14"/>
      <c r="Y8" s="14"/>
      <c r="Z8" s="14"/>
    </row>
    <row r="9" spans="1:26" ht="15.75" customHeight="1">
      <c r="A9" s="99" t="s">
        <v>692</v>
      </c>
      <c r="B9" s="100" t="str">
        <f>VLOOKUP(A9,'Índice Geral'!A:C,2,FALSE)</f>
        <v>Gestão estratégica de empresas</v>
      </c>
      <c r="C9" s="101">
        <v>72</v>
      </c>
      <c r="D9" s="96"/>
      <c r="E9" s="97"/>
      <c r="F9" s="102" t="str">
        <f>'Contagem de Áreas '!A8</f>
        <v>Comunicação social (redação e conteúdo)</v>
      </c>
      <c r="G9" s="103">
        <f t="shared" ca="1" si="0"/>
        <v>1.8867924528301886E-2</v>
      </c>
      <c r="H9" s="104">
        <f t="shared" ca="1" si="1"/>
        <v>72</v>
      </c>
      <c r="I9" s="105"/>
      <c r="J9" s="14"/>
      <c r="K9" s="14"/>
      <c r="L9" s="14"/>
      <c r="M9" s="14"/>
      <c r="N9" s="14"/>
      <c r="O9" s="14"/>
      <c r="P9" s="14"/>
      <c r="Q9" s="14"/>
      <c r="R9" s="14"/>
      <c r="S9" s="14"/>
      <c r="T9" s="14"/>
      <c r="U9" s="14"/>
      <c r="V9" s="14"/>
      <c r="W9" s="14"/>
      <c r="X9" s="14"/>
      <c r="Y9" s="14"/>
      <c r="Z9" s="14"/>
    </row>
    <row r="10" spans="1:26" ht="15.75" customHeight="1">
      <c r="A10" s="99" t="s">
        <v>795</v>
      </c>
      <c r="B10" s="101" t="s">
        <v>1161</v>
      </c>
      <c r="C10" s="101">
        <v>72</v>
      </c>
      <c r="D10" s="96"/>
      <c r="E10" s="97"/>
      <c r="F10" s="102" t="str">
        <f>'Contagem de Áreas '!A9</f>
        <v>Economia, Economia Empresarial e Política</v>
      </c>
      <c r="G10" s="103">
        <f t="shared" ca="1" si="0"/>
        <v>5.6603773584905662E-2</v>
      </c>
      <c r="H10" s="104">
        <f t="shared" ca="1" si="1"/>
        <v>216</v>
      </c>
      <c r="I10" s="105"/>
      <c r="J10" s="109"/>
      <c r="K10" s="14"/>
      <c r="L10" s="14"/>
      <c r="M10" s="14"/>
      <c r="N10" s="14"/>
      <c r="O10" s="14"/>
      <c r="P10" s="14"/>
      <c r="Q10" s="14"/>
      <c r="R10" s="14"/>
      <c r="S10" s="14"/>
      <c r="T10" s="14"/>
      <c r="U10" s="14"/>
      <c r="V10" s="14"/>
      <c r="W10" s="14"/>
      <c r="X10" s="14"/>
      <c r="Y10" s="14"/>
      <c r="Z10" s="14"/>
    </row>
    <row r="11" spans="1:26" ht="15.75" customHeight="1">
      <c r="A11" s="99" t="s">
        <v>902</v>
      </c>
      <c r="B11" s="100" t="str">
        <f>VLOOKUP(A11,'Índice Geral'!A:C,2,FALSE)</f>
        <v>Eletiva</v>
      </c>
      <c r="C11" s="101">
        <v>72</v>
      </c>
      <c r="D11" s="96"/>
      <c r="E11" s="97"/>
      <c r="F11" s="102" t="str">
        <f>'Contagem de Áreas '!A10</f>
        <v>Gestão de inovação</v>
      </c>
      <c r="G11" s="103">
        <f t="shared" ca="1" si="0"/>
        <v>1.8867924528301886E-2</v>
      </c>
      <c r="H11" s="104">
        <f t="shared" ca="1" si="1"/>
        <v>72</v>
      </c>
      <c r="I11" s="105"/>
      <c r="J11" s="109"/>
      <c r="K11" s="14"/>
      <c r="L11" s="14"/>
      <c r="M11" s="14"/>
      <c r="N11" s="14"/>
      <c r="O11" s="14"/>
      <c r="P11" s="14"/>
      <c r="Q11" s="14"/>
      <c r="R11" s="14"/>
      <c r="S11" s="14"/>
      <c r="T11" s="14"/>
      <c r="U11" s="14"/>
      <c r="V11" s="14"/>
      <c r="W11" s="14"/>
      <c r="X11" s="14"/>
      <c r="Y11" s="14"/>
      <c r="Z11" s="14"/>
    </row>
    <row r="12" spans="1:26" ht="15.75" customHeight="1">
      <c r="A12" s="99" t="s">
        <v>902</v>
      </c>
      <c r="B12" s="100" t="str">
        <f>VLOOKUP(A12,'Índice Geral'!A:C,2,FALSE)</f>
        <v>Eletiva</v>
      </c>
      <c r="C12" s="101">
        <v>72</v>
      </c>
      <c r="D12" s="96"/>
      <c r="E12" s="97"/>
      <c r="F12" s="102" t="str">
        <f>'Contagem de Áreas '!A11</f>
        <v>Design</v>
      </c>
      <c r="G12" s="103">
        <f t="shared" ca="1" si="0"/>
        <v>0</v>
      </c>
      <c r="H12" s="104">
        <f t="shared" ca="1" si="1"/>
        <v>0</v>
      </c>
      <c r="I12" s="105"/>
      <c r="J12" s="109"/>
      <c r="K12" s="14"/>
      <c r="L12" s="14"/>
      <c r="M12" s="14"/>
      <c r="N12" s="14"/>
      <c r="O12" s="14"/>
      <c r="P12" s="14"/>
      <c r="Q12" s="14"/>
      <c r="R12" s="14"/>
      <c r="S12" s="14"/>
      <c r="T12" s="14"/>
      <c r="U12" s="14"/>
      <c r="V12" s="14"/>
      <c r="W12" s="14"/>
      <c r="X12" s="14"/>
      <c r="Y12" s="14"/>
      <c r="Z12" s="14"/>
    </row>
    <row r="13" spans="1:26" ht="15.75" customHeight="1">
      <c r="A13" s="99" t="s">
        <v>902</v>
      </c>
      <c r="B13" s="100" t="str">
        <f>VLOOKUP(A13,'Índice Geral'!A:C,2,FALSE)</f>
        <v>Eletiva</v>
      </c>
      <c r="C13" s="101">
        <v>72</v>
      </c>
      <c r="D13" s="96"/>
      <c r="E13" s="97"/>
      <c r="F13" s="102" t="str">
        <f>'Contagem de Áreas '!A12</f>
        <v>Produção de multimídia</v>
      </c>
      <c r="G13" s="103">
        <f t="shared" ca="1" si="0"/>
        <v>0</v>
      </c>
      <c r="H13" s="104">
        <f t="shared" ca="1" si="1"/>
        <v>0</v>
      </c>
      <c r="I13" s="105"/>
      <c r="J13" s="109"/>
      <c r="K13" s="14"/>
      <c r="L13" s="14"/>
      <c r="M13" s="14"/>
      <c r="N13" s="14"/>
      <c r="O13" s="14"/>
      <c r="P13" s="14"/>
      <c r="Q13" s="14"/>
      <c r="R13" s="14"/>
      <c r="S13" s="14"/>
      <c r="T13" s="14"/>
      <c r="U13" s="14"/>
      <c r="V13" s="14"/>
      <c r="W13" s="14"/>
      <c r="X13" s="14"/>
      <c r="Y13" s="14"/>
      <c r="Z13" s="14"/>
    </row>
    <row r="14" spans="1:26" ht="15.75" customHeight="1">
      <c r="A14" s="99" t="s">
        <v>902</v>
      </c>
      <c r="B14" s="100" t="str">
        <f>VLOOKUP(A14,'Índice Geral'!A:C,2,FALSE)</f>
        <v>Eletiva</v>
      </c>
      <c r="C14" s="101">
        <v>72</v>
      </c>
      <c r="D14" s="96"/>
      <c r="E14" s="97"/>
      <c r="F14" s="102" t="str">
        <f>'Contagem de Áreas '!A13</f>
        <v>Cenografia</v>
      </c>
      <c r="G14" s="103">
        <f t="shared" ca="1" si="0"/>
        <v>0</v>
      </c>
      <c r="H14" s="104">
        <f t="shared" ca="1" si="1"/>
        <v>0</v>
      </c>
      <c r="I14" s="105"/>
      <c r="J14" s="109"/>
      <c r="K14" s="14"/>
      <c r="L14" s="14"/>
      <c r="M14" s="14"/>
      <c r="N14" s="14"/>
      <c r="O14" s="14"/>
      <c r="P14" s="14"/>
      <c r="Q14" s="14"/>
      <c r="R14" s="14"/>
      <c r="S14" s="14"/>
      <c r="T14" s="14"/>
      <c r="U14" s="14"/>
      <c r="V14" s="14"/>
      <c r="W14" s="14"/>
      <c r="X14" s="14"/>
      <c r="Y14" s="14"/>
      <c r="Z14" s="14"/>
    </row>
    <row r="15" spans="1:26" ht="15.75" customHeight="1">
      <c r="A15" s="99" t="s">
        <v>902</v>
      </c>
      <c r="B15" s="100" t="str">
        <f>VLOOKUP(A15,'Índice Geral'!A:C,2,FALSE)</f>
        <v>Eletiva</v>
      </c>
      <c r="C15" s="101">
        <v>72</v>
      </c>
      <c r="D15" s="96"/>
      <c r="E15" s="97"/>
      <c r="F15" s="102" t="str">
        <f>'Contagem de Áreas '!A14</f>
        <v>Audiovisuais</v>
      </c>
      <c r="G15" s="103">
        <f t="shared" ca="1" si="0"/>
        <v>0</v>
      </c>
      <c r="H15" s="104">
        <f t="shared" ca="1" si="1"/>
        <v>0</v>
      </c>
      <c r="I15" s="105"/>
      <c r="J15" s="109"/>
      <c r="K15" s="14"/>
      <c r="L15" s="14"/>
      <c r="M15" s="14"/>
      <c r="N15" s="14"/>
      <c r="O15" s="14"/>
      <c r="P15" s="14"/>
      <c r="Q15" s="14"/>
      <c r="R15" s="14"/>
      <c r="S15" s="14"/>
      <c r="T15" s="14"/>
      <c r="U15" s="14"/>
      <c r="V15" s="14"/>
      <c r="W15" s="14"/>
      <c r="X15" s="14"/>
      <c r="Y15" s="14"/>
      <c r="Z15" s="14"/>
    </row>
    <row r="16" spans="1:26" ht="15.75" customHeight="1">
      <c r="A16" s="99" t="s">
        <v>902</v>
      </c>
      <c r="B16" s="100" t="str">
        <f>VLOOKUP(A16,'Índice Geral'!A:C,2,FALSE)</f>
        <v>Eletiva</v>
      </c>
      <c r="C16" s="101">
        <v>72</v>
      </c>
      <c r="D16" s="96"/>
      <c r="E16" s="97"/>
      <c r="F16" s="102" t="str">
        <f>'Contagem de Áreas '!A15</f>
        <v>Noticiário e reportagem</v>
      </c>
      <c r="G16" s="103">
        <f t="shared" ca="1" si="0"/>
        <v>0</v>
      </c>
      <c r="H16" s="104">
        <f t="shared" ca="1" si="1"/>
        <v>0</v>
      </c>
      <c r="I16" s="105"/>
      <c r="J16" s="109"/>
      <c r="K16" s="14"/>
      <c r="L16" s="14"/>
      <c r="M16" s="14"/>
      <c r="N16" s="14"/>
      <c r="O16" s="14"/>
      <c r="P16" s="14"/>
      <c r="Q16" s="14"/>
      <c r="R16" s="14"/>
      <c r="S16" s="14"/>
      <c r="T16" s="14"/>
      <c r="U16" s="14"/>
      <c r="V16" s="14"/>
      <c r="W16" s="14"/>
      <c r="X16" s="14"/>
      <c r="Y16" s="14"/>
      <c r="Z16" s="14"/>
    </row>
    <row r="17" spans="1:26" ht="15.75" customHeight="1">
      <c r="A17" s="99" t="s">
        <v>902</v>
      </c>
      <c r="B17" s="100" t="str">
        <f>VLOOKUP(A17,'Índice Geral'!A:C,2,FALSE)</f>
        <v>Eletiva</v>
      </c>
      <c r="C17" s="101">
        <v>72</v>
      </c>
      <c r="D17" s="96"/>
      <c r="E17" s="97"/>
      <c r="F17" s="102" t="str">
        <f>'Contagem de Áreas '!A16</f>
        <v>Linguagens de programação (visual basic, c++ etc)</v>
      </c>
      <c r="G17" s="103">
        <f t="shared" ca="1" si="0"/>
        <v>0</v>
      </c>
      <c r="H17" s="104">
        <f t="shared" ca="1" si="1"/>
        <v>0</v>
      </c>
      <c r="I17" s="105"/>
      <c r="J17" s="109"/>
      <c r="K17" s="14"/>
      <c r="L17" s="14"/>
      <c r="M17" s="14"/>
      <c r="N17" s="14"/>
      <c r="O17" s="14"/>
      <c r="P17" s="14"/>
      <c r="Q17" s="14"/>
      <c r="R17" s="14"/>
      <c r="S17" s="14"/>
      <c r="T17" s="14"/>
      <c r="U17" s="14"/>
      <c r="V17" s="14"/>
      <c r="W17" s="14"/>
      <c r="X17" s="14"/>
      <c r="Y17" s="14"/>
      <c r="Z17" s="14"/>
    </row>
    <row r="18" spans="1:26" ht="15.75" customHeight="1">
      <c r="A18" s="99" t="s">
        <v>902</v>
      </c>
      <c r="B18" s="100" t="str">
        <f>VLOOKUP(A18,'Índice Geral'!A:C,2,FALSE)</f>
        <v>Eletiva</v>
      </c>
      <c r="C18" s="101">
        <v>72</v>
      </c>
      <c r="D18" s="96"/>
      <c r="E18" s="97"/>
      <c r="F18" s="102" t="str">
        <f>'Contagem de Áreas '!A17</f>
        <v>Antropologia social</v>
      </c>
      <c r="G18" s="103">
        <f t="shared" ca="1" si="0"/>
        <v>2.8301886792452831E-2</v>
      </c>
      <c r="H18" s="104">
        <f t="shared" ca="1" si="1"/>
        <v>108</v>
      </c>
      <c r="I18" s="105"/>
      <c r="J18" s="109"/>
      <c r="K18" s="14"/>
      <c r="L18" s="14"/>
      <c r="M18" s="14"/>
      <c r="N18" s="14"/>
      <c r="O18" s="14"/>
      <c r="P18" s="14"/>
      <c r="Q18" s="14"/>
      <c r="R18" s="14"/>
      <c r="S18" s="14"/>
      <c r="T18" s="14"/>
      <c r="U18" s="14"/>
      <c r="V18" s="14"/>
      <c r="W18" s="14"/>
      <c r="X18" s="14"/>
      <c r="Y18" s="14"/>
      <c r="Z18" s="14"/>
    </row>
    <row r="19" spans="1:26" ht="15.75" customHeight="1">
      <c r="A19" s="99" t="s">
        <v>902</v>
      </c>
      <c r="B19" s="100" t="str">
        <f>VLOOKUP(A19,'Índice Geral'!A:C,2,FALSE)</f>
        <v>Eletiva</v>
      </c>
      <c r="C19" s="101">
        <v>72</v>
      </c>
      <c r="D19" s="96"/>
      <c r="E19" s="97"/>
      <c r="F19" s="102" t="str">
        <f>'Contagem de Áreas '!A18</f>
        <v>Gestão estratégica de empresas</v>
      </c>
      <c r="G19" s="103">
        <f t="shared" ca="1" si="0"/>
        <v>9.4339622641509441E-2</v>
      </c>
      <c r="H19" s="104">
        <f t="shared" ca="1" si="1"/>
        <v>360</v>
      </c>
      <c r="I19" s="105"/>
      <c r="J19" s="109"/>
      <c r="K19" s="14"/>
      <c r="L19" s="14"/>
      <c r="M19" s="14"/>
      <c r="N19" s="14"/>
      <c r="O19" s="14"/>
      <c r="P19" s="14"/>
      <c r="Q19" s="14"/>
      <c r="R19" s="14"/>
      <c r="S19" s="14"/>
      <c r="T19" s="14"/>
      <c r="U19" s="14"/>
      <c r="V19" s="14"/>
      <c r="W19" s="14"/>
      <c r="X19" s="14"/>
      <c r="Y19" s="14"/>
      <c r="Z19" s="14"/>
    </row>
    <row r="20" spans="1:26" ht="15.75" customHeight="1">
      <c r="A20" s="99" t="s">
        <v>902</v>
      </c>
      <c r="B20" s="100" t="str">
        <f>VLOOKUP(A20,'Índice Geral'!A:C,2,FALSE)</f>
        <v>Eletiva</v>
      </c>
      <c r="C20" s="101">
        <v>72</v>
      </c>
      <c r="D20" s="96"/>
      <c r="E20" s="97"/>
      <c r="F20" s="102" t="str">
        <f>'Contagem de Áreas '!A19</f>
        <v>Gestão financeira</v>
      </c>
      <c r="G20" s="103">
        <f t="shared" ca="1" si="0"/>
        <v>7.5471698113207544E-2</v>
      </c>
      <c r="H20" s="104">
        <f t="shared" ca="1" si="1"/>
        <v>288</v>
      </c>
      <c r="I20" s="105"/>
      <c r="J20" s="109"/>
      <c r="K20" s="14"/>
      <c r="L20" s="14"/>
      <c r="M20" s="14"/>
      <c r="N20" s="14"/>
      <c r="O20" s="14"/>
      <c r="P20" s="14"/>
      <c r="Q20" s="14"/>
      <c r="R20" s="14"/>
      <c r="S20" s="14"/>
      <c r="T20" s="14"/>
      <c r="U20" s="14"/>
      <c r="V20" s="14"/>
      <c r="W20" s="14"/>
      <c r="X20" s="14"/>
      <c r="Y20" s="14"/>
      <c r="Z20" s="14"/>
    </row>
    <row r="21" spans="1:26" ht="15.75" customHeight="1">
      <c r="A21" s="99" t="s">
        <v>972</v>
      </c>
      <c r="B21" s="108" t="s">
        <v>303</v>
      </c>
      <c r="C21" s="101">
        <v>72</v>
      </c>
      <c r="D21" s="96"/>
      <c r="E21" s="97"/>
      <c r="F21" s="102" t="str">
        <f>'Contagem de Áreas '!A20</f>
        <v>Lingüística (línguas)</v>
      </c>
      <c r="G21" s="103">
        <f t="shared" ca="1" si="0"/>
        <v>0</v>
      </c>
      <c r="H21" s="104">
        <f t="shared" ca="1" si="1"/>
        <v>0</v>
      </c>
      <c r="I21" s="105"/>
      <c r="J21" s="109"/>
      <c r="K21" s="14"/>
      <c r="L21" s="14"/>
      <c r="M21" s="14"/>
      <c r="N21" s="14"/>
      <c r="O21" s="14"/>
      <c r="P21" s="14"/>
      <c r="Q21" s="14"/>
      <c r="R21" s="14"/>
      <c r="S21" s="14"/>
      <c r="T21" s="14"/>
      <c r="U21" s="14"/>
      <c r="V21" s="14"/>
      <c r="W21" s="14"/>
      <c r="X21" s="14"/>
      <c r="Y21" s="14"/>
      <c r="Z21" s="14"/>
    </row>
    <row r="22" spans="1:26" ht="15.75" customHeight="1">
      <c r="A22" s="99" t="s">
        <v>1244</v>
      </c>
      <c r="B22" s="100" t="str">
        <f>VLOOKUP(A22,'Índice Geral'!A:C,2,FALSE)</f>
        <v>Gestão estratégica de empresas</v>
      </c>
      <c r="C22" s="101">
        <v>72</v>
      </c>
      <c r="D22" s="96"/>
      <c r="E22" s="97"/>
      <c r="F22" s="102" t="str">
        <f>'Contagem de Áreas '!A21</f>
        <v>Direito empresarial</v>
      </c>
      <c r="G22" s="103">
        <f t="shared" ca="1" si="0"/>
        <v>1.8867924528301886E-2</v>
      </c>
      <c r="H22" s="104">
        <f t="shared" ca="1" si="1"/>
        <v>72</v>
      </c>
      <c r="I22" s="105"/>
      <c r="J22" s="109"/>
      <c r="K22" s="14"/>
      <c r="L22" s="14"/>
      <c r="M22" s="14"/>
      <c r="N22" s="14"/>
      <c r="O22" s="14"/>
      <c r="P22" s="14"/>
      <c r="Q22" s="14"/>
      <c r="R22" s="14"/>
      <c r="S22" s="14"/>
      <c r="T22" s="14"/>
      <c r="U22" s="14"/>
      <c r="V22" s="14"/>
      <c r="W22" s="14"/>
      <c r="X22" s="14"/>
      <c r="Y22" s="14"/>
      <c r="Z22" s="14"/>
    </row>
    <row r="23" spans="1:26" ht="15.75" customHeight="1">
      <c r="A23" s="110" t="s">
        <v>1276</v>
      </c>
      <c r="B23" s="100" t="str">
        <f>VLOOKUP(A23,'Índice Geral'!A:C,2,FALSE)</f>
        <v>Tecnologia da informação</v>
      </c>
      <c r="C23" s="101">
        <v>72</v>
      </c>
      <c r="D23" s="96"/>
      <c r="E23" s="97"/>
      <c r="F23" s="102" t="str">
        <f>'Contagem de Áreas '!A22</f>
        <v>Ética</v>
      </c>
      <c r="G23" s="103">
        <f t="shared" ca="1" si="0"/>
        <v>0</v>
      </c>
      <c r="H23" s="104">
        <f t="shared" ca="1" si="1"/>
        <v>0</v>
      </c>
      <c r="I23" s="105"/>
      <c r="J23" s="109"/>
      <c r="K23" s="14"/>
      <c r="L23" s="14"/>
      <c r="M23" s="14"/>
      <c r="N23" s="14"/>
      <c r="O23" s="14"/>
      <c r="P23" s="14"/>
      <c r="Q23" s="14"/>
      <c r="R23" s="14"/>
      <c r="S23" s="14"/>
      <c r="T23" s="14"/>
      <c r="U23" s="14"/>
      <c r="V23" s="14"/>
      <c r="W23" s="14"/>
      <c r="X23" s="14"/>
      <c r="Y23" s="14"/>
      <c r="Z23" s="14"/>
    </row>
    <row r="24" spans="1:26" ht="15.75" customHeight="1">
      <c r="A24" s="110" t="s">
        <v>1398</v>
      </c>
      <c r="B24" s="111" t="str">
        <f>VLOOKUP(A24,'Índice Geral'!A:C,2,FALSE)</f>
        <v>Gestão financeira</v>
      </c>
      <c r="C24" s="112">
        <v>72</v>
      </c>
      <c r="D24" s="96"/>
      <c r="E24" s="97"/>
      <c r="F24" s="102" t="str">
        <f>'Contagem de Áreas '!A23</f>
        <v>Animação</v>
      </c>
      <c r="G24" s="103">
        <f t="shared" ca="1" si="0"/>
        <v>0</v>
      </c>
      <c r="H24" s="104">
        <f t="shared" ca="1" si="1"/>
        <v>0</v>
      </c>
      <c r="I24" s="105"/>
      <c r="J24" s="109"/>
      <c r="K24" s="14"/>
      <c r="L24" s="14"/>
      <c r="M24" s="14"/>
      <c r="N24" s="14"/>
      <c r="O24" s="14"/>
      <c r="P24" s="14"/>
      <c r="Q24" s="14"/>
      <c r="R24" s="14"/>
      <c r="S24" s="14"/>
      <c r="T24" s="14"/>
      <c r="U24" s="14"/>
      <c r="V24" s="14"/>
      <c r="W24" s="14"/>
      <c r="X24" s="14"/>
      <c r="Y24" s="14"/>
      <c r="Z24" s="14"/>
    </row>
    <row r="25" spans="1:26" ht="15.75" customHeight="1">
      <c r="A25" s="106" t="s">
        <v>1411</v>
      </c>
      <c r="B25" s="101" t="s">
        <v>596</v>
      </c>
      <c r="C25" s="101">
        <v>72</v>
      </c>
      <c r="D25" s="96"/>
      <c r="E25" s="97"/>
      <c r="F25" s="113" t="str">
        <f>'Contagem de Áreas '!A24</f>
        <v>Modelagem</v>
      </c>
      <c r="G25" s="103">
        <f t="shared" ca="1" si="0"/>
        <v>1.8867924528301886E-2</v>
      </c>
      <c r="H25" s="104">
        <f t="shared" ca="1" si="1"/>
        <v>72</v>
      </c>
      <c r="I25" s="105"/>
      <c r="J25" s="109"/>
      <c r="K25" s="14"/>
      <c r="L25" s="14"/>
      <c r="M25" s="14"/>
      <c r="N25" s="14"/>
      <c r="O25" s="14"/>
      <c r="P25" s="14"/>
      <c r="Q25" s="14"/>
      <c r="R25" s="14"/>
      <c r="S25" s="14"/>
      <c r="T25" s="14"/>
      <c r="U25" s="14"/>
      <c r="V25" s="14"/>
      <c r="W25" s="14"/>
      <c r="X25" s="14"/>
      <c r="Y25" s="14"/>
      <c r="Z25" s="14"/>
    </row>
    <row r="26" spans="1:26" ht="15.75" customHeight="1">
      <c r="A26" s="99" t="s">
        <v>1445</v>
      </c>
      <c r="B26" s="101" t="s">
        <v>199</v>
      </c>
      <c r="C26" s="101">
        <v>72</v>
      </c>
      <c r="D26" s="96"/>
      <c r="E26" s="97"/>
      <c r="F26" s="113" t="str">
        <f>'Contagem de Áreas '!A25</f>
        <v>Moda</v>
      </c>
      <c r="G26" s="103">
        <f t="shared" ca="1" si="0"/>
        <v>0</v>
      </c>
      <c r="H26" s="104">
        <f t="shared" ca="1" si="1"/>
        <v>0</v>
      </c>
      <c r="I26" s="105"/>
      <c r="J26" s="14"/>
      <c r="K26" s="14"/>
      <c r="L26" s="14"/>
      <c r="M26" s="14"/>
      <c r="N26" s="14"/>
      <c r="O26" s="14"/>
      <c r="P26" s="14"/>
      <c r="Q26" s="14"/>
      <c r="R26" s="14"/>
      <c r="S26" s="14"/>
      <c r="T26" s="14"/>
      <c r="U26" s="14"/>
      <c r="V26" s="14"/>
      <c r="W26" s="14"/>
      <c r="X26" s="14"/>
      <c r="Y26" s="14"/>
      <c r="Z26" s="14"/>
    </row>
    <row r="27" spans="1:26" ht="15.75" customHeight="1">
      <c r="A27" s="99" t="s">
        <v>1456</v>
      </c>
      <c r="B27" s="100" t="str">
        <f>VLOOKUP(A27,'Índice Geral'!A:C,2,FALSE)</f>
        <v>Marketing e propaganda</v>
      </c>
      <c r="C27" s="101">
        <v>72</v>
      </c>
      <c r="D27" s="96"/>
      <c r="E27" s="97"/>
      <c r="F27" s="113" t="str">
        <f>'Contagem de Áreas '!A26</f>
        <v>Gestão de organizações</v>
      </c>
      <c r="G27" s="103">
        <f t="shared" ca="1" si="0"/>
        <v>1.8867924528301886E-2</v>
      </c>
      <c r="H27" s="104">
        <f t="shared" ca="1" si="1"/>
        <v>72</v>
      </c>
      <c r="I27" s="105"/>
      <c r="J27" s="14"/>
      <c r="K27" s="14"/>
      <c r="L27" s="14"/>
      <c r="M27" s="14"/>
      <c r="N27" s="14"/>
      <c r="O27" s="14"/>
      <c r="P27" s="14"/>
      <c r="Q27" s="14"/>
      <c r="R27" s="14"/>
      <c r="S27" s="14"/>
      <c r="T27" s="14"/>
      <c r="U27" s="14"/>
      <c r="V27" s="14"/>
      <c r="W27" s="14"/>
      <c r="X27" s="14"/>
      <c r="Y27" s="14"/>
      <c r="Z27" s="14"/>
    </row>
    <row r="28" spans="1:26" ht="15.75" customHeight="1">
      <c r="A28" s="99" t="s">
        <v>1567</v>
      </c>
      <c r="B28" s="100" t="str">
        <f>VLOOKUP(A28,'Índice Geral'!A:C,2,FALSE)</f>
        <v>Gestão financeira</v>
      </c>
      <c r="C28" s="101">
        <v>72</v>
      </c>
      <c r="D28" s="96"/>
      <c r="E28" s="97"/>
      <c r="F28" s="113" t="str">
        <f>'Contagem de Áreas '!A27</f>
        <v>Processamento de dados</v>
      </c>
      <c r="G28" s="103">
        <f t="shared" ca="1" si="0"/>
        <v>3.7735849056603772E-2</v>
      </c>
      <c r="H28" s="104">
        <f t="shared" ca="1" si="1"/>
        <v>144</v>
      </c>
      <c r="I28" s="105"/>
      <c r="J28" s="14"/>
      <c r="K28" s="14"/>
      <c r="L28" s="14"/>
      <c r="M28" s="14"/>
      <c r="N28" s="14"/>
      <c r="O28" s="14"/>
      <c r="P28" s="14"/>
      <c r="Q28" s="14"/>
      <c r="R28" s="14"/>
      <c r="S28" s="14"/>
      <c r="T28" s="14"/>
      <c r="U28" s="14"/>
      <c r="V28" s="14"/>
      <c r="W28" s="14"/>
      <c r="X28" s="14"/>
      <c r="Y28" s="14"/>
      <c r="Z28" s="14"/>
    </row>
    <row r="29" spans="1:26" ht="15.75" customHeight="1">
      <c r="A29" s="99" t="s">
        <v>1577</v>
      </c>
      <c r="B29" s="100" t="str">
        <f>VLOOKUP(A29,'Índice Geral'!A:C,2,FALSE)</f>
        <v>Gestão financeira</v>
      </c>
      <c r="C29" s="101">
        <v>72</v>
      </c>
      <c r="D29" s="96"/>
      <c r="E29" s="97"/>
      <c r="F29" s="113" t="str">
        <f>'Contagem de Áreas '!A28</f>
        <v>Matemática aplicada</v>
      </c>
      <c r="G29" s="103">
        <f t="shared" ca="1" si="0"/>
        <v>9.433962264150943E-3</v>
      </c>
      <c r="H29" s="104">
        <f t="shared" ca="1" si="1"/>
        <v>36</v>
      </c>
      <c r="I29" s="105"/>
      <c r="J29" s="14"/>
      <c r="K29" s="14"/>
      <c r="L29" s="14"/>
      <c r="M29" s="14"/>
      <c r="N29" s="14"/>
      <c r="O29" s="14"/>
      <c r="P29" s="14"/>
      <c r="Q29" s="14"/>
      <c r="R29" s="14"/>
      <c r="S29" s="14"/>
      <c r="T29" s="14"/>
      <c r="U29" s="14"/>
      <c r="V29" s="14"/>
      <c r="W29" s="14"/>
      <c r="X29" s="14"/>
      <c r="Y29" s="14"/>
      <c r="Z29" s="14"/>
    </row>
    <row r="30" spans="1:26" ht="15.75" customHeight="1">
      <c r="A30" s="99" t="s">
        <v>1592</v>
      </c>
      <c r="B30" s="100" t="str">
        <f>VLOOKUP(A30,'Índice Geral'!A:C,2,FALSE)</f>
        <v>Gestão da produção</v>
      </c>
      <c r="C30" s="101">
        <v>72</v>
      </c>
      <c r="D30" s="96"/>
      <c r="E30" s="97"/>
      <c r="F30" s="113" t="str">
        <f>'Contagem de Áreas '!A29</f>
        <v>Psicologia</v>
      </c>
      <c r="G30" s="103">
        <f t="shared" ca="1" si="0"/>
        <v>0</v>
      </c>
      <c r="H30" s="104">
        <f t="shared" ca="1" si="1"/>
        <v>0</v>
      </c>
      <c r="I30" s="105"/>
      <c r="J30" s="14"/>
      <c r="K30" s="14"/>
      <c r="L30" s="14"/>
      <c r="M30" s="14"/>
      <c r="N30" s="14"/>
      <c r="O30" s="14"/>
      <c r="P30" s="14"/>
      <c r="Q30" s="14"/>
      <c r="R30" s="14"/>
      <c r="S30" s="14"/>
      <c r="T30" s="14"/>
      <c r="U30" s="14"/>
      <c r="V30" s="14"/>
      <c r="W30" s="14"/>
      <c r="X30" s="14"/>
      <c r="Y30" s="14"/>
      <c r="Z30" s="14"/>
    </row>
    <row r="31" spans="1:26" ht="15.75" customHeight="1">
      <c r="A31" s="99" t="s">
        <v>1599</v>
      </c>
      <c r="B31" s="100" t="str">
        <f>VLOOKUP(A31,'Índice Geral'!A:C,2,FALSE)</f>
        <v>Gestão de organizações</v>
      </c>
      <c r="C31" s="101">
        <v>72</v>
      </c>
      <c r="D31" s="96"/>
      <c r="E31" s="97"/>
      <c r="F31" s="113" t="str">
        <f>'Contagem de Áreas '!A30</f>
        <v>Desenho (artístico)</v>
      </c>
      <c r="G31" s="103">
        <f t="shared" ca="1" si="0"/>
        <v>0</v>
      </c>
      <c r="H31" s="104">
        <f t="shared" ca="1" si="1"/>
        <v>0</v>
      </c>
      <c r="I31" s="105"/>
      <c r="J31" s="14"/>
      <c r="K31" s="14"/>
      <c r="L31" s="14"/>
      <c r="M31" s="14"/>
      <c r="N31" s="14"/>
      <c r="O31" s="14"/>
      <c r="P31" s="14"/>
      <c r="Q31" s="14"/>
      <c r="R31" s="14"/>
      <c r="S31" s="14"/>
      <c r="T31" s="14"/>
      <c r="U31" s="14"/>
      <c r="V31" s="14"/>
      <c r="W31" s="14"/>
      <c r="X31" s="14"/>
      <c r="Y31" s="14"/>
      <c r="Z31" s="14"/>
    </row>
    <row r="32" spans="1:26" ht="15.75" customHeight="1">
      <c r="A32" s="99" t="s">
        <v>1863</v>
      </c>
      <c r="B32" s="100" t="str">
        <f>VLOOKUP(A32,'Índice Geral'!A:C,2,FALSE)</f>
        <v>Gestão de inovação</v>
      </c>
      <c r="C32" s="101">
        <v>72</v>
      </c>
      <c r="D32" s="14"/>
      <c r="E32" s="84"/>
      <c r="F32" s="113" t="str">
        <f>'Contagem de Áreas '!A31</f>
        <v>Ciência política</v>
      </c>
      <c r="G32" s="103">
        <f t="shared" ca="1" si="0"/>
        <v>0</v>
      </c>
      <c r="H32" s="104">
        <f t="shared" ca="1" si="1"/>
        <v>0</v>
      </c>
      <c r="I32" s="105"/>
      <c r="J32" s="14"/>
      <c r="K32" s="14"/>
      <c r="L32" s="14"/>
      <c r="M32" s="14"/>
      <c r="N32" s="14"/>
      <c r="O32" s="14"/>
      <c r="P32" s="14"/>
      <c r="Q32" s="14"/>
      <c r="R32" s="14"/>
      <c r="S32" s="14"/>
      <c r="T32" s="14"/>
      <c r="U32" s="14"/>
      <c r="V32" s="14"/>
      <c r="W32" s="14"/>
      <c r="X32" s="14"/>
      <c r="Y32" s="14"/>
      <c r="Z32" s="14"/>
    </row>
    <row r="33" spans="1:26" ht="15.75" customHeight="1">
      <c r="A33" s="99" t="s">
        <v>2051</v>
      </c>
      <c r="B33" s="100" t="str">
        <f>VLOOKUP(A33,'Índice Geral'!A:C,2,FALSE)</f>
        <v>Marketing e propaganda</v>
      </c>
      <c r="C33" s="101">
        <v>72</v>
      </c>
      <c r="D33" s="14"/>
      <c r="E33" s="84"/>
      <c r="F33" s="113" t="str">
        <f>'Contagem de Áreas '!A32</f>
        <v>Estatística aplicada</v>
      </c>
      <c r="G33" s="103">
        <f t="shared" ca="1" si="0"/>
        <v>0</v>
      </c>
      <c r="H33" s="104">
        <f t="shared" ca="1" si="1"/>
        <v>0</v>
      </c>
      <c r="I33" s="105"/>
      <c r="J33" s="14"/>
      <c r="K33" s="14"/>
      <c r="L33" s="14"/>
      <c r="M33" s="14"/>
      <c r="N33" s="14"/>
      <c r="O33" s="14"/>
      <c r="P33" s="14"/>
      <c r="Q33" s="14"/>
      <c r="R33" s="14"/>
      <c r="S33" s="14"/>
      <c r="T33" s="14"/>
      <c r="U33" s="14"/>
      <c r="V33" s="14"/>
      <c r="W33" s="14"/>
      <c r="X33" s="14"/>
      <c r="Y33" s="14"/>
      <c r="Z33" s="14"/>
    </row>
    <row r="34" spans="1:26" ht="15.75" customHeight="1">
      <c r="A34" s="99" t="s">
        <v>2148</v>
      </c>
      <c r="B34" s="100" t="str">
        <f>VLOOKUP(A34,'Índice Geral'!A:C,2,FALSE)</f>
        <v>Economia, Economia Empresarial e Política</v>
      </c>
      <c r="C34" s="101">
        <v>72</v>
      </c>
      <c r="D34" s="14"/>
      <c r="E34" s="84"/>
      <c r="F34" s="113" t="str">
        <f>'Contagem de Áreas '!A33</f>
        <v>Fotografia</v>
      </c>
      <c r="G34" s="103">
        <f t="shared" ca="1" si="0"/>
        <v>0</v>
      </c>
      <c r="H34" s="104">
        <f t="shared" ca="1" si="1"/>
        <v>0</v>
      </c>
      <c r="I34" s="114"/>
      <c r="J34" s="14"/>
      <c r="K34" s="14"/>
      <c r="L34" s="14"/>
      <c r="M34" s="14"/>
      <c r="N34" s="14"/>
      <c r="O34" s="14"/>
      <c r="P34" s="14"/>
      <c r="Q34" s="14"/>
      <c r="R34" s="14"/>
      <c r="S34" s="14"/>
      <c r="T34" s="14"/>
      <c r="U34" s="14"/>
      <c r="V34" s="14"/>
      <c r="W34" s="14"/>
      <c r="X34" s="14"/>
      <c r="Y34" s="14"/>
      <c r="Z34" s="14"/>
    </row>
    <row r="35" spans="1:26" ht="15.75" customHeight="1">
      <c r="A35" s="99" t="s">
        <v>2182</v>
      </c>
      <c r="B35" s="100" t="str">
        <f>VLOOKUP(A35,'Índice Geral'!A:C,2,FALSE)</f>
        <v>Marketing e propaganda</v>
      </c>
      <c r="C35" s="101">
        <v>72</v>
      </c>
      <c r="D35" s="14"/>
      <c r="E35" s="84"/>
      <c r="F35" s="113" t="str">
        <f>'Contagem de Áreas '!A34</f>
        <v>Aconselhamento e orientação profissional</v>
      </c>
      <c r="G35" s="103">
        <f t="shared" ca="1" si="0"/>
        <v>1.8867924528301886E-2</v>
      </c>
      <c r="H35" s="104">
        <f t="shared" ca="1" si="1"/>
        <v>72</v>
      </c>
      <c r="I35" s="105"/>
      <c r="J35" s="14"/>
      <c r="K35" s="14"/>
      <c r="L35" s="14"/>
      <c r="M35" s="14"/>
      <c r="N35" s="14"/>
      <c r="O35" s="14"/>
      <c r="P35" s="14"/>
      <c r="Q35" s="14"/>
      <c r="R35" s="14"/>
      <c r="S35" s="14"/>
      <c r="T35" s="14"/>
      <c r="U35" s="14"/>
      <c r="V35" s="14"/>
      <c r="W35" s="14"/>
      <c r="X35" s="14"/>
      <c r="Y35" s="14"/>
      <c r="Z35" s="14"/>
    </row>
    <row r="36" spans="1:26" ht="15.75" customHeight="1">
      <c r="A36" s="99" t="s">
        <v>2195</v>
      </c>
      <c r="B36" s="101" t="s">
        <v>370</v>
      </c>
      <c r="C36" s="101">
        <v>36</v>
      </c>
      <c r="D36" s="14"/>
      <c r="E36" s="84"/>
      <c r="F36" s="113" t="str">
        <f>'Contagem de Áreas '!A35</f>
        <v>Gestão da produção</v>
      </c>
      <c r="G36" s="103">
        <f t="shared" ca="1" si="0"/>
        <v>1.8867924528301886E-2</v>
      </c>
      <c r="H36" s="104">
        <f t="shared" ca="1" si="1"/>
        <v>72</v>
      </c>
      <c r="I36" s="105"/>
      <c r="J36" s="14"/>
      <c r="K36" s="14"/>
      <c r="L36" s="14"/>
      <c r="M36" s="14"/>
      <c r="N36" s="14"/>
      <c r="O36" s="14"/>
      <c r="P36" s="14"/>
      <c r="Q36" s="14"/>
      <c r="R36" s="14"/>
      <c r="S36" s="14"/>
      <c r="T36" s="14"/>
      <c r="U36" s="14"/>
      <c r="V36" s="14"/>
      <c r="W36" s="14"/>
      <c r="X36" s="14"/>
      <c r="Y36" s="14"/>
      <c r="Z36" s="14"/>
    </row>
    <row r="37" spans="1:26" ht="15.75" customHeight="1">
      <c r="A37" s="99" t="s">
        <v>2256</v>
      </c>
      <c r="B37" s="100" t="str">
        <f>VLOOKUP(A37,'Índice Geral'!A:C,2,FALSE)</f>
        <v>Economia, Economia Empresarial e Política</v>
      </c>
      <c r="C37" s="115">
        <v>72</v>
      </c>
      <c r="D37" s="14"/>
      <c r="E37" s="84"/>
      <c r="F37" s="113" t="str">
        <f>'Contagem de Áreas '!A36</f>
        <v>Tecnologia digital</v>
      </c>
      <c r="G37" s="103">
        <f t="shared" ca="1" si="0"/>
        <v>0</v>
      </c>
      <c r="H37" s="104">
        <f t="shared" ca="1" si="1"/>
        <v>0</v>
      </c>
      <c r="I37" s="105"/>
      <c r="J37" s="14"/>
      <c r="K37" s="14"/>
      <c r="L37" s="14"/>
      <c r="M37" s="14"/>
      <c r="N37" s="14"/>
      <c r="O37" s="14"/>
      <c r="P37" s="14"/>
      <c r="Q37" s="14"/>
      <c r="R37" s="14"/>
      <c r="S37" s="14"/>
      <c r="T37" s="14"/>
      <c r="U37" s="14"/>
      <c r="V37" s="14"/>
      <c r="W37" s="14"/>
      <c r="X37" s="14"/>
      <c r="Y37" s="14"/>
      <c r="Z37" s="14"/>
    </row>
    <row r="38" spans="1:26" ht="15.75" customHeight="1">
      <c r="A38" s="99" t="s">
        <v>2283</v>
      </c>
      <c r="B38" s="100" t="str">
        <f>VLOOKUP(A38,'Índice Geral'!A:C,2,FALSE)</f>
        <v>Modelagem</v>
      </c>
      <c r="C38" s="112">
        <v>72</v>
      </c>
      <c r="D38" s="14"/>
      <c r="E38" s="84"/>
      <c r="F38" s="113" t="str">
        <f>'Contagem de Áreas '!A37</f>
        <v>Desenho de projetos</v>
      </c>
      <c r="G38" s="103">
        <f t="shared" ca="1" si="0"/>
        <v>0</v>
      </c>
      <c r="H38" s="104">
        <f t="shared" ca="1" si="1"/>
        <v>0</v>
      </c>
      <c r="I38" s="105"/>
      <c r="J38" s="14"/>
      <c r="K38" s="14"/>
      <c r="L38" s="14"/>
      <c r="M38" s="14"/>
      <c r="N38" s="14"/>
      <c r="O38" s="14"/>
      <c r="P38" s="14"/>
      <c r="Q38" s="14"/>
      <c r="R38" s="14"/>
      <c r="S38" s="14"/>
      <c r="T38" s="14"/>
      <c r="U38" s="14"/>
      <c r="V38" s="14"/>
      <c r="W38" s="14"/>
      <c r="X38" s="14"/>
      <c r="Y38" s="14"/>
      <c r="Z38" s="14"/>
    </row>
    <row r="39" spans="1:26" ht="15.75" customHeight="1">
      <c r="A39" s="99" t="s">
        <v>2351</v>
      </c>
      <c r="B39" s="100" t="str">
        <f>VLOOKUP(A39,'Índice Geral'!A:C,2,FALSE)</f>
        <v>Gestão estratégica de empresas</v>
      </c>
      <c r="C39" s="112">
        <v>72</v>
      </c>
      <c r="D39" s="57"/>
      <c r="E39" s="84"/>
      <c r="F39" s="113" t="str">
        <f>'Contagem de Áreas '!A38</f>
        <v>Política</v>
      </c>
      <c r="G39" s="103">
        <f t="shared" ca="1" si="0"/>
        <v>0</v>
      </c>
      <c r="H39" s="104">
        <f t="shared" ca="1" si="1"/>
        <v>0</v>
      </c>
      <c r="I39" s="114"/>
      <c r="J39" s="14"/>
      <c r="K39" s="14"/>
      <c r="L39" s="14"/>
      <c r="M39" s="14"/>
      <c r="N39" s="14"/>
      <c r="O39" s="14"/>
      <c r="P39" s="14"/>
      <c r="Q39" s="14"/>
      <c r="R39" s="14"/>
      <c r="S39" s="14"/>
      <c r="T39" s="14"/>
      <c r="U39" s="14"/>
      <c r="V39" s="14"/>
      <c r="W39" s="14"/>
      <c r="X39" s="14"/>
      <c r="Y39" s="14"/>
      <c r="Z39" s="14"/>
    </row>
    <row r="40" spans="1:26" ht="15.75" customHeight="1">
      <c r="A40" s="99" t="s">
        <v>2362</v>
      </c>
      <c r="B40" s="100" t="str">
        <f>VLOOKUP(A40,'Índice Geral'!A:C,2,FALSE)</f>
        <v>Gestão estratégica de empresas</v>
      </c>
      <c r="C40" s="112">
        <v>72</v>
      </c>
      <c r="D40" s="57"/>
      <c r="E40" s="84"/>
      <c r="F40" s="113" t="str">
        <f>'Contagem de Áreas '!A39</f>
        <v>Administração em comércio exterior</v>
      </c>
      <c r="G40" s="103">
        <f t="shared" ca="1" si="0"/>
        <v>0</v>
      </c>
      <c r="H40" s="104">
        <f t="shared" ca="1" si="1"/>
        <v>0</v>
      </c>
      <c r="I40" s="114"/>
      <c r="J40" s="14"/>
      <c r="K40" s="14"/>
      <c r="L40" s="14"/>
      <c r="M40" s="14"/>
      <c r="N40" s="14"/>
      <c r="O40" s="14"/>
      <c r="P40" s="14"/>
      <c r="Q40" s="14"/>
      <c r="R40" s="14"/>
      <c r="S40" s="14"/>
      <c r="T40" s="14"/>
      <c r="U40" s="14"/>
      <c r="V40" s="14"/>
      <c r="W40" s="14"/>
      <c r="X40" s="14"/>
      <c r="Y40" s="14"/>
      <c r="Z40" s="14"/>
    </row>
    <row r="41" spans="1:26" ht="15.75" customHeight="1">
      <c r="A41" s="99" t="s">
        <v>2371</v>
      </c>
      <c r="B41" s="100" t="str">
        <f>VLOOKUP(A41,'Índice Geral'!A:C,2,FALSE)</f>
        <v>Gestão estratégica de empresas</v>
      </c>
      <c r="C41" s="112">
        <v>72</v>
      </c>
      <c r="D41" s="14"/>
      <c r="E41" s="84"/>
      <c r="F41" s="113" t="str">
        <f>'Contagem de Áreas '!A40</f>
        <v>Relações internacionais</v>
      </c>
      <c r="G41" s="103">
        <f t="shared" ca="1" si="0"/>
        <v>0</v>
      </c>
      <c r="H41" s="104">
        <f t="shared" ca="1" si="1"/>
        <v>0</v>
      </c>
      <c r="I41" s="105"/>
      <c r="J41" s="14"/>
      <c r="K41" s="14"/>
      <c r="L41" s="14"/>
      <c r="M41" s="14"/>
      <c r="N41" s="14"/>
      <c r="O41" s="14"/>
      <c r="P41" s="14"/>
      <c r="Q41" s="14"/>
      <c r="R41" s="14"/>
      <c r="S41" s="14"/>
      <c r="T41" s="14"/>
      <c r="U41" s="14"/>
      <c r="V41" s="14"/>
      <c r="W41" s="14"/>
      <c r="X41" s="14"/>
      <c r="Y41" s="14"/>
      <c r="Z41" s="14"/>
    </row>
    <row r="42" spans="1:26" ht="15.75" customHeight="1">
      <c r="A42" s="99" t="s">
        <v>2449</v>
      </c>
      <c r="B42" s="111" t="str">
        <f>VLOOKUP(A42,'Índice Geral'!A:C,2,FALSE)</f>
        <v>Antropologia social</v>
      </c>
      <c r="C42" s="112">
        <v>72</v>
      </c>
      <c r="D42" s="14"/>
      <c r="E42" s="84"/>
      <c r="F42" s="113" t="str">
        <f>'Contagem de Áreas '!A41</f>
        <v>Desenho de moda</v>
      </c>
      <c r="G42" s="103">
        <f t="shared" ca="1" si="0"/>
        <v>0</v>
      </c>
      <c r="H42" s="104">
        <f t="shared" ca="1" si="1"/>
        <v>0</v>
      </c>
      <c r="I42" s="105"/>
      <c r="J42" s="14"/>
      <c r="K42" s="14"/>
      <c r="L42" s="14"/>
      <c r="M42" s="14"/>
      <c r="N42" s="14"/>
      <c r="O42" s="14"/>
      <c r="P42" s="14"/>
      <c r="Q42" s="14"/>
      <c r="R42" s="14"/>
      <c r="S42" s="14"/>
      <c r="T42" s="14"/>
      <c r="U42" s="14"/>
      <c r="V42" s="14"/>
      <c r="W42" s="14"/>
      <c r="X42" s="14"/>
      <c r="Y42" s="14"/>
      <c r="Z42" s="14"/>
    </row>
    <row r="43" spans="1:26" ht="15.75" customHeight="1">
      <c r="A43" s="99" t="s">
        <v>2496</v>
      </c>
      <c r="B43" s="112" t="s">
        <v>349</v>
      </c>
      <c r="C43" s="101">
        <v>72</v>
      </c>
      <c r="D43" s="57"/>
      <c r="E43" s="84"/>
      <c r="F43" s="116" t="s">
        <v>902</v>
      </c>
      <c r="G43" s="103">
        <f t="shared" ca="1" si="0"/>
        <v>0.18867924528301888</v>
      </c>
      <c r="H43" s="104">
        <f t="shared" ca="1" si="1"/>
        <v>720</v>
      </c>
      <c r="I43" s="105"/>
      <c r="J43" s="14"/>
      <c r="K43" s="14"/>
      <c r="L43" s="14"/>
      <c r="M43" s="14"/>
      <c r="N43" s="14"/>
      <c r="O43" s="14"/>
      <c r="P43" s="14"/>
      <c r="Q43" s="14"/>
      <c r="R43" s="14"/>
      <c r="S43" s="14"/>
      <c r="T43" s="14"/>
      <c r="U43" s="14"/>
      <c r="V43" s="14"/>
      <c r="W43" s="14"/>
      <c r="X43" s="14"/>
      <c r="Y43" s="14"/>
      <c r="Z43" s="14"/>
    </row>
    <row r="44" spans="1:26" ht="15.75" customHeight="1">
      <c r="A44" s="106" t="s">
        <v>2692</v>
      </c>
      <c r="B44" s="101" t="s">
        <v>349</v>
      </c>
      <c r="C44" s="101">
        <v>72</v>
      </c>
      <c r="D44" s="57"/>
      <c r="E44" s="84"/>
      <c r="F44" s="116" t="s">
        <v>2993</v>
      </c>
      <c r="G44" s="103">
        <f t="shared" ca="1" si="0"/>
        <v>0.11320754716981132</v>
      </c>
      <c r="H44" s="104">
        <f t="shared" ca="1" si="1"/>
        <v>432</v>
      </c>
      <c r="I44" s="114"/>
      <c r="J44" s="14"/>
      <c r="K44" s="14"/>
      <c r="L44" s="14"/>
      <c r="M44" s="14"/>
      <c r="N44" s="14"/>
      <c r="O44" s="14"/>
      <c r="P44" s="14"/>
      <c r="Q44" s="14"/>
      <c r="R44" s="14"/>
      <c r="S44" s="14"/>
      <c r="T44" s="14"/>
      <c r="U44" s="14"/>
      <c r="V44" s="14"/>
      <c r="W44" s="14"/>
      <c r="X44" s="14"/>
      <c r="Y44" s="14"/>
      <c r="Z44" s="14"/>
    </row>
    <row r="45" spans="1:26" ht="15.75" customHeight="1">
      <c r="A45" s="99" t="s">
        <v>2862</v>
      </c>
      <c r="B45" s="101" t="s">
        <v>70</v>
      </c>
      <c r="C45" s="101">
        <v>72</v>
      </c>
      <c r="D45" s="57"/>
      <c r="E45" s="84"/>
      <c r="F45" s="116" t="s">
        <v>1081</v>
      </c>
      <c r="G45" s="103">
        <f t="shared" ca="1" si="0"/>
        <v>0</v>
      </c>
      <c r="H45" s="104">
        <f t="shared" ca="1" si="1"/>
        <v>0</v>
      </c>
      <c r="I45" s="114"/>
      <c r="J45" s="14"/>
      <c r="K45" s="14"/>
      <c r="L45" s="14"/>
      <c r="M45" s="14"/>
      <c r="N45" s="14"/>
      <c r="O45" s="14"/>
      <c r="P45" s="14"/>
      <c r="Q45" s="14"/>
      <c r="R45" s="14"/>
      <c r="S45" s="14"/>
      <c r="T45" s="14"/>
      <c r="U45" s="14"/>
      <c r="V45" s="14"/>
      <c r="W45" s="14"/>
      <c r="X45" s="14"/>
      <c r="Y45" s="14"/>
      <c r="Z45" s="14"/>
    </row>
    <row r="46" spans="1:26" ht="15.75" customHeight="1">
      <c r="A46" s="106" t="s">
        <v>2888</v>
      </c>
      <c r="B46" s="101" t="s">
        <v>349</v>
      </c>
      <c r="C46" s="101">
        <v>72</v>
      </c>
      <c r="D46" s="57"/>
      <c r="E46" s="84"/>
      <c r="F46" s="98" t="s">
        <v>2994</v>
      </c>
      <c r="G46" s="98"/>
      <c r="H46" s="98"/>
      <c r="I46" s="117" t="str">
        <f ca="1">G1-SUM(I30:I64)</f>
        <v>#REF!</v>
      </c>
      <c r="J46" s="14"/>
      <c r="K46" s="14"/>
      <c r="L46" s="14"/>
      <c r="M46" s="14"/>
      <c r="N46" s="14"/>
      <c r="O46" s="14"/>
      <c r="P46" s="14"/>
      <c r="Q46" s="14"/>
      <c r="R46" s="14"/>
      <c r="S46" s="14"/>
      <c r="T46" s="14"/>
      <c r="U46" s="14"/>
      <c r="V46" s="14"/>
      <c r="W46" s="14"/>
      <c r="X46" s="14"/>
      <c r="Y46" s="14"/>
      <c r="Z46" s="14"/>
    </row>
    <row r="47" spans="1:26" ht="15.75" customHeight="1">
      <c r="A47" s="99" t="s">
        <v>2934</v>
      </c>
      <c r="B47" s="100" t="str">
        <f>VLOOKUP(A47,'Índice Geral'!A:C,2,FALSE)</f>
        <v>Metodologia e Pesquisa Científica</v>
      </c>
      <c r="C47" s="101">
        <v>72</v>
      </c>
      <c r="D47" s="57"/>
      <c r="E47" s="84"/>
      <c r="J47" s="14"/>
      <c r="K47" s="14"/>
      <c r="L47" s="14"/>
      <c r="M47" s="14"/>
      <c r="N47" s="14"/>
      <c r="O47" s="14"/>
      <c r="P47" s="14"/>
      <c r="Q47" s="14"/>
      <c r="R47" s="14"/>
      <c r="S47" s="14"/>
      <c r="T47" s="14"/>
      <c r="U47" s="14"/>
      <c r="V47" s="14"/>
      <c r="W47" s="14"/>
      <c r="X47" s="14"/>
      <c r="Y47" s="14"/>
      <c r="Z47" s="14"/>
    </row>
    <row r="48" spans="1:26" ht="15.75" customHeight="1">
      <c r="A48" s="99" t="s">
        <v>2936</v>
      </c>
      <c r="B48" s="100" t="str">
        <f>VLOOKUP(A48,'Índice Geral'!A:C,2,FALSE)</f>
        <v>Metodologia e Pesquisa Científica</v>
      </c>
      <c r="C48" s="101">
        <v>72</v>
      </c>
      <c r="D48" s="57"/>
      <c r="E48" s="84"/>
      <c r="J48" s="14"/>
      <c r="K48" s="14"/>
      <c r="L48" s="14"/>
      <c r="M48" s="14"/>
      <c r="N48" s="14"/>
      <c r="O48" s="14"/>
      <c r="P48" s="14"/>
      <c r="Q48" s="14"/>
      <c r="R48" s="14"/>
      <c r="S48" s="14"/>
      <c r="T48" s="14"/>
      <c r="U48" s="14"/>
      <c r="V48" s="14"/>
      <c r="W48" s="14"/>
      <c r="X48" s="14"/>
      <c r="Y48" s="14"/>
      <c r="Z48" s="14"/>
    </row>
    <row r="49" spans="1:26" ht="15.75" customHeight="1">
      <c r="A49" s="118" t="s">
        <v>2969</v>
      </c>
      <c r="B49" s="100" t="str">
        <f>VLOOKUP(A49,'Índice Geral'!A:C,2,FALSE)</f>
        <v>Antropologia social</v>
      </c>
      <c r="C49" s="119">
        <v>36</v>
      </c>
      <c r="D49" s="14"/>
      <c r="E49" s="84"/>
      <c r="F49" s="113"/>
      <c r="G49" s="103"/>
      <c r="H49" s="104"/>
      <c r="I49" s="105"/>
      <c r="J49" s="14"/>
      <c r="K49" s="14"/>
      <c r="L49" s="14"/>
      <c r="M49" s="14"/>
      <c r="N49" s="14"/>
      <c r="O49" s="14"/>
      <c r="P49" s="14"/>
      <c r="Q49" s="14"/>
      <c r="R49" s="14"/>
      <c r="S49" s="14"/>
      <c r="T49" s="14"/>
      <c r="U49" s="14"/>
      <c r="V49" s="14"/>
      <c r="W49" s="14"/>
      <c r="X49" s="14"/>
      <c r="Y49" s="14"/>
      <c r="Z49" s="14"/>
    </row>
    <row r="50" spans="1:26" ht="15.75" customHeight="1">
      <c r="A50" s="118" t="s">
        <v>2968</v>
      </c>
      <c r="B50" s="100" t="str">
        <f>VLOOKUP(A50,'Índice Geral'!A:C,2,FALSE)</f>
        <v>Lifelab</v>
      </c>
      <c r="C50" s="101">
        <v>72</v>
      </c>
      <c r="D50" s="14"/>
      <c r="E50" s="84"/>
      <c r="F50" s="113"/>
      <c r="G50" s="103"/>
      <c r="H50" s="104"/>
      <c r="I50" s="105"/>
      <c r="J50" s="14"/>
      <c r="K50" s="14"/>
      <c r="L50" s="14"/>
      <c r="M50" s="14"/>
      <c r="N50" s="14"/>
      <c r="O50" s="14"/>
      <c r="P50" s="14"/>
      <c r="Q50" s="14"/>
      <c r="R50" s="14"/>
      <c r="S50" s="14"/>
      <c r="T50" s="14"/>
      <c r="U50" s="14"/>
      <c r="V50" s="14"/>
      <c r="W50" s="14"/>
      <c r="X50" s="14"/>
      <c r="Y50" s="14"/>
      <c r="Z50" s="14"/>
    </row>
    <row r="51" spans="1:26" ht="15.75" customHeight="1">
      <c r="A51" s="118" t="s">
        <v>2967</v>
      </c>
      <c r="B51" s="100" t="str">
        <f>VLOOKUP(A51,'Índice Geral'!A:C,2,FALSE)</f>
        <v>Lifelab</v>
      </c>
      <c r="C51" s="101">
        <v>72</v>
      </c>
      <c r="D51" s="14"/>
      <c r="E51" s="84"/>
      <c r="I51" s="105"/>
      <c r="J51" s="14"/>
      <c r="K51" s="14"/>
      <c r="L51" s="14"/>
      <c r="M51" s="14"/>
      <c r="N51" s="14"/>
      <c r="O51" s="14"/>
      <c r="P51" s="14"/>
      <c r="Q51" s="14"/>
      <c r="R51" s="14"/>
      <c r="S51" s="14"/>
      <c r="T51" s="14"/>
      <c r="U51" s="14"/>
      <c r="V51" s="14"/>
      <c r="W51" s="14"/>
      <c r="X51" s="14"/>
      <c r="Y51" s="14"/>
      <c r="Z51" s="14"/>
    </row>
    <row r="52" spans="1:26" ht="15.75" customHeight="1">
      <c r="A52" s="118" t="s">
        <v>2967</v>
      </c>
      <c r="B52" s="100" t="str">
        <f>VLOOKUP(A52,'Índice Geral'!A:C,2,FALSE)</f>
        <v>Lifelab</v>
      </c>
      <c r="C52" s="101">
        <v>72</v>
      </c>
      <c r="D52" s="14"/>
      <c r="E52" s="84"/>
      <c r="I52" s="105"/>
      <c r="J52" s="14"/>
      <c r="K52" s="14"/>
      <c r="L52" s="14"/>
      <c r="M52" s="14"/>
      <c r="N52" s="14"/>
      <c r="O52" s="14"/>
      <c r="P52" s="14"/>
      <c r="Q52" s="14"/>
      <c r="R52" s="14"/>
      <c r="S52" s="14"/>
      <c r="T52" s="14"/>
      <c r="U52" s="14"/>
      <c r="V52" s="14"/>
      <c r="W52" s="14"/>
      <c r="X52" s="14"/>
      <c r="Y52" s="14"/>
      <c r="Z52" s="14"/>
    </row>
    <row r="53" spans="1:26" ht="15.75" customHeight="1">
      <c r="A53" s="118" t="s">
        <v>2967</v>
      </c>
      <c r="B53" s="100" t="str">
        <f>VLOOKUP(A53,'Índice Geral'!A:C,2,FALSE)</f>
        <v>Lifelab</v>
      </c>
      <c r="C53" s="101">
        <v>72</v>
      </c>
      <c r="D53" s="14"/>
      <c r="E53" s="84"/>
      <c r="I53" s="105"/>
      <c r="J53" s="14"/>
      <c r="K53" s="14"/>
      <c r="L53" s="14"/>
      <c r="M53" s="14"/>
      <c r="N53" s="14"/>
      <c r="O53" s="14"/>
      <c r="P53" s="14"/>
      <c r="Q53" s="14"/>
      <c r="R53" s="14"/>
      <c r="S53" s="14"/>
      <c r="T53" s="14"/>
      <c r="U53" s="14"/>
      <c r="V53" s="14"/>
      <c r="W53" s="14"/>
      <c r="X53" s="14"/>
      <c r="Y53" s="14"/>
      <c r="Z53" s="14"/>
    </row>
    <row r="54" spans="1:26" ht="15.75" customHeight="1">
      <c r="A54" s="118" t="s">
        <v>2967</v>
      </c>
      <c r="B54" s="100" t="str">
        <f>VLOOKUP(A54,'Índice Geral'!A:C,2,FALSE)</f>
        <v>Lifelab</v>
      </c>
      <c r="C54" s="101">
        <v>72</v>
      </c>
      <c r="D54" s="14"/>
      <c r="E54" s="84"/>
      <c r="I54" s="105"/>
      <c r="J54" s="14"/>
      <c r="K54" s="14"/>
      <c r="L54" s="14"/>
      <c r="M54" s="14"/>
      <c r="N54" s="14"/>
      <c r="O54" s="14"/>
      <c r="P54" s="14"/>
      <c r="Q54" s="14"/>
      <c r="R54" s="14"/>
      <c r="S54" s="14"/>
      <c r="T54" s="14"/>
      <c r="U54" s="14"/>
      <c r="V54" s="14"/>
      <c r="W54" s="14"/>
      <c r="X54" s="14"/>
      <c r="Y54" s="14"/>
      <c r="Z54" s="14"/>
    </row>
    <row r="55" spans="1:26" ht="15.75" customHeight="1">
      <c r="A55" s="118" t="s">
        <v>2967</v>
      </c>
      <c r="B55" s="100" t="str">
        <f>VLOOKUP(A55,'Índice Geral'!A:C,2,FALSE)</f>
        <v>Lifelab</v>
      </c>
      <c r="C55" s="101">
        <v>72</v>
      </c>
      <c r="D55" s="14"/>
      <c r="E55" s="84"/>
      <c r="I55" s="105"/>
      <c r="J55" s="14"/>
      <c r="K55" s="14"/>
      <c r="L55" s="14"/>
      <c r="M55" s="14"/>
      <c r="N55" s="14"/>
      <c r="O55" s="14"/>
      <c r="P55" s="14"/>
      <c r="Q55" s="14"/>
      <c r="R55" s="14"/>
      <c r="S55" s="14"/>
      <c r="T55" s="14"/>
      <c r="U55" s="14"/>
      <c r="V55" s="14"/>
      <c r="W55" s="14"/>
      <c r="X55" s="14"/>
      <c r="Y55" s="14"/>
      <c r="Z55" s="14"/>
    </row>
    <row r="56" spans="1:26" ht="15.75" customHeight="1">
      <c r="A56" s="118"/>
      <c r="B56" s="100" t="e">
        <f>VLOOKUP(A56,'Índice Geral'!A:C,2,FALSE)</f>
        <v>#N/A</v>
      </c>
      <c r="C56" s="101">
        <v>72</v>
      </c>
      <c r="D56" s="57"/>
      <c r="E56" s="84"/>
      <c r="I56" s="105"/>
      <c r="J56" s="14"/>
      <c r="K56" s="14"/>
      <c r="L56" s="14"/>
      <c r="M56" s="14"/>
      <c r="N56" s="14"/>
      <c r="O56" s="14"/>
      <c r="P56" s="14"/>
      <c r="Q56" s="14"/>
      <c r="R56" s="14"/>
      <c r="S56" s="14"/>
      <c r="T56" s="14"/>
      <c r="U56" s="14"/>
      <c r="V56" s="14"/>
      <c r="W56" s="14"/>
      <c r="X56" s="14"/>
      <c r="Y56" s="14"/>
      <c r="Z56" s="14"/>
    </row>
    <row r="57" spans="1:26" ht="15.75" customHeight="1">
      <c r="A57" s="118"/>
      <c r="B57" s="100" t="e">
        <f>VLOOKUP(A57,'Índice Geral'!A:C,2,FALSE)</f>
        <v>#N/A</v>
      </c>
      <c r="C57" s="120"/>
      <c r="D57" s="57"/>
      <c r="E57" s="84"/>
      <c r="I57" s="114"/>
      <c r="J57" s="14"/>
      <c r="K57" s="14"/>
      <c r="L57" s="14"/>
      <c r="M57" s="14"/>
      <c r="N57" s="14"/>
      <c r="O57" s="14"/>
      <c r="P57" s="14"/>
      <c r="Q57" s="14"/>
      <c r="R57" s="14"/>
      <c r="S57" s="14"/>
      <c r="T57" s="14"/>
      <c r="U57" s="14"/>
      <c r="V57" s="14"/>
      <c r="W57" s="14"/>
      <c r="X57" s="14"/>
      <c r="Y57" s="14"/>
      <c r="Z57" s="14"/>
    </row>
    <row r="58" spans="1:26" ht="15.75" customHeight="1">
      <c r="A58" s="118"/>
      <c r="B58" s="100" t="e">
        <f>VLOOKUP(A58,'Índice Geral'!A:C,2,FALSE)</f>
        <v>#N/A</v>
      </c>
      <c r="C58" s="119"/>
      <c r="D58" s="57"/>
      <c r="E58" s="84"/>
      <c r="I58" s="114"/>
      <c r="J58" s="14"/>
      <c r="K58" s="14"/>
      <c r="L58" s="14"/>
      <c r="M58" s="14"/>
      <c r="N58" s="14"/>
      <c r="O58" s="14"/>
      <c r="P58" s="14"/>
      <c r="Q58" s="14"/>
      <c r="R58" s="14"/>
      <c r="S58" s="14"/>
      <c r="T58" s="14"/>
      <c r="U58" s="14"/>
      <c r="V58" s="14"/>
      <c r="W58" s="14"/>
      <c r="X58" s="14"/>
      <c r="Y58" s="14"/>
      <c r="Z58" s="14"/>
    </row>
    <row r="59" spans="1:26" ht="15.75" customHeight="1">
      <c r="A59" s="118"/>
      <c r="B59" s="100" t="e">
        <f>VLOOKUP(A59,'Índice Geral'!A:C,2,FALSE)</f>
        <v>#N/A</v>
      </c>
      <c r="C59" s="120"/>
      <c r="D59" s="57"/>
      <c r="E59" s="84"/>
      <c r="I59" s="105"/>
      <c r="J59" s="14"/>
      <c r="K59" s="14"/>
      <c r="L59" s="14"/>
      <c r="M59" s="14"/>
      <c r="N59" s="14"/>
      <c r="O59" s="14"/>
      <c r="P59" s="14"/>
      <c r="Q59" s="14"/>
      <c r="R59" s="14"/>
      <c r="S59" s="14"/>
      <c r="T59" s="14"/>
      <c r="U59" s="14"/>
      <c r="V59" s="14"/>
      <c r="W59" s="14"/>
      <c r="X59" s="14"/>
      <c r="Y59" s="14"/>
      <c r="Z59" s="14"/>
    </row>
    <row r="60" spans="1:26" ht="15.75" customHeight="1">
      <c r="A60" s="118"/>
      <c r="B60" s="100" t="e">
        <f>VLOOKUP(A60,'Índice Geral'!A:C,2,FALSE)</f>
        <v>#N/A</v>
      </c>
      <c r="C60" s="112"/>
      <c r="D60" s="57"/>
      <c r="E60" s="84"/>
      <c r="I60" s="105"/>
      <c r="J60" s="14"/>
      <c r="K60" s="14"/>
      <c r="L60" s="14"/>
      <c r="M60" s="14"/>
      <c r="N60" s="14"/>
      <c r="O60" s="14"/>
      <c r="P60" s="14"/>
      <c r="Q60" s="14"/>
      <c r="R60" s="14"/>
      <c r="S60" s="14"/>
      <c r="T60" s="14"/>
      <c r="U60" s="14"/>
      <c r="V60" s="14"/>
      <c r="W60" s="14"/>
      <c r="X60" s="14"/>
      <c r="Y60" s="14"/>
      <c r="Z60" s="14"/>
    </row>
    <row r="61" spans="1:26" ht="15.75" customHeight="1">
      <c r="A61" s="118"/>
      <c r="B61" s="100" t="e">
        <f>VLOOKUP(A61,'Índice Geral'!A:C,2,FALSE)</f>
        <v>#N/A</v>
      </c>
      <c r="C61" s="112"/>
      <c r="D61" s="57"/>
      <c r="E61" s="84"/>
      <c r="I61" s="114"/>
      <c r="J61" s="14"/>
      <c r="K61" s="14"/>
      <c r="L61" s="14"/>
      <c r="M61" s="14"/>
      <c r="N61" s="14"/>
      <c r="O61" s="14"/>
      <c r="P61" s="14"/>
      <c r="Q61" s="14"/>
      <c r="R61" s="14"/>
      <c r="S61" s="14"/>
      <c r="T61" s="14"/>
      <c r="U61" s="14"/>
      <c r="V61" s="14"/>
      <c r="W61" s="14"/>
      <c r="X61" s="14"/>
      <c r="Y61" s="14"/>
      <c r="Z61" s="14"/>
    </row>
    <row r="62" spans="1:26" ht="15.75" customHeight="1">
      <c r="A62" s="99"/>
      <c r="B62" s="100" t="e">
        <f>VLOOKUP(A62,'Índice Geral'!A:C,2,FALSE)</f>
        <v>#N/A</v>
      </c>
      <c r="C62" s="101"/>
      <c r="D62" s="14"/>
      <c r="E62" s="84"/>
      <c r="I62" s="114"/>
      <c r="J62" s="14"/>
      <c r="K62" s="14"/>
      <c r="L62" s="14"/>
      <c r="M62" s="14"/>
      <c r="N62" s="14"/>
      <c r="O62" s="14"/>
      <c r="P62" s="14"/>
      <c r="Q62" s="14"/>
      <c r="R62" s="14"/>
      <c r="S62" s="14"/>
      <c r="T62" s="14"/>
      <c r="U62" s="14"/>
      <c r="V62" s="14"/>
      <c r="W62" s="14"/>
      <c r="X62" s="14"/>
      <c r="Y62" s="14"/>
      <c r="Z62" s="14"/>
    </row>
    <row r="63" spans="1:26" ht="15.75" customHeight="1">
      <c r="A63" s="99"/>
      <c r="B63" s="100" t="e">
        <f>VLOOKUP(A63,'Índice Geral'!A:C,2,FALSE)</f>
        <v>#N/A</v>
      </c>
      <c r="C63" s="101"/>
      <c r="D63" s="14"/>
      <c r="E63" s="84"/>
      <c r="I63" s="114"/>
      <c r="J63" s="14"/>
      <c r="K63" s="14"/>
      <c r="L63" s="14"/>
      <c r="M63" s="14"/>
      <c r="N63" s="14"/>
      <c r="O63" s="14"/>
      <c r="P63" s="14"/>
      <c r="Q63" s="14"/>
      <c r="R63" s="14"/>
      <c r="S63" s="14"/>
      <c r="T63" s="14"/>
      <c r="U63" s="14"/>
      <c r="V63" s="14"/>
      <c r="W63" s="14"/>
      <c r="X63" s="14"/>
      <c r="Y63" s="14"/>
      <c r="Z63" s="14"/>
    </row>
    <row r="64" spans="1:26" ht="15.75" customHeight="1">
      <c r="A64" s="99"/>
      <c r="B64" s="100" t="e">
        <f>VLOOKUP(A64,'Índice Geral'!A:C,2,FALSE)</f>
        <v>#N/A</v>
      </c>
      <c r="C64" s="101"/>
      <c r="D64" s="14"/>
      <c r="E64" s="84"/>
      <c r="I64" s="114"/>
      <c r="J64" s="14"/>
      <c r="K64" s="14"/>
      <c r="L64" s="14"/>
      <c r="M64" s="14"/>
      <c r="N64" s="14"/>
      <c r="O64" s="14"/>
      <c r="P64" s="14"/>
      <c r="Q64" s="14"/>
      <c r="R64" s="14"/>
      <c r="S64" s="14"/>
      <c r="T64" s="14"/>
      <c r="U64" s="14"/>
      <c r="V64" s="14"/>
      <c r="W64" s="14"/>
      <c r="X64" s="14"/>
      <c r="Y64" s="14"/>
      <c r="Z64" s="14"/>
    </row>
    <row r="65" spans="1:26" ht="15.75" customHeight="1">
      <c r="A65" s="99"/>
      <c r="B65" s="100" t="e">
        <f>VLOOKUP(A65,'Índice Geral'!A:C,2,FALSE)</f>
        <v>#N/A</v>
      </c>
      <c r="C65" s="101"/>
      <c r="D65" s="14"/>
      <c r="E65" s="84"/>
      <c r="J65" s="14"/>
      <c r="K65" s="14"/>
      <c r="L65" s="14"/>
      <c r="M65" s="14"/>
      <c r="N65" s="14"/>
      <c r="O65" s="14"/>
      <c r="P65" s="14"/>
      <c r="Q65" s="14"/>
      <c r="R65" s="14"/>
      <c r="S65" s="14"/>
      <c r="T65" s="14"/>
      <c r="U65" s="14"/>
      <c r="V65" s="14"/>
      <c r="W65" s="14"/>
      <c r="X65" s="14"/>
      <c r="Y65" s="14"/>
      <c r="Z65" s="14"/>
    </row>
    <row r="66" spans="1:26" ht="15.75" customHeight="1">
      <c r="A66" s="99"/>
      <c r="B66" s="100" t="e">
        <f>VLOOKUP(A66,'Índice Geral'!A:C,2,FALSE)</f>
        <v>#N/A</v>
      </c>
      <c r="D66" s="14"/>
      <c r="E66" s="84"/>
      <c r="J66" s="14"/>
      <c r="K66" s="14"/>
      <c r="L66" s="14"/>
      <c r="M66" s="14"/>
      <c r="N66" s="14"/>
      <c r="O66" s="14"/>
      <c r="P66" s="14"/>
      <c r="Q66" s="14"/>
      <c r="R66" s="14"/>
      <c r="S66" s="14"/>
      <c r="T66" s="14"/>
      <c r="U66" s="14"/>
      <c r="V66" s="14"/>
      <c r="W66" s="14"/>
      <c r="X66" s="14"/>
      <c r="Y66" s="14"/>
      <c r="Z66" s="14"/>
    </row>
    <row r="67" spans="1:26" ht="15.75" customHeight="1">
      <c r="A67" s="99"/>
      <c r="B67" s="100" t="e">
        <f>VLOOKUP(A67,'Índice Geral'!A:C,2,FALSE)</f>
        <v>#N/A</v>
      </c>
      <c r="D67" s="14"/>
      <c r="E67" s="14"/>
      <c r="J67" s="14"/>
      <c r="K67" s="14"/>
      <c r="L67" s="14"/>
      <c r="M67" s="14"/>
      <c r="N67" s="14"/>
      <c r="O67" s="14"/>
      <c r="P67" s="14"/>
      <c r="Q67" s="14"/>
      <c r="R67" s="14"/>
      <c r="S67" s="14"/>
      <c r="T67" s="14"/>
      <c r="U67" s="14"/>
      <c r="V67" s="14"/>
      <c r="W67" s="14"/>
      <c r="X67" s="14"/>
      <c r="Y67" s="14"/>
      <c r="Z67" s="14"/>
    </row>
    <row r="68" spans="1:26" ht="15.75" customHeight="1">
      <c r="A68" s="99"/>
      <c r="B68" s="100" t="e">
        <f>VLOOKUP(A68,'Índice Geral'!A:C,2,FALSE)</f>
        <v>#N/A</v>
      </c>
      <c r="D68" s="14"/>
      <c r="E68" s="14"/>
      <c r="F68" s="6"/>
      <c r="G68" s="6"/>
      <c r="H68" s="6"/>
      <c r="I68" s="6"/>
      <c r="J68" s="14"/>
      <c r="K68" s="14"/>
      <c r="L68" s="14"/>
      <c r="M68" s="14"/>
      <c r="N68" s="14"/>
      <c r="O68" s="14"/>
      <c r="P68" s="14"/>
      <c r="Q68" s="14"/>
      <c r="R68" s="14"/>
      <c r="S68" s="14"/>
      <c r="T68" s="14"/>
      <c r="U68" s="14"/>
      <c r="V68" s="14"/>
      <c r="W68" s="14"/>
      <c r="X68" s="14"/>
      <c r="Y68" s="14"/>
      <c r="Z68" s="14"/>
    </row>
    <row r="69" spans="1:26" ht="15.75" customHeight="1">
      <c r="A69" s="99"/>
      <c r="B69" s="100" t="e">
        <f>VLOOKUP(A69,'Índice Geral'!A:C,2,FALSE)</f>
        <v>#N/A</v>
      </c>
      <c r="D69" s="14"/>
      <c r="E69" s="14"/>
      <c r="F69" s="6"/>
      <c r="G69" s="6"/>
      <c r="H69" s="6"/>
      <c r="I69" s="6"/>
      <c r="J69" s="14"/>
      <c r="K69" s="14"/>
      <c r="L69" s="14"/>
      <c r="M69" s="14"/>
      <c r="N69" s="14"/>
      <c r="O69" s="14"/>
      <c r="P69" s="14"/>
      <c r="Q69" s="14"/>
      <c r="R69" s="14"/>
      <c r="S69" s="14"/>
      <c r="T69" s="14"/>
      <c r="U69" s="14"/>
      <c r="V69" s="14"/>
      <c r="W69" s="14"/>
      <c r="X69" s="14"/>
      <c r="Y69" s="14"/>
      <c r="Z69" s="14"/>
    </row>
    <row r="70" spans="1:26" ht="15.75" customHeight="1">
      <c r="A70" s="99"/>
      <c r="B70" s="100" t="e">
        <f>VLOOKUP(A70,'Índice Geral'!A:C,2,FALSE)</f>
        <v>#N/A</v>
      </c>
      <c r="D70" s="14"/>
      <c r="E70" s="14"/>
      <c r="F70" s="14"/>
      <c r="G70" s="14"/>
      <c r="H70" s="14"/>
      <c r="I70" s="14"/>
      <c r="J70" s="14"/>
      <c r="K70" s="14"/>
      <c r="L70" s="14"/>
      <c r="M70" s="14"/>
      <c r="N70" s="14"/>
      <c r="O70" s="14"/>
      <c r="P70" s="14"/>
      <c r="Q70" s="14"/>
      <c r="R70" s="14"/>
      <c r="S70" s="14"/>
      <c r="T70" s="14"/>
      <c r="U70" s="14"/>
      <c r="V70" s="14"/>
      <c r="W70" s="14"/>
      <c r="X70" s="14"/>
      <c r="Y70" s="14"/>
      <c r="Z70" s="14"/>
    </row>
    <row r="71" spans="1:26" ht="15.75" customHeight="1">
      <c r="A71" s="99"/>
      <c r="B71" s="100" t="e">
        <f>VLOOKUP(A71,'Índice Geral'!A:C,2,FALSE)</f>
        <v>#N/A</v>
      </c>
      <c r="D71" s="14"/>
      <c r="E71" s="14"/>
      <c r="F71" s="14"/>
      <c r="G71" s="14"/>
      <c r="H71" s="14"/>
      <c r="I71" s="14"/>
      <c r="J71" s="14"/>
      <c r="K71" s="14"/>
      <c r="L71" s="14"/>
      <c r="M71" s="14"/>
      <c r="N71" s="14"/>
      <c r="O71" s="14"/>
      <c r="P71" s="14"/>
      <c r="Q71" s="14"/>
      <c r="R71" s="14"/>
      <c r="S71" s="14"/>
      <c r="T71" s="14"/>
      <c r="U71" s="14"/>
      <c r="V71" s="14"/>
      <c r="W71" s="14"/>
      <c r="X71" s="14"/>
      <c r="Y71" s="14"/>
      <c r="Z71" s="14"/>
    </row>
    <row r="72" spans="1:26" ht="15.75" customHeight="1">
      <c r="A72" s="99"/>
      <c r="B72" s="100" t="e">
        <f>VLOOKUP(A72,'Índice Geral'!A:C,2,FALSE)</f>
        <v>#N/A</v>
      </c>
      <c r="D72" s="14"/>
      <c r="E72" s="14"/>
      <c r="F72" s="14"/>
      <c r="G72" s="14"/>
      <c r="H72" s="14"/>
      <c r="I72" s="14"/>
      <c r="J72" s="14"/>
      <c r="K72" s="14"/>
      <c r="L72" s="14"/>
      <c r="M72" s="14"/>
      <c r="N72" s="14"/>
      <c r="O72" s="14"/>
      <c r="P72" s="14"/>
      <c r="Q72" s="14"/>
      <c r="R72" s="14"/>
      <c r="S72" s="14"/>
      <c r="T72" s="14"/>
      <c r="U72" s="14"/>
      <c r="V72" s="14"/>
      <c r="W72" s="14"/>
      <c r="X72" s="14"/>
      <c r="Y72" s="14"/>
      <c r="Z72" s="14"/>
    </row>
    <row r="73" spans="1:26" ht="15.75" customHeight="1">
      <c r="A73" s="99"/>
      <c r="B73" s="100" t="e">
        <f>VLOOKUP(A73,'Índice Geral'!A:C,2,FALSE)</f>
        <v>#N/A</v>
      </c>
      <c r="D73" s="57"/>
      <c r="E73" s="14"/>
      <c r="F73" s="14"/>
      <c r="G73" s="14"/>
      <c r="H73" s="14"/>
      <c r="I73" s="14"/>
      <c r="J73" s="14"/>
      <c r="K73" s="14"/>
      <c r="L73" s="14"/>
      <c r="M73" s="14"/>
      <c r="N73" s="14"/>
      <c r="O73" s="14"/>
      <c r="P73" s="14"/>
      <c r="Q73" s="14"/>
      <c r="R73" s="14"/>
      <c r="S73" s="14"/>
      <c r="T73" s="14"/>
      <c r="U73" s="14"/>
      <c r="V73" s="14"/>
      <c r="W73" s="14"/>
      <c r="X73" s="14"/>
      <c r="Y73" s="14"/>
      <c r="Z73" s="14"/>
    </row>
    <row r="74" spans="1:26" ht="15.75" customHeight="1">
      <c r="A74" s="99"/>
      <c r="B74" s="100" t="e">
        <f>VLOOKUP(A74,'Índice Geral'!A:C,2,FALSE)</f>
        <v>#N/A</v>
      </c>
      <c r="D74" s="57"/>
      <c r="E74" s="14"/>
      <c r="F74" s="14"/>
      <c r="G74" s="14"/>
      <c r="H74" s="14"/>
      <c r="I74" s="14"/>
      <c r="J74" s="14"/>
      <c r="K74" s="14"/>
      <c r="L74" s="14"/>
      <c r="M74" s="14"/>
      <c r="N74" s="14"/>
      <c r="O74" s="14"/>
      <c r="P74" s="14"/>
      <c r="Q74" s="14"/>
      <c r="R74" s="14"/>
      <c r="S74" s="14"/>
      <c r="T74" s="14"/>
      <c r="U74" s="14"/>
      <c r="V74" s="14"/>
      <c r="W74" s="14"/>
      <c r="X74" s="14"/>
      <c r="Y74" s="14"/>
      <c r="Z74" s="14"/>
    </row>
    <row r="75" spans="1:26" ht="15.75" customHeight="1">
      <c r="A75" s="118"/>
      <c r="B75" s="100" t="e">
        <f>VLOOKUP(A75,'Índice Geral'!A:C,2,FALSE)</f>
        <v>#N/A</v>
      </c>
      <c r="C75" s="121"/>
      <c r="D75" s="57"/>
      <c r="E75" s="14"/>
      <c r="F75" s="14"/>
      <c r="G75" s="14"/>
      <c r="H75" s="14"/>
      <c r="I75" s="14"/>
      <c r="J75" s="14"/>
      <c r="K75" s="14"/>
      <c r="L75" s="14"/>
      <c r="M75" s="14"/>
      <c r="N75" s="14"/>
      <c r="O75" s="14"/>
      <c r="P75" s="14"/>
      <c r="Q75" s="14"/>
      <c r="R75" s="14"/>
      <c r="S75" s="14"/>
      <c r="T75" s="14"/>
      <c r="U75" s="14"/>
      <c r="V75" s="14"/>
      <c r="W75" s="14"/>
      <c r="X75" s="14"/>
      <c r="Y75" s="14"/>
      <c r="Z75" s="14"/>
    </row>
    <row r="76" spans="1:26" ht="15.75" customHeight="1">
      <c r="A76" s="118"/>
      <c r="B76" s="100" t="e">
        <f>VLOOKUP(A76,'Índice Geral'!A:C,2,FALSE)</f>
        <v>#N/A</v>
      </c>
      <c r="C76" s="79"/>
      <c r="D76" s="14"/>
      <c r="E76" s="14"/>
      <c r="F76" s="14"/>
      <c r="G76" s="14"/>
      <c r="H76" s="14"/>
      <c r="I76" s="14"/>
      <c r="J76" s="14"/>
      <c r="K76" s="14"/>
      <c r="L76" s="14"/>
      <c r="M76" s="14"/>
      <c r="N76" s="14"/>
      <c r="O76" s="14"/>
      <c r="P76" s="14"/>
      <c r="Q76" s="14"/>
      <c r="R76" s="14"/>
      <c r="S76" s="14"/>
      <c r="T76" s="14"/>
      <c r="U76" s="14"/>
      <c r="V76" s="14"/>
      <c r="W76" s="14"/>
      <c r="X76" s="14"/>
      <c r="Y76" s="14"/>
      <c r="Z76" s="14"/>
    </row>
    <row r="77" spans="1:26" ht="15.75" customHeight="1">
      <c r="A77" s="99"/>
      <c r="B77" s="100" t="e">
        <f>VLOOKUP(A77,'Índice Geral'!A:C,2,FALSE)</f>
        <v>#N/A</v>
      </c>
      <c r="C77" s="14"/>
      <c r="D77" s="14"/>
      <c r="E77" s="14"/>
      <c r="F77" s="14"/>
      <c r="G77" s="14"/>
      <c r="H77" s="14"/>
      <c r="I77" s="14"/>
      <c r="J77" s="14"/>
      <c r="K77" s="14"/>
      <c r="L77" s="14"/>
      <c r="M77" s="14"/>
      <c r="N77" s="14"/>
      <c r="O77" s="14"/>
      <c r="P77" s="14"/>
      <c r="Q77" s="14"/>
      <c r="R77" s="14"/>
      <c r="S77" s="14"/>
      <c r="T77" s="14"/>
      <c r="U77" s="14"/>
      <c r="V77" s="14"/>
      <c r="W77" s="14"/>
      <c r="X77" s="14"/>
      <c r="Y77" s="14"/>
      <c r="Z77" s="14"/>
    </row>
    <row r="78" spans="1:26" ht="15.75" customHeight="1">
      <c r="A78" s="99"/>
      <c r="B78" s="100" t="e">
        <f>VLOOKUP(A78,'Índice Geral'!A:C,2,FALSE)</f>
        <v>#N/A</v>
      </c>
      <c r="C78" s="14"/>
      <c r="D78" s="14"/>
      <c r="E78" s="14"/>
      <c r="F78" s="14"/>
      <c r="G78" s="14"/>
      <c r="H78" s="14"/>
      <c r="I78" s="14"/>
      <c r="J78" s="14"/>
      <c r="K78" s="14"/>
      <c r="L78" s="14"/>
      <c r="M78" s="14"/>
      <c r="N78" s="14"/>
      <c r="O78" s="14"/>
      <c r="P78" s="14"/>
      <c r="Q78" s="14"/>
      <c r="R78" s="14"/>
      <c r="S78" s="14"/>
      <c r="T78" s="14"/>
      <c r="U78" s="14"/>
      <c r="V78" s="14"/>
      <c r="W78" s="14"/>
      <c r="X78" s="14"/>
      <c r="Y78" s="14"/>
      <c r="Z78" s="14"/>
    </row>
    <row r="79" spans="1:26" ht="15.75" customHeight="1">
      <c r="A79" s="99"/>
      <c r="B79" s="100" t="e">
        <f>VLOOKUP(A79,'Índice Geral'!A:C,2,FALSE)</f>
        <v>#N/A</v>
      </c>
      <c r="C79" s="14"/>
      <c r="D79" s="14"/>
      <c r="E79" s="14"/>
      <c r="F79" s="14"/>
      <c r="G79" s="14"/>
      <c r="H79" s="14"/>
      <c r="I79" s="14"/>
      <c r="J79" s="14"/>
      <c r="K79" s="14"/>
      <c r="L79" s="14"/>
      <c r="M79" s="14"/>
      <c r="N79" s="14"/>
      <c r="O79" s="14"/>
      <c r="P79" s="14"/>
      <c r="Q79" s="14"/>
      <c r="R79" s="14"/>
      <c r="S79" s="14"/>
      <c r="T79" s="14"/>
      <c r="U79" s="14"/>
      <c r="V79" s="14"/>
      <c r="W79" s="14"/>
      <c r="X79" s="14"/>
      <c r="Y79" s="14"/>
      <c r="Z79" s="14"/>
    </row>
    <row r="80" spans="1:26" ht="15.75" customHeight="1">
      <c r="A80" s="99"/>
      <c r="B80" s="100" t="e">
        <f>VLOOKUP(A80,'Índice Geral'!A:C,2,FALSE)</f>
        <v>#N/A</v>
      </c>
      <c r="C80" s="14"/>
      <c r="D80" s="14"/>
      <c r="E80" s="14"/>
      <c r="F80" s="14"/>
      <c r="G80" s="14"/>
      <c r="H80" s="14"/>
      <c r="I80" s="14"/>
      <c r="J80" s="14"/>
      <c r="K80" s="14"/>
      <c r="L80" s="14"/>
      <c r="M80" s="14"/>
      <c r="N80" s="14"/>
      <c r="O80" s="14"/>
      <c r="P80" s="14"/>
      <c r="Q80" s="14"/>
      <c r="R80" s="14"/>
      <c r="S80" s="14"/>
      <c r="T80" s="14"/>
      <c r="U80" s="14"/>
      <c r="V80" s="14"/>
      <c r="W80" s="14"/>
      <c r="X80" s="14"/>
      <c r="Y80" s="14"/>
      <c r="Z80" s="14"/>
    </row>
    <row r="81" spans="1:26" ht="15.75" customHeight="1">
      <c r="A81" s="99"/>
      <c r="B81" s="100" t="e">
        <f>VLOOKUP(A81,'Índice Geral'!A:C,2,FALSE)</f>
        <v>#N/A</v>
      </c>
      <c r="C81" s="14"/>
      <c r="D81" s="14"/>
      <c r="E81" s="14"/>
      <c r="F81" s="14"/>
      <c r="G81" s="14"/>
      <c r="H81" s="14"/>
      <c r="I81" s="14"/>
      <c r="J81" s="14"/>
      <c r="K81" s="14"/>
      <c r="L81" s="14"/>
      <c r="M81" s="14"/>
      <c r="N81" s="14"/>
      <c r="O81" s="14"/>
      <c r="P81" s="14"/>
      <c r="Q81" s="14"/>
      <c r="R81" s="14"/>
      <c r="S81" s="14"/>
      <c r="T81" s="14"/>
      <c r="U81" s="14"/>
      <c r="V81" s="14"/>
      <c r="W81" s="14"/>
      <c r="X81" s="14"/>
      <c r="Y81" s="14"/>
      <c r="Z81" s="14"/>
    </row>
    <row r="82" spans="1:26" ht="15.75" customHeight="1">
      <c r="A82" s="99"/>
      <c r="B82" s="100" t="e">
        <f>VLOOKUP(A82,'Índice Geral'!A:C,2,FALSE)</f>
        <v>#N/A</v>
      </c>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ht="15.75" customHeight="1">
      <c r="A83" s="99"/>
      <c r="B83" s="100" t="e">
        <f>VLOOKUP(A83,'Índice Geral'!A:C,2,FALSE)</f>
        <v>#N/A</v>
      </c>
      <c r="C83" s="14"/>
      <c r="D83" s="14"/>
      <c r="E83" s="14"/>
      <c r="F83" s="14"/>
      <c r="G83" s="14"/>
      <c r="H83" s="14"/>
      <c r="I83" s="14"/>
      <c r="J83" s="14"/>
      <c r="K83" s="14"/>
      <c r="L83" s="14"/>
      <c r="M83" s="14"/>
      <c r="N83" s="14"/>
      <c r="O83" s="14"/>
      <c r="P83" s="14"/>
      <c r="Q83" s="14"/>
      <c r="R83" s="14"/>
      <c r="S83" s="14"/>
      <c r="T83" s="14"/>
      <c r="U83" s="14"/>
      <c r="V83" s="14"/>
      <c r="W83" s="14"/>
      <c r="X83" s="14"/>
      <c r="Y83" s="14"/>
      <c r="Z83" s="14"/>
    </row>
    <row r="84" spans="1:26" ht="15.75" customHeight="1">
      <c r="A84" s="99"/>
      <c r="B84" s="100" t="e">
        <f>VLOOKUP(A84,'Índice Geral'!A:C,2,FALSE)</f>
        <v>#N/A</v>
      </c>
      <c r="C84" s="14"/>
      <c r="D84" s="14"/>
      <c r="E84" s="14"/>
      <c r="F84" s="14"/>
      <c r="G84" s="14"/>
      <c r="H84" s="14"/>
      <c r="I84" s="14"/>
      <c r="J84" s="14"/>
      <c r="K84" s="14"/>
      <c r="L84" s="14"/>
      <c r="M84" s="14"/>
      <c r="N84" s="14"/>
      <c r="O84" s="14"/>
      <c r="P84" s="14"/>
      <c r="Q84" s="14"/>
      <c r="R84" s="14"/>
      <c r="S84" s="14"/>
      <c r="T84" s="14"/>
      <c r="U84" s="14"/>
      <c r="V84" s="14"/>
      <c r="W84" s="14"/>
      <c r="X84" s="14"/>
      <c r="Y84" s="14"/>
      <c r="Z84" s="14"/>
    </row>
    <row r="85" spans="1:26" ht="15.75" customHeight="1">
      <c r="A85" s="99"/>
      <c r="B85" s="100" t="e">
        <f>VLOOKUP(A85,'Índice Geral'!A:C,2,FALSE)</f>
        <v>#N/A</v>
      </c>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ht="15.75" customHeight="1">
      <c r="A86" s="99"/>
      <c r="B86" s="100" t="e">
        <f>VLOOKUP(A86,'Índice Geral'!A:C,2,FALSE)</f>
        <v>#N/A</v>
      </c>
      <c r="C86" s="14"/>
      <c r="D86" s="14"/>
      <c r="E86" s="14"/>
      <c r="F86" s="14"/>
      <c r="G86" s="14"/>
      <c r="H86" s="14"/>
      <c r="I86" s="14"/>
      <c r="J86" s="14"/>
      <c r="K86" s="14"/>
      <c r="L86" s="14"/>
      <c r="M86" s="14"/>
      <c r="N86" s="14"/>
      <c r="O86" s="14"/>
      <c r="P86" s="14"/>
      <c r="Q86" s="14"/>
      <c r="R86" s="14"/>
      <c r="S86" s="14"/>
      <c r="T86" s="14"/>
      <c r="U86" s="14"/>
      <c r="V86" s="14"/>
      <c r="W86" s="14"/>
      <c r="X86" s="14"/>
      <c r="Y86" s="14"/>
      <c r="Z86" s="14"/>
    </row>
    <row r="87" spans="1:26" ht="15.75" customHeight="1">
      <c r="A87" s="99"/>
      <c r="B87" s="100" t="e">
        <f>VLOOKUP(A87,'Índice Geral'!A:C,2,FALSE)</f>
        <v>#N/A</v>
      </c>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ht="15.75" customHeight="1">
      <c r="A88" s="99"/>
      <c r="B88" s="100" t="e">
        <f>VLOOKUP(A88,'Índice Geral'!A:C,2,FALSE)</f>
        <v>#N/A</v>
      </c>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ht="15.7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spans="1:26" ht="15.7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spans="1:26" ht="15.7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spans="1:26" ht="15.7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spans="1:26" ht="15.7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ht="15.7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ht="15.7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spans="1:26" ht="15.7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spans="1:26" ht="15.7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spans="1:26" ht="15.7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spans="1:26" ht="15.7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spans="1:26" ht="15.7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ht="15.7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ht="15.7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ht="15.7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ht="15.7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5.7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5.7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15.7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5.7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5.7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5.7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5.7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5.7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ht="15.7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ht="15.7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5.7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5.7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5.7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5.7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15.7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15.7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5.7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5.7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5.7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5.7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5.7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5.7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5.7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5.7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5.7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5.7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5.7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5.7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5.7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5.7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5.7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5.7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5.7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5.7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5.7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5.7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15.7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5.7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15.7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5.7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5.7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5.7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5.7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ht="15.7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5.7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5.7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5.7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5.7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5.7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5.7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5.7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5.7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5.7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5.7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5.7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5.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5.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5.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5.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ht="15.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15.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5.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5.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ht="15.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5.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5.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5.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ht="15.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15.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15.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15.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5.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15.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5.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5.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5.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5.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5.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5.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ht="15.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ht="15.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ht="15.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ht="15.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ht="15.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ht="15.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15.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ht="15.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5.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ht="15.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15.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5.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ht="15.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15.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15.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ht="15.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ht="15.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ht="15.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ht="15.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ht="15.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ht="15.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ht="15.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ht="15.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15.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15.7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15.7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15.7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15.7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5.7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5.7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5.7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5.7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5.7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5.7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5.7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5.7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5.7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5.7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5.7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5.7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5.7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5.7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5.7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5.7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5.7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5.7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5.7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5.7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5.7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5.7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5.7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5.7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5.7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5.7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5.7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5.7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5.7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5.7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5.7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5.7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5.7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5.7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5.7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5.7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5.7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5.7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5.7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5.7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5.7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5.7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5.7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5.7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5.7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5.7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5.7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5.7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5.7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5.7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5.7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15.7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5.7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15.7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5.7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5.7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5.7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5.7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5.7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5.7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5.7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5.7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5.7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5.7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5.7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5.7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5.7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5.7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5.7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15.7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5.7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15.7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5.7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5.7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5.7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5.7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5.7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5.7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5.7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5.7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5.7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5.7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15.7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15.7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15.7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15.7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15.7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15.7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15.7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15.7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15.7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5.7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15.7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15.7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15.7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5.7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5.7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5.7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5.7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5.7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5.7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5.7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15.7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5.7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5.7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5.7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5.7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5.7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5.7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5.7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5.7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5.7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5.7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5.7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5.7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5.7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5.7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5.7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5.7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5.7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5.7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5.7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5.7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5.7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5.7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5.7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5.7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5.7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5.7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5.7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5.7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5.7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5.7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5.7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5.7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5.7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5.7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5.7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5.7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5.7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5.7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5.7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5.7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5.7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5.7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5.7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5.7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5.7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5.7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5.7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5.7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5.7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5.7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5.7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5.7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5.7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5.7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5.7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5.7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5.7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5.7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5.7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5.7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5.7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5.7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5.7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5.7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5.7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5.7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5.7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5.7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5.7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5.7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5.7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5.7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5.7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5.7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5.7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5.7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5.7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5.7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5.7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5.7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5.7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5.7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5.7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5.7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5.7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5.7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5.7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5.7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5.7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5.7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5.7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5.7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5.7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5.7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5.7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5.7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5.7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5.7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5.7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5.7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5.7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5.7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5.7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5.7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5.7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5.7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5.7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5.7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5.7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5.7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5.7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5.7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5.7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5.7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5.7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5.7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5.7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5.7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5.7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5.7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5.7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5.7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5.7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5.7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5.7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5.7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5.7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5.7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5.7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5.7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5.7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5.7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5.7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5.7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5.7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5.7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5.7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5.7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5.7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5.7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5.7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5.7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5.7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5.7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5.7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5.7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5.7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5.7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5.7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5.7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5.7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5.7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5.7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5.7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5.7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5.7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5.7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5.7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5.7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5.7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5.7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5.7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5.7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5.7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5.7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5.7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5.7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5.7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5.7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5.7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5.7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5.7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5.7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5.7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5.7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5.7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5.7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5.7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5.7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5.7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5.7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5.7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5.7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5.7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5.7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5.7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5.7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5.7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5.7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5.7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5.7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5.7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5.7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5.7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5.7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5.7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5.7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5.7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5.7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5.7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5.7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5.7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5.7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5.7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5.7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5.7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5.7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5.7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5.7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5.7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5.7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5.7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5.7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5.7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5.7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5.7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5.7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5.7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5.7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5.7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5.7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5.7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5.7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5.7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5.7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5.7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5.7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5.7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5.7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5.7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5.7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5.7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5.7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5.7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5.7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5.7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5.7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5.7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5.7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5.7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5.7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5.7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5.7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5.7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5.7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5.7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5.7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5.7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5.7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5.7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5.7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5.7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5.7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5.7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5.7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5.7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5.7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5.7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5.7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5.7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5.7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5.7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5.7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5.7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5.7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5.7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5.7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5.7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5.7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5.7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5.7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5.7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5.7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5.7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5.7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5.7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5.7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5.7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5.7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5.7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5.7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5.7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5.7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5.7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5.7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5.7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5.7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5.7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5.7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5.7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5.7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5.7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5.7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5.7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5.7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5.7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5.7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5.7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5.7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5.7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5.7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5.7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5.7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5.7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5.7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5.7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5.7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5.7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5.7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5.7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5.7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5.7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5.7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5.7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5.7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5.7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5.7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5.7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5.7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5.7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5.7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5.7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5.7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5.7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5.7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5.7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5.7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5.7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5.7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5.7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5.7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5.7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5.7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5.7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5.7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5.7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5.7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5.7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5.7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5.7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5.7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5.7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5.7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5.7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5.7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5.7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5.7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5.7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5.7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5.7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5.7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5.7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5.7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5.7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5.7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5.7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5.7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5.7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5.7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5.7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5.7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5.7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5.7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5.7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5.7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5.7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5.7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5.7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5.7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5.7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5.7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5.7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5.7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5.7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5.7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5.7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5.7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5.7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5.7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5.7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5.7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5.7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5.7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5.7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5.7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5.7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5.7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5.7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5.7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5.7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5.7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5.7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5.7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5.7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5.7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5.7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5.7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5.7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5.7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5.7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5.7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5.7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5.7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5.7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5.7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5.7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5.7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5.7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5.7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5.7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5.7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5.7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5.7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5.7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5.7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5.7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5.7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5.7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5.7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5.7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5.7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5.7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5.7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5.7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5.7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5.7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5.7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5.7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5.7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5.7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5.7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5.7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5.7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5.7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5.7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5.7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5.7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5.7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5.7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5.7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5.7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5.7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5.7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5.7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5.7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5.7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5.7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5.7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5.7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5.7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5.7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5.7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5.7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5.7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5.7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5.7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5.7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5.7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5.7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5.7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5.7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5.7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5.7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5.7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5.7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5.7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5.7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5.7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5.7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5.7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5.7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5.7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5.7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5.7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5.7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5.7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5.7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5.7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5.7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5.7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5.7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5.7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5.7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5.7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5.7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5.7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5.7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5.7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5.7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5.7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5.7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5.7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5.7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5.7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5.7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5.7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5.7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5.7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5.7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5.7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5.7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5.7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5.7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5.7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5.7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5.7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5.7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5.7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5.7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5.7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5.7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5.7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5.7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5.7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5.7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5.7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5.7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5.7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5.7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5.7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5.7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5.7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5.7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5.7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5.7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5.7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5.7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5.7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5.7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5.7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5.7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5.7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5.7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5.7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5.7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5.7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5.7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5.7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5.7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5.7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5.7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5.7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5.7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5.7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5.7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5.7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5.7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5.7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5.7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5.7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5.7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5.7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5.7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5.7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5.7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5.7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5.7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5.7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5.7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5.7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5.7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5.7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5.7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5.7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5.7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5.7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5.7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5.7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5.7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5.7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5.7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5.7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5.7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5.7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5.7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5.7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5.7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5.7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5.7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5.7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5.7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5.7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5.7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5.7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5.7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5.7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5.7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5.7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5.7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5.7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5.7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5.7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5.7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5.7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5.7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5.7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5.7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5.7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5.7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5.7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5.7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5.7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5.7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5.7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5.7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5.7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5.7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5.7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5.7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5.7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5.7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5.7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5.7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5.7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5.7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5.7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5.7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5.7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5.7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5.7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5.7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5.7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5.7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5.7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5.7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5.7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5.7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5.7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5.7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5.7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5.7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5.7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5.7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5.7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5.7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5.7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5.7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5.7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5.7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5.7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5.7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5.7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5.7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5.7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5.7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5.7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5.7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5.7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5.7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5.7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5.7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5.7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5.7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5.7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5.7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5.75"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5.75"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5.75"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5.75"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5.75"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5.75"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5.75"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5.75"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5.75"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5.75"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5.75"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5.75"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5.75"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5.75"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5.75"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5.75"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5.75"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5.75"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5.75"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5.75"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5.75"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5.75"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ht="15.75" customHeight="1">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ht="15.75" customHeight="1">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ht="15.75" customHeight="1">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ht="15.75" customHeight="1">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ht="15.75" customHeight="1">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ht="15.75" customHeight="1">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ht="15.75" customHeight="1">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ht="15.75" customHeight="1">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ht="15.75" customHeight="1">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spans="1:26" ht="15.75" customHeight="1">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spans="1:26" ht="15.75" customHeight="1">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spans="1:26" ht="15.75" customHeight="1">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spans="1:26" ht="15.75" customHeight="1">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spans="1:26" ht="15.75" customHeight="1">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spans="1:26" ht="15.75" customHeight="1">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row r="1007" spans="1:26" ht="15.75" customHeight="1">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row>
    <row r="1008" spans="1:26" ht="15.75" customHeight="1">
      <c r="A1008" s="14"/>
      <c r="B1008" s="14"/>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row>
    <row r="1009" spans="1:26" ht="15.75" customHeight="1">
      <c r="A1009" s="14"/>
      <c r="B1009" s="14"/>
      <c r="C1009" s="14"/>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row>
    <row r="1010" spans="1:26" ht="15.75" customHeight="1">
      <c r="A1010" s="14"/>
      <c r="B1010" s="14"/>
      <c r="C1010" s="14"/>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row>
    <row r="1011" spans="1:26" ht="15.75" customHeight="1">
      <c r="A1011" s="14"/>
      <c r="B1011" s="14"/>
      <c r="C1011" s="14"/>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row>
    <row r="1012" spans="1:26" ht="15.75" customHeight="1">
      <c r="A1012" s="14"/>
      <c r="B1012" s="14"/>
      <c r="C1012" s="14"/>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row>
    <row r="1013" spans="1:26" ht="15.75" customHeight="1">
      <c r="A1013" s="14"/>
      <c r="B1013" s="14"/>
      <c r="C1013" s="14"/>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row>
  </sheetData>
  <autoFilter ref="A2:C88" xr:uid="{00000000-0009-0000-0000-000006000000}"/>
  <mergeCells count="1">
    <mergeCell ref="A1:C1"/>
  </mergeCells>
  <pageMargins left="0.7" right="0.7" top="0.75" bottom="0.75" header="0" footer="0"/>
  <pageSetup orientation="landscape"/>
  <drawing r:id="rId1"/>
  <extLst>
    <ext xmlns:x14="http://schemas.microsoft.com/office/spreadsheetml/2009/9/main" uri="{CCE6A557-97BC-4b89-ADB6-D9C93CAAB3DF}">
      <x14:dataValidations xmlns:xm="http://schemas.microsoft.com/office/excel/2006/main" count="2">
        <x14:dataValidation type="list" allowBlank="1" xr:uid="{00000000-0002-0000-0600-000000000000}">
          <x14:formula1>
            <xm:f>'Índice Geral'!$A$3:$A$496</xm:f>
          </x14:formula1>
          <xm:sqref>A25:A27</xm:sqref>
        </x14:dataValidation>
        <x14:dataValidation type="list" allowBlank="1" showErrorMessage="1" xr:uid="{00000000-0002-0000-0600-000001000000}">
          <x14:formula1>
            <xm:f>'Índice Geral'!$A$3:$A$496</xm:f>
          </x14:formula1>
          <xm:sqref>A3:A6 A8:A24 A28:A88</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11"/>
  <sheetViews>
    <sheetView workbookViewId="0"/>
  </sheetViews>
  <sheetFormatPr defaultColWidth="11.25" defaultRowHeight="15" customHeight="1"/>
  <cols>
    <col min="1" max="1" width="44.625" customWidth="1"/>
    <col min="2" max="2" width="32" customWidth="1"/>
    <col min="3" max="3" width="17.125" customWidth="1"/>
    <col min="4" max="5" width="10.5" customWidth="1"/>
    <col min="6" max="6" width="30.625" customWidth="1"/>
    <col min="7" max="7" width="8.5" customWidth="1"/>
    <col min="8" max="8" width="14" customWidth="1"/>
    <col min="9" max="9" width="17" customWidth="1"/>
    <col min="10" max="18" width="10.5" customWidth="1"/>
    <col min="19" max="26" width="11.125" customWidth="1"/>
  </cols>
  <sheetData>
    <row r="1" spans="1:26" ht="15.75" customHeight="1">
      <c r="A1" s="190" t="s">
        <v>2986</v>
      </c>
      <c r="B1" s="191"/>
      <c r="C1" s="192"/>
      <c r="D1" s="88"/>
      <c r="E1" s="89"/>
      <c r="F1" s="90" t="s">
        <v>2987</v>
      </c>
      <c r="G1" s="91">
        <f>SUM(C:C)</f>
        <v>3348</v>
      </c>
      <c r="H1" s="90" t="s">
        <v>2988</v>
      </c>
      <c r="I1" s="92">
        <v>1</v>
      </c>
      <c r="J1" s="14"/>
      <c r="K1" s="14"/>
      <c r="L1" s="14"/>
      <c r="M1" s="14"/>
      <c r="N1" s="14"/>
      <c r="O1" s="14"/>
      <c r="P1" s="14"/>
      <c r="Q1" s="14"/>
      <c r="R1" s="14"/>
      <c r="S1" s="14"/>
      <c r="T1" s="14"/>
      <c r="U1" s="14"/>
      <c r="V1" s="14"/>
      <c r="W1" s="14"/>
      <c r="X1" s="14"/>
      <c r="Y1" s="14"/>
      <c r="Z1" s="14"/>
    </row>
    <row r="2" spans="1:26" ht="15.75" customHeight="1">
      <c r="A2" s="93" t="s">
        <v>0</v>
      </c>
      <c r="B2" s="94" t="s">
        <v>3</v>
      </c>
      <c r="C2" s="95" t="s">
        <v>2989</v>
      </c>
      <c r="D2" s="96"/>
      <c r="E2" s="97"/>
      <c r="F2" s="98" t="s">
        <v>3</v>
      </c>
      <c r="G2" s="98" t="s">
        <v>2990</v>
      </c>
      <c r="H2" s="98" t="s">
        <v>2991</v>
      </c>
      <c r="I2" s="98" t="s">
        <v>2992</v>
      </c>
      <c r="J2" s="14"/>
      <c r="K2" s="14"/>
      <c r="L2" s="14"/>
      <c r="M2" s="14"/>
      <c r="N2" s="14"/>
      <c r="O2" s="14"/>
      <c r="P2" s="14"/>
      <c r="Q2" s="14"/>
      <c r="R2" s="14"/>
      <c r="S2" s="14"/>
      <c r="T2" s="14"/>
      <c r="U2" s="14"/>
      <c r="V2" s="14"/>
      <c r="W2" s="14"/>
      <c r="X2" s="14"/>
      <c r="Y2" s="14"/>
      <c r="Z2" s="14"/>
    </row>
    <row r="3" spans="1:26" ht="15.75" customHeight="1">
      <c r="A3" s="99" t="s">
        <v>10</v>
      </c>
      <c r="B3" s="100" t="str">
        <f>VLOOKUP(A3,'Índice Geral'!A:C,2,FALSE)</f>
        <v>Aconselhamento e orientação profissional</v>
      </c>
      <c r="C3" s="101">
        <v>72</v>
      </c>
      <c r="D3" s="96"/>
      <c r="E3" s="97"/>
      <c r="F3" s="102" t="str">
        <f>'Contagem de Áreas '!A2</f>
        <v>Marketing e propaganda</v>
      </c>
      <c r="G3" s="103">
        <f t="shared" ref="G3:G45" ca="1" si="0">H3/$G$1</f>
        <v>8.6021505376344093E-2</v>
      </c>
      <c r="H3" s="104">
        <f t="shared" ref="H3:H45" ca="1" si="1">SUMIF(B:C,F3,C:C)</f>
        <v>288</v>
      </c>
      <c r="I3" s="105"/>
      <c r="J3" s="14"/>
      <c r="K3" s="14"/>
      <c r="L3" s="14"/>
      <c r="M3" s="14"/>
      <c r="N3" s="14"/>
      <c r="O3" s="14"/>
      <c r="P3" s="14"/>
      <c r="Q3" s="14"/>
      <c r="R3" s="14"/>
      <c r="S3" s="14"/>
      <c r="T3" s="14"/>
      <c r="U3" s="14"/>
      <c r="V3" s="14"/>
      <c r="W3" s="14"/>
      <c r="X3" s="14"/>
      <c r="Y3" s="14"/>
      <c r="Z3" s="14"/>
    </row>
    <row r="4" spans="1:26" ht="15.75" customHeight="1">
      <c r="A4" s="106" t="s">
        <v>187</v>
      </c>
      <c r="B4" s="100" t="str">
        <f>VLOOKUP(A4,'Índice Geral'!A:C,2,FALSE)</f>
        <v>Economia, Economia Empresarial e Política</v>
      </c>
      <c r="C4" s="101">
        <v>36</v>
      </c>
      <c r="D4" s="96"/>
      <c r="E4" s="97"/>
      <c r="F4" s="102" t="str">
        <f>'Contagem de Áreas '!A3</f>
        <v>Gestão de negócios internacionais</v>
      </c>
      <c r="G4" s="103">
        <f t="shared" ca="1" si="0"/>
        <v>0</v>
      </c>
      <c r="H4" s="104">
        <f t="shared" ca="1" si="1"/>
        <v>0</v>
      </c>
      <c r="I4" s="105"/>
      <c r="J4" s="14"/>
      <c r="K4" s="14"/>
      <c r="L4" s="14"/>
      <c r="M4" s="14"/>
      <c r="N4" s="14"/>
      <c r="O4" s="14"/>
      <c r="P4" s="14"/>
      <c r="Q4" s="14"/>
      <c r="R4" s="14"/>
      <c r="S4" s="14"/>
      <c r="T4" s="14"/>
      <c r="U4" s="14"/>
      <c r="V4" s="14"/>
      <c r="W4" s="14"/>
      <c r="X4" s="14"/>
      <c r="Y4" s="14"/>
      <c r="Z4" s="14"/>
    </row>
    <row r="5" spans="1:26" ht="15.75" customHeight="1">
      <c r="A5" s="99" t="s">
        <v>261</v>
      </c>
      <c r="B5" s="100" t="str">
        <f>VLOOKUP(A5,'Índice Geral'!A:C,2,FALSE)</f>
        <v>Processamento de dados</v>
      </c>
      <c r="C5" s="101">
        <v>72</v>
      </c>
      <c r="D5" s="96"/>
      <c r="E5" s="97"/>
      <c r="F5" s="102" t="str">
        <f>'Contagem de Áreas '!A4</f>
        <v>Metodologia e Pesquisa Científica</v>
      </c>
      <c r="G5" s="103">
        <f t="shared" ca="1" si="0"/>
        <v>6.4516129032258063E-2</v>
      </c>
      <c r="H5" s="104">
        <f t="shared" ca="1" si="1"/>
        <v>216</v>
      </c>
      <c r="I5" s="105"/>
      <c r="J5" s="14"/>
      <c r="K5" s="14"/>
      <c r="L5" s="14"/>
      <c r="M5" s="14"/>
      <c r="N5" s="14"/>
      <c r="O5" s="14"/>
      <c r="P5" s="14"/>
      <c r="Q5" s="14"/>
      <c r="R5" s="14"/>
      <c r="S5" s="14"/>
      <c r="T5" s="14"/>
      <c r="U5" s="14"/>
      <c r="V5" s="14"/>
      <c r="W5" s="14"/>
      <c r="X5" s="14"/>
      <c r="Y5" s="14"/>
      <c r="Z5" s="14"/>
    </row>
    <row r="6" spans="1:26" ht="15.75" customHeight="1">
      <c r="A6" s="99" t="s">
        <v>356</v>
      </c>
      <c r="B6" s="100" t="str">
        <f>VLOOKUP(A6,'Índice Geral'!A:C,2,FALSE)</f>
        <v>Tecnologia da informação</v>
      </c>
      <c r="C6" s="101">
        <v>72</v>
      </c>
      <c r="D6" s="96"/>
      <c r="E6" s="97"/>
      <c r="F6" s="102" t="str">
        <f>'Contagem de Áreas '!A5</f>
        <v>Tecnologia da informação</v>
      </c>
      <c r="G6" s="103">
        <f t="shared" ca="1" si="0"/>
        <v>2.1505376344086023E-2</v>
      </c>
      <c r="H6" s="104">
        <f t="shared" ca="1" si="1"/>
        <v>72</v>
      </c>
      <c r="I6" s="105"/>
      <c r="J6" s="14"/>
      <c r="K6" s="14"/>
      <c r="L6" s="14"/>
      <c r="M6" s="14"/>
      <c r="N6" s="14"/>
      <c r="O6" s="14"/>
      <c r="P6" s="14"/>
      <c r="Q6" s="14"/>
      <c r="R6" s="14"/>
      <c r="S6" s="14"/>
      <c r="T6" s="14"/>
      <c r="U6" s="14"/>
      <c r="V6" s="14"/>
      <c r="W6" s="14"/>
      <c r="X6" s="14"/>
      <c r="Y6" s="14"/>
      <c r="Z6" s="14"/>
    </row>
    <row r="7" spans="1:26" ht="15.75" customHeight="1">
      <c r="A7" s="122" t="s">
        <v>378</v>
      </c>
      <c r="B7" s="100" t="str">
        <f>VLOOKUP(A7,'Índice Geral'!A:C,2,FALSE)</f>
        <v>Matemática aplicada</v>
      </c>
      <c r="C7" s="101">
        <v>72</v>
      </c>
      <c r="D7" s="96"/>
      <c r="E7" s="97"/>
      <c r="F7" s="102" t="str">
        <f>'Contagem de Áreas '!A6</f>
        <v>História, Filosofia e Estudos de arte</v>
      </c>
      <c r="G7" s="103">
        <f t="shared" ca="1" si="0"/>
        <v>0</v>
      </c>
      <c r="H7" s="104">
        <f t="shared" ca="1" si="1"/>
        <v>0</v>
      </c>
      <c r="I7" s="105"/>
      <c r="J7" s="14"/>
      <c r="K7" s="14"/>
      <c r="L7" s="14"/>
      <c r="M7" s="14"/>
      <c r="N7" s="14"/>
      <c r="O7" s="14"/>
      <c r="P7" s="14"/>
      <c r="Q7" s="14"/>
      <c r="R7" s="14"/>
      <c r="S7" s="14"/>
      <c r="T7" s="14"/>
      <c r="U7" s="14"/>
      <c r="V7" s="14"/>
      <c r="W7" s="14"/>
      <c r="X7" s="14"/>
      <c r="Y7" s="14"/>
      <c r="Z7" s="14"/>
    </row>
    <row r="8" spans="1:26" ht="15.75" customHeight="1">
      <c r="A8" s="99" t="s">
        <v>692</v>
      </c>
      <c r="B8" s="100" t="str">
        <f>VLOOKUP(A8,'Índice Geral'!A:C,2,FALSE)</f>
        <v>Gestão estratégica de empresas</v>
      </c>
      <c r="C8" s="101">
        <v>72</v>
      </c>
      <c r="D8" s="96"/>
      <c r="E8" s="97"/>
      <c r="F8" s="102" t="str">
        <f>'Contagem de Áreas '!A7</f>
        <v>Criação gráfica</v>
      </c>
      <c r="G8" s="103">
        <f t="shared" ca="1" si="0"/>
        <v>0</v>
      </c>
      <c r="H8" s="104">
        <f t="shared" ca="1" si="1"/>
        <v>0</v>
      </c>
      <c r="I8" s="105"/>
      <c r="J8" s="14"/>
      <c r="K8" s="14"/>
      <c r="L8" s="14"/>
      <c r="M8" s="14"/>
      <c r="N8" s="14"/>
      <c r="O8" s="14"/>
      <c r="P8" s="14"/>
      <c r="Q8" s="14"/>
      <c r="R8" s="14"/>
      <c r="S8" s="14"/>
      <c r="T8" s="14"/>
      <c r="U8" s="14"/>
      <c r="V8" s="14"/>
      <c r="W8" s="14"/>
      <c r="X8" s="14"/>
      <c r="Y8" s="14"/>
      <c r="Z8" s="14"/>
    </row>
    <row r="9" spans="1:26" ht="15.75" customHeight="1">
      <c r="A9" s="99" t="s">
        <v>758</v>
      </c>
      <c r="B9" s="100" t="str">
        <f>VLOOKUP(A9,'Índice Geral'!A:C,2,FALSE)</f>
        <v>Direito empresarial</v>
      </c>
      <c r="C9" s="101">
        <v>72</v>
      </c>
      <c r="D9" s="96"/>
      <c r="E9" s="97"/>
      <c r="F9" s="102" t="str">
        <f>'Contagem de Áreas '!A8</f>
        <v>Comunicação social (redação e conteúdo)</v>
      </c>
      <c r="G9" s="103">
        <f t="shared" ca="1" si="0"/>
        <v>0</v>
      </c>
      <c r="H9" s="104">
        <f t="shared" ca="1" si="1"/>
        <v>0</v>
      </c>
      <c r="I9" s="105"/>
      <c r="J9" s="14"/>
      <c r="K9" s="14"/>
      <c r="L9" s="14"/>
      <c r="M9" s="14"/>
      <c r="N9" s="14"/>
      <c r="O9" s="14"/>
      <c r="P9" s="14"/>
      <c r="Q9" s="14"/>
      <c r="R9" s="14"/>
      <c r="S9" s="14"/>
      <c r="T9" s="14"/>
      <c r="U9" s="14"/>
      <c r="V9" s="14"/>
      <c r="W9" s="14"/>
      <c r="X9" s="14"/>
      <c r="Y9" s="14"/>
      <c r="Z9" s="14"/>
    </row>
    <row r="10" spans="1:26" ht="15.75" customHeight="1">
      <c r="A10" s="99" t="s">
        <v>835</v>
      </c>
      <c r="B10" s="100" t="str">
        <f>VLOOKUP(A10,'Índice Geral'!A:C,2,FALSE)</f>
        <v>Direito empresarial</v>
      </c>
      <c r="C10" s="101">
        <v>72</v>
      </c>
      <c r="D10" s="96"/>
      <c r="E10" s="97"/>
      <c r="F10" s="102" t="str">
        <f>'Contagem de Áreas '!A9</f>
        <v>Economia, Economia Empresarial e Política</v>
      </c>
      <c r="G10" s="103">
        <f t="shared" ca="1" si="0"/>
        <v>5.3763440860215055E-2</v>
      </c>
      <c r="H10" s="104">
        <f t="shared" ca="1" si="1"/>
        <v>180</v>
      </c>
      <c r="I10" s="105"/>
      <c r="J10" s="109"/>
      <c r="K10" s="14"/>
      <c r="L10" s="14"/>
      <c r="M10" s="14"/>
      <c r="N10" s="14"/>
      <c r="O10" s="14"/>
      <c r="P10" s="14"/>
      <c r="Q10" s="14"/>
      <c r="R10" s="14"/>
      <c r="S10" s="14"/>
      <c r="T10" s="14"/>
      <c r="U10" s="14"/>
      <c r="V10" s="14"/>
      <c r="W10" s="14"/>
      <c r="X10" s="14"/>
      <c r="Y10" s="14"/>
      <c r="Z10" s="14"/>
    </row>
    <row r="11" spans="1:26" ht="15.75" customHeight="1">
      <c r="A11" s="99" t="s">
        <v>902</v>
      </c>
      <c r="B11" s="100" t="str">
        <f>VLOOKUP(A11,'Índice Geral'!A:C,2,FALSE)</f>
        <v>Eletiva</v>
      </c>
      <c r="C11" s="101">
        <v>72</v>
      </c>
      <c r="D11" s="96"/>
      <c r="E11" s="97"/>
      <c r="F11" s="102" t="str">
        <f>'Contagem de Áreas '!A10</f>
        <v>Gestão de inovação</v>
      </c>
      <c r="G11" s="103">
        <f t="shared" ca="1" si="0"/>
        <v>4.3010752688172046E-2</v>
      </c>
      <c r="H11" s="104">
        <f t="shared" ca="1" si="1"/>
        <v>144</v>
      </c>
      <c r="I11" s="105"/>
      <c r="J11" s="109"/>
      <c r="K11" s="14"/>
      <c r="L11" s="14"/>
      <c r="M11" s="14"/>
      <c r="N11" s="14"/>
      <c r="O11" s="14"/>
      <c r="P11" s="14"/>
      <c r="Q11" s="14"/>
      <c r="R11" s="14"/>
      <c r="S11" s="14"/>
      <c r="T11" s="14"/>
      <c r="U11" s="14"/>
      <c r="V11" s="14"/>
      <c r="W11" s="14"/>
      <c r="X11" s="14"/>
      <c r="Y11" s="14"/>
      <c r="Z11" s="14"/>
    </row>
    <row r="12" spans="1:26" ht="15.75" customHeight="1">
      <c r="A12" s="99" t="s">
        <v>902</v>
      </c>
      <c r="B12" s="100" t="str">
        <f>VLOOKUP(A12,'Índice Geral'!A:C,2,FALSE)</f>
        <v>Eletiva</v>
      </c>
      <c r="C12" s="101">
        <v>72</v>
      </c>
      <c r="D12" s="96"/>
      <c r="E12" s="97"/>
      <c r="F12" s="102" t="str">
        <f>'Contagem de Áreas '!A11</f>
        <v>Design</v>
      </c>
      <c r="G12" s="103">
        <f t="shared" ca="1" si="0"/>
        <v>0</v>
      </c>
      <c r="H12" s="104">
        <f t="shared" ca="1" si="1"/>
        <v>0</v>
      </c>
      <c r="I12" s="105"/>
      <c r="J12" s="109"/>
      <c r="K12" s="14"/>
      <c r="L12" s="14"/>
      <c r="M12" s="14"/>
      <c r="N12" s="14"/>
      <c r="O12" s="14"/>
      <c r="P12" s="14"/>
      <c r="Q12" s="14"/>
      <c r="R12" s="14"/>
      <c r="S12" s="14"/>
      <c r="T12" s="14"/>
      <c r="U12" s="14"/>
      <c r="V12" s="14"/>
      <c r="W12" s="14"/>
      <c r="X12" s="14"/>
      <c r="Y12" s="14"/>
      <c r="Z12" s="14"/>
    </row>
    <row r="13" spans="1:26" ht="15.75" customHeight="1">
      <c r="A13" s="99" t="s">
        <v>902</v>
      </c>
      <c r="B13" s="100" t="str">
        <f>VLOOKUP(A13,'Índice Geral'!A:C,2,FALSE)</f>
        <v>Eletiva</v>
      </c>
      <c r="C13" s="101">
        <v>72</v>
      </c>
      <c r="D13" s="96"/>
      <c r="E13" s="97"/>
      <c r="F13" s="102" t="str">
        <f>'Contagem de Áreas '!A12</f>
        <v>Produção de multimídia</v>
      </c>
      <c r="G13" s="103">
        <f t="shared" ca="1" si="0"/>
        <v>0</v>
      </c>
      <c r="H13" s="104">
        <f t="shared" ca="1" si="1"/>
        <v>0</v>
      </c>
      <c r="I13" s="105"/>
      <c r="J13" s="109"/>
      <c r="K13" s="14"/>
      <c r="L13" s="14"/>
      <c r="M13" s="14"/>
      <c r="N13" s="14"/>
      <c r="O13" s="14"/>
      <c r="P13" s="14"/>
      <c r="Q13" s="14"/>
      <c r="R13" s="14"/>
      <c r="S13" s="14"/>
      <c r="T13" s="14"/>
      <c r="U13" s="14"/>
      <c r="V13" s="14"/>
      <c r="W13" s="14"/>
      <c r="X13" s="14"/>
      <c r="Y13" s="14"/>
      <c r="Z13" s="14"/>
    </row>
    <row r="14" spans="1:26" ht="15.75" customHeight="1">
      <c r="A14" s="99" t="s">
        <v>902</v>
      </c>
      <c r="B14" s="100" t="str">
        <f>VLOOKUP(A14,'Índice Geral'!A:C,2,FALSE)</f>
        <v>Eletiva</v>
      </c>
      <c r="C14" s="101">
        <v>72</v>
      </c>
      <c r="D14" s="96"/>
      <c r="E14" s="97"/>
      <c r="F14" s="102" t="str">
        <f>'Contagem de Áreas '!A13</f>
        <v>Cenografia</v>
      </c>
      <c r="G14" s="103">
        <f t="shared" ca="1" si="0"/>
        <v>0</v>
      </c>
      <c r="H14" s="104">
        <f t="shared" ca="1" si="1"/>
        <v>0</v>
      </c>
      <c r="I14" s="105"/>
      <c r="J14" s="109"/>
      <c r="K14" s="14"/>
      <c r="L14" s="14"/>
      <c r="M14" s="14"/>
      <c r="N14" s="14"/>
      <c r="O14" s="14"/>
      <c r="P14" s="14"/>
      <c r="Q14" s="14"/>
      <c r="R14" s="14"/>
      <c r="S14" s="14"/>
      <c r="T14" s="14"/>
      <c r="U14" s="14"/>
      <c r="V14" s="14"/>
      <c r="W14" s="14"/>
      <c r="X14" s="14"/>
      <c r="Y14" s="14"/>
      <c r="Z14" s="14"/>
    </row>
    <row r="15" spans="1:26" ht="15.75" customHeight="1">
      <c r="A15" s="99" t="s">
        <v>902</v>
      </c>
      <c r="B15" s="100" t="str">
        <f>VLOOKUP(A15,'Índice Geral'!A:C,2,FALSE)</f>
        <v>Eletiva</v>
      </c>
      <c r="C15" s="101">
        <v>72</v>
      </c>
      <c r="D15" s="96"/>
      <c r="E15" s="97"/>
      <c r="F15" s="102" t="str">
        <f>'Contagem de Áreas '!A14</f>
        <v>Audiovisuais</v>
      </c>
      <c r="G15" s="103">
        <f t="shared" ca="1" si="0"/>
        <v>0</v>
      </c>
      <c r="H15" s="104">
        <f t="shared" ca="1" si="1"/>
        <v>0</v>
      </c>
      <c r="I15" s="105"/>
      <c r="J15" s="109"/>
      <c r="K15" s="14"/>
      <c r="L15" s="14"/>
      <c r="M15" s="14"/>
      <c r="N15" s="14"/>
      <c r="O15" s="14"/>
      <c r="P15" s="14"/>
      <c r="Q15" s="14"/>
      <c r="R15" s="14"/>
      <c r="S15" s="14"/>
      <c r="T15" s="14"/>
      <c r="U15" s="14"/>
      <c r="V15" s="14"/>
      <c r="W15" s="14"/>
      <c r="X15" s="14"/>
      <c r="Y15" s="14"/>
      <c r="Z15" s="14"/>
    </row>
    <row r="16" spans="1:26" ht="15.75" customHeight="1">
      <c r="A16" s="99" t="s">
        <v>902</v>
      </c>
      <c r="B16" s="100" t="str">
        <f>VLOOKUP(A16,'Índice Geral'!A:C,2,FALSE)</f>
        <v>Eletiva</v>
      </c>
      <c r="C16" s="101">
        <v>72</v>
      </c>
      <c r="D16" s="96"/>
      <c r="E16" s="97"/>
      <c r="F16" s="102" t="str">
        <f>'Contagem de Áreas '!A15</f>
        <v>Noticiário e reportagem</v>
      </c>
      <c r="G16" s="103">
        <f t="shared" ca="1" si="0"/>
        <v>0</v>
      </c>
      <c r="H16" s="104">
        <f t="shared" ca="1" si="1"/>
        <v>0</v>
      </c>
      <c r="I16" s="105"/>
      <c r="J16" s="109"/>
      <c r="K16" s="14"/>
      <c r="L16" s="14"/>
      <c r="M16" s="14"/>
      <c r="N16" s="14"/>
      <c r="O16" s="14"/>
      <c r="P16" s="14"/>
      <c r="Q16" s="14"/>
      <c r="R16" s="14"/>
      <c r="S16" s="14"/>
      <c r="T16" s="14"/>
      <c r="U16" s="14"/>
      <c r="V16" s="14"/>
      <c r="W16" s="14"/>
      <c r="X16" s="14"/>
      <c r="Y16" s="14"/>
      <c r="Z16" s="14"/>
    </row>
    <row r="17" spans="1:26" ht="15.75" customHeight="1">
      <c r="A17" s="99" t="s">
        <v>902</v>
      </c>
      <c r="B17" s="100" t="str">
        <f>VLOOKUP(A17,'Índice Geral'!A:C,2,FALSE)</f>
        <v>Eletiva</v>
      </c>
      <c r="C17" s="101">
        <v>72</v>
      </c>
      <c r="D17" s="96"/>
      <c r="E17" s="97"/>
      <c r="F17" s="102" t="str">
        <f>'Contagem de Áreas '!A16</f>
        <v>Linguagens de programação (visual basic, c++ etc)</v>
      </c>
      <c r="G17" s="103">
        <f t="shared" ca="1" si="0"/>
        <v>2.1505376344086023E-2</v>
      </c>
      <c r="H17" s="104">
        <f t="shared" ca="1" si="1"/>
        <v>72</v>
      </c>
      <c r="I17" s="105"/>
      <c r="J17" s="109"/>
      <c r="K17" s="14"/>
      <c r="L17" s="14"/>
      <c r="M17" s="14"/>
      <c r="N17" s="14"/>
      <c r="O17" s="14"/>
      <c r="P17" s="14"/>
      <c r="Q17" s="14"/>
      <c r="R17" s="14"/>
      <c r="S17" s="14"/>
      <c r="T17" s="14"/>
      <c r="U17" s="14"/>
      <c r="V17" s="14"/>
      <c r="W17" s="14"/>
      <c r="X17" s="14"/>
      <c r="Y17" s="14"/>
      <c r="Z17" s="14"/>
    </row>
    <row r="18" spans="1:26" ht="15.75" customHeight="1">
      <c r="A18" s="99" t="s">
        <v>902</v>
      </c>
      <c r="B18" s="100" t="str">
        <f>VLOOKUP(A18,'Índice Geral'!A:C,2,FALSE)</f>
        <v>Eletiva</v>
      </c>
      <c r="C18" s="101">
        <v>72</v>
      </c>
      <c r="D18" s="96"/>
      <c r="E18" s="97"/>
      <c r="F18" s="102" t="str">
        <f>'Contagem de Áreas '!A17</f>
        <v>Antropologia social</v>
      </c>
      <c r="G18" s="103">
        <f t="shared" ca="1" si="0"/>
        <v>2.1505376344086023E-2</v>
      </c>
      <c r="H18" s="104">
        <f t="shared" ca="1" si="1"/>
        <v>72</v>
      </c>
      <c r="I18" s="105"/>
      <c r="J18" s="109"/>
      <c r="K18" s="14"/>
      <c r="L18" s="14"/>
      <c r="M18" s="14"/>
      <c r="N18" s="14"/>
      <c r="O18" s="14"/>
      <c r="P18" s="14"/>
      <c r="Q18" s="14"/>
      <c r="R18" s="14"/>
      <c r="S18" s="14"/>
      <c r="T18" s="14"/>
      <c r="U18" s="14"/>
      <c r="V18" s="14"/>
      <c r="W18" s="14"/>
      <c r="X18" s="14"/>
      <c r="Y18" s="14"/>
      <c r="Z18" s="14"/>
    </row>
    <row r="19" spans="1:26" ht="15.75" customHeight="1">
      <c r="A19" s="99" t="s">
        <v>1168</v>
      </c>
      <c r="B19" s="100" t="str">
        <f>VLOOKUP(A19,'Índice Geral'!A:C,2,FALSE)</f>
        <v>Estatística aplicada</v>
      </c>
      <c r="C19" s="101">
        <v>72</v>
      </c>
      <c r="D19" s="96"/>
      <c r="E19" s="97"/>
      <c r="F19" s="102" t="str">
        <f>'Contagem de Áreas '!A18</f>
        <v>Gestão estratégica de empresas</v>
      </c>
      <c r="G19" s="103">
        <f t="shared" ca="1" si="0"/>
        <v>9.6774193548387094E-2</v>
      </c>
      <c r="H19" s="104">
        <f t="shared" ca="1" si="1"/>
        <v>324</v>
      </c>
      <c r="I19" s="105"/>
      <c r="J19" s="109"/>
      <c r="K19" s="14"/>
      <c r="L19" s="14"/>
      <c r="M19" s="14"/>
      <c r="N19" s="14"/>
      <c r="O19" s="14"/>
      <c r="P19" s="14"/>
      <c r="Q19" s="14"/>
      <c r="R19" s="14"/>
      <c r="S19" s="14"/>
      <c r="T19" s="14"/>
      <c r="U19" s="14"/>
      <c r="V19" s="14"/>
      <c r="W19" s="14"/>
      <c r="X19" s="14"/>
      <c r="Y19" s="14"/>
      <c r="Z19" s="14"/>
    </row>
    <row r="20" spans="1:26" ht="15.75" customHeight="1">
      <c r="A20" s="99" t="s">
        <v>1215</v>
      </c>
      <c r="B20" s="100" t="str">
        <f>VLOOKUP(A20,'Índice Geral'!A:C,2,FALSE)</f>
        <v>Gestão estratégica de empresas</v>
      </c>
      <c r="C20" s="101">
        <v>72</v>
      </c>
      <c r="D20" s="96"/>
      <c r="E20" s="97"/>
      <c r="F20" s="102" t="str">
        <f>'Contagem de Áreas '!A19</f>
        <v>Gestão financeira</v>
      </c>
      <c r="G20" s="103">
        <f t="shared" ca="1" si="0"/>
        <v>6.4516129032258063E-2</v>
      </c>
      <c r="H20" s="104">
        <f t="shared" ca="1" si="1"/>
        <v>216</v>
      </c>
      <c r="I20" s="105"/>
      <c r="J20" s="109"/>
      <c r="K20" s="14"/>
      <c r="L20" s="14"/>
      <c r="M20" s="14"/>
      <c r="N20" s="14"/>
      <c r="O20" s="14"/>
      <c r="P20" s="14"/>
      <c r="Q20" s="14"/>
      <c r="R20" s="14"/>
      <c r="S20" s="14"/>
      <c r="T20" s="14"/>
      <c r="U20" s="14"/>
      <c r="V20" s="14"/>
      <c r="W20" s="14"/>
      <c r="X20" s="14"/>
      <c r="Y20" s="14"/>
      <c r="Z20" s="14"/>
    </row>
    <row r="21" spans="1:26" ht="15.75" customHeight="1">
      <c r="A21" s="99" t="s">
        <v>1244</v>
      </c>
      <c r="B21" s="100" t="str">
        <f>VLOOKUP(A21,'Índice Geral'!A:C,2,FALSE)</f>
        <v>Gestão estratégica de empresas</v>
      </c>
      <c r="C21" s="101">
        <v>72</v>
      </c>
      <c r="D21" s="96"/>
      <c r="E21" s="97"/>
      <c r="F21" s="102" t="str">
        <f>'Contagem de Áreas '!A20</f>
        <v>Lingüística (línguas)</v>
      </c>
      <c r="G21" s="103">
        <f t="shared" ca="1" si="0"/>
        <v>0</v>
      </c>
      <c r="H21" s="104">
        <f t="shared" ca="1" si="1"/>
        <v>0</v>
      </c>
      <c r="I21" s="105"/>
      <c r="J21" s="109"/>
      <c r="K21" s="14"/>
      <c r="L21" s="14"/>
      <c r="M21" s="14"/>
      <c r="N21" s="14"/>
      <c r="O21" s="14"/>
      <c r="P21" s="14"/>
      <c r="Q21" s="14"/>
      <c r="R21" s="14"/>
      <c r="S21" s="14"/>
      <c r="T21" s="14"/>
      <c r="U21" s="14"/>
      <c r="V21" s="14"/>
      <c r="W21" s="14"/>
      <c r="X21" s="14"/>
      <c r="Y21" s="14"/>
      <c r="Z21" s="14"/>
    </row>
    <row r="22" spans="1:26" ht="15.75" customHeight="1">
      <c r="A22" s="99" t="s">
        <v>1398</v>
      </c>
      <c r="B22" s="100" t="str">
        <f>VLOOKUP(A22,'Índice Geral'!A:C,2,FALSE)</f>
        <v>Gestão financeira</v>
      </c>
      <c r="C22" s="101">
        <v>72</v>
      </c>
      <c r="D22" s="96"/>
      <c r="E22" s="97"/>
      <c r="F22" s="102" t="str">
        <f>'Contagem de Áreas '!A21</f>
        <v>Direito empresarial</v>
      </c>
      <c r="G22" s="103">
        <f t="shared" ca="1" si="0"/>
        <v>4.3010752688172046E-2</v>
      </c>
      <c r="H22" s="104">
        <f t="shared" ca="1" si="1"/>
        <v>144</v>
      </c>
      <c r="I22" s="105"/>
      <c r="J22" s="109"/>
      <c r="K22" s="14"/>
      <c r="L22" s="14"/>
      <c r="M22" s="14"/>
      <c r="N22" s="14"/>
      <c r="O22" s="14"/>
      <c r="P22" s="14"/>
      <c r="Q22" s="14"/>
      <c r="R22" s="14"/>
      <c r="S22" s="14"/>
      <c r="T22" s="14"/>
      <c r="U22" s="14"/>
      <c r="V22" s="14"/>
      <c r="W22" s="14"/>
      <c r="X22" s="14"/>
      <c r="Y22" s="14"/>
      <c r="Z22" s="14"/>
    </row>
    <row r="23" spans="1:26" ht="15.75" customHeight="1">
      <c r="A23" s="99" t="s">
        <v>1456</v>
      </c>
      <c r="B23" s="100" t="str">
        <f>VLOOKUP(A23,'Índice Geral'!A:C,2,FALSE)</f>
        <v>Marketing e propaganda</v>
      </c>
      <c r="C23" s="101">
        <v>72</v>
      </c>
      <c r="D23" s="96"/>
      <c r="E23" s="97"/>
      <c r="F23" s="102" t="str">
        <f>'Contagem de Áreas '!A22</f>
        <v>Ética</v>
      </c>
      <c r="G23" s="103">
        <f t="shared" ca="1" si="0"/>
        <v>1.0752688172043012E-2</v>
      </c>
      <c r="H23" s="104">
        <f t="shared" ca="1" si="1"/>
        <v>36</v>
      </c>
      <c r="I23" s="105"/>
      <c r="J23" s="109"/>
      <c r="K23" s="14"/>
      <c r="L23" s="14"/>
      <c r="M23" s="14"/>
      <c r="N23" s="14"/>
      <c r="O23" s="14"/>
      <c r="P23" s="14"/>
      <c r="Q23" s="14"/>
      <c r="R23" s="14"/>
      <c r="S23" s="14"/>
      <c r="T23" s="14"/>
      <c r="U23" s="14"/>
      <c r="V23" s="14"/>
      <c r="W23" s="14"/>
      <c r="X23" s="14"/>
      <c r="Y23" s="14"/>
      <c r="Z23" s="14"/>
    </row>
    <row r="24" spans="1:26" ht="15.75" customHeight="1">
      <c r="A24" s="99" t="s">
        <v>1528</v>
      </c>
      <c r="B24" s="100" t="str">
        <f>VLOOKUP(A24,'Índice Geral'!A:C,2,FALSE)</f>
        <v>Gestão de inovação</v>
      </c>
      <c r="C24" s="101">
        <v>72</v>
      </c>
      <c r="D24" s="96"/>
      <c r="E24" s="97"/>
      <c r="F24" s="102" t="str">
        <f>'Contagem de Áreas '!A23</f>
        <v>Animação</v>
      </c>
      <c r="G24" s="103">
        <f t="shared" ca="1" si="0"/>
        <v>0</v>
      </c>
      <c r="H24" s="104">
        <f t="shared" ca="1" si="1"/>
        <v>0</v>
      </c>
      <c r="I24" s="105"/>
      <c r="J24" s="14"/>
      <c r="K24" s="14"/>
      <c r="L24" s="14"/>
      <c r="M24" s="14"/>
      <c r="N24" s="14"/>
      <c r="O24" s="14"/>
      <c r="P24" s="14"/>
      <c r="Q24" s="14"/>
      <c r="R24" s="14"/>
      <c r="S24" s="14"/>
      <c r="T24" s="14"/>
      <c r="U24" s="14"/>
      <c r="V24" s="14"/>
      <c r="W24" s="14"/>
      <c r="X24" s="14"/>
      <c r="Y24" s="14"/>
      <c r="Z24" s="14"/>
    </row>
    <row r="25" spans="1:26" ht="15.75" customHeight="1">
      <c r="A25" s="99" t="s">
        <v>1535</v>
      </c>
      <c r="B25" s="100" t="str">
        <f>VLOOKUP(A25,'Índice Geral'!A:C,2,FALSE)</f>
        <v>Gestão financeira</v>
      </c>
      <c r="C25" s="101">
        <v>72</v>
      </c>
      <c r="D25" s="96"/>
      <c r="E25" s="97"/>
      <c r="F25" s="113" t="str">
        <f>'Contagem de Áreas '!A24</f>
        <v>Modelagem</v>
      </c>
      <c r="G25" s="103">
        <f t="shared" ca="1" si="0"/>
        <v>0</v>
      </c>
      <c r="H25" s="104">
        <f t="shared" ca="1" si="1"/>
        <v>0</v>
      </c>
      <c r="I25" s="105"/>
      <c r="J25" s="14"/>
      <c r="K25" s="14"/>
      <c r="L25" s="14"/>
      <c r="M25" s="14"/>
      <c r="N25" s="14"/>
      <c r="O25" s="14"/>
      <c r="P25" s="14"/>
      <c r="Q25" s="14"/>
      <c r="R25" s="14"/>
      <c r="S25" s="14"/>
      <c r="T25" s="14"/>
      <c r="U25" s="14"/>
      <c r="V25" s="14"/>
      <c r="W25" s="14"/>
      <c r="X25" s="14"/>
      <c r="Y25" s="14"/>
      <c r="Z25" s="14"/>
    </row>
    <row r="26" spans="1:26" ht="15.75" customHeight="1">
      <c r="A26" s="99" t="s">
        <v>1577</v>
      </c>
      <c r="B26" s="100" t="str">
        <f>VLOOKUP(A26,'Índice Geral'!A:C,2,FALSE)</f>
        <v>Gestão financeira</v>
      </c>
      <c r="C26" s="101">
        <v>72</v>
      </c>
      <c r="D26" s="96"/>
      <c r="E26" s="97"/>
      <c r="F26" s="113" t="str">
        <f>'Contagem de Áreas '!A25</f>
        <v>Moda</v>
      </c>
      <c r="G26" s="103">
        <f t="shared" ca="1" si="0"/>
        <v>0</v>
      </c>
      <c r="H26" s="104">
        <f t="shared" ca="1" si="1"/>
        <v>0</v>
      </c>
      <c r="I26" s="105"/>
      <c r="J26" s="14"/>
      <c r="K26" s="14"/>
      <c r="L26" s="14"/>
      <c r="M26" s="14"/>
      <c r="N26" s="14"/>
      <c r="O26" s="14"/>
      <c r="P26" s="14"/>
      <c r="Q26" s="14"/>
      <c r="R26" s="14"/>
      <c r="S26" s="14"/>
      <c r="T26" s="14"/>
      <c r="U26" s="14"/>
      <c r="V26" s="14"/>
      <c r="W26" s="14"/>
      <c r="X26" s="14"/>
      <c r="Y26" s="14"/>
      <c r="Z26" s="14"/>
    </row>
    <row r="27" spans="1:26" ht="15.75" customHeight="1">
      <c r="A27" s="99" t="s">
        <v>1592</v>
      </c>
      <c r="B27" s="100" t="str">
        <f>VLOOKUP(A27,'Índice Geral'!A:C,2,FALSE)</f>
        <v>Gestão da produção</v>
      </c>
      <c r="C27" s="101">
        <v>72</v>
      </c>
      <c r="D27" s="96"/>
      <c r="E27" s="97"/>
      <c r="F27" s="113" t="str">
        <f>'Contagem de Áreas '!A26</f>
        <v>Gestão de organizações</v>
      </c>
      <c r="G27" s="103">
        <f t="shared" ca="1" si="0"/>
        <v>4.3010752688172046E-2</v>
      </c>
      <c r="H27" s="104">
        <f t="shared" ca="1" si="1"/>
        <v>144</v>
      </c>
      <c r="I27" s="105"/>
      <c r="J27" s="14"/>
      <c r="K27" s="14"/>
      <c r="L27" s="14"/>
      <c r="M27" s="14"/>
      <c r="N27" s="14"/>
      <c r="O27" s="14"/>
      <c r="P27" s="14"/>
      <c r="Q27" s="14"/>
      <c r="R27" s="14"/>
      <c r="S27" s="14"/>
      <c r="T27" s="14"/>
      <c r="U27" s="14"/>
      <c r="V27" s="14"/>
      <c r="W27" s="14"/>
      <c r="X27" s="14"/>
      <c r="Y27" s="14"/>
      <c r="Z27" s="14"/>
    </row>
    <row r="28" spans="1:26" ht="15.75" customHeight="1">
      <c r="A28" s="99" t="s">
        <v>1599</v>
      </c>
      <c r="B28" s="100" t="str">
        <f>VLOOKUP(A28,'Índice Geral'!A:C,2,FALSE)</f>
        <v>Gestão de organizações</v>
      </c>
      <c r="C28" s="101">
        <v>72</v>
      </c>
      <c r="D28" s="96"/>
      <c r="E28" s="97"/>
      <c r="F28" s="113" t="str">
        <f>'Contagem de Áreas '!A27</f>
        <v>Processamento de dados</v>
      </c>
      <c r="G28" s="103">
        <f t="shared" ca="1" si="0"/>
        <v>2.1505376344086023E-2</v>
      </c>
      <c r="H28" s="104">
        <f t="shared" ca="1" si="1"/>
        <v>72</v>
      </c>
      <c r="I28" s="105"/>
      <c r="J28" s="14"/>
      <c r="K28" s="14"/>
      <c r="L28" s="14"/>
      <c r="M28" s="14"/>
      <c r="N28" s="14"/>
      <c r="O28" s="14"/>
      <c r="P28" s="14"/>
      <c r="Q28" s="14"/>
      <c r="R28" s="14"/>
      <c r="S28" s="14"/>
      <c r="T28" s="14"/>
      <c r="U28" s="14"/>
      <c r="V28" s="14"/>
      <c r="W28" s="14"/>
      <c r="X28" s="14"/>
      <c r="Y28" s="14"/>
      <c r="Z28" s="14"/>
    </row>
    <row r="29" spans="1:26" ht="15.75" customHeight="1">
      <c r="A29" s="99" t="s">
        <v>1863</v>
      </c>
      <c r="B29" s="100" t="str">
        <f>VLOOKUP(A29,'Índice Geral'!A:C,2,FALSE)</f>
        <v>Gestão de inovação</v>
      </c>
      <c r="C29" s="101">
        <v>72</v>
      </c>
      <c r="D29" s="96"/>
      <c r="E29" s="97"/>
      <c r="F29" s="113" t="str">
        <f>'Contagem de Áreas '!A28</f>
        <v>Matemática aplicada</v>
      </c>
      <c r="G29" s="103">
        <f t="shared" ca="1" si="0"/>
        <v>2.1505376344086023E-2</v>
      </c>
      <c r="H29" s="104">
        <f t="shared" ca="1" si="1"/>
        <v>72</v>
      </c>
      <c r="I29" s="105"/>
      <c r="J29" s="14"/>
      <c r="K29" s="14"/>
      <c r="L29" s="14"/>
      <c r="M29" s="14"/>
      <c r="N29" s="14"/>
      <c r="O29" s="14"/>
      <c r="P29" s="14"/>
      <c r="Q29" s="14"/>
      <c r="R29" s="14"/>
      <c r="S29" s="14"/>
      <c r="T29" s="14"/>
      <c r="U29" s="14"/>
      <c r="V29" s="14"/>
      <c r="W29" s="14"/>
      <c r="X29" s="14"/>
      <c r="Y29" s="14"/>
      <c r="Z29" s="14"/>
    </row>
    <row r="30" spans="1:26" ht="15.75" customHeight="1">
      <c r="A30" s="99" t="s">
        <v>1971</v>
      </c>
      <c r="B30" s="100" t="str">
        <f>VLOOKUP(A30,'Índice Geral'!A:C,2,FALSE)</f>
        <v>Gestão estratégica de empresas</v>
      </c>
      <c r="C30" s="101">
        <v>36</v>
      </c>
      <c r="D30" s="14"/>
      <c r="E30" s="84"/>
      <c r="F30" s="113" t="str">
        <f>'Contagem de Áreas '!A29</f>
        <v>Psicologia</v>
      </c>
      <c r="G30" s="103">
        <f t="shared" ca="1" si="0"/>
        <v>2.1505376344086023E-2</v>
      </c>
      <c r="H30" s="104">
        <f t="shared" ca="1" si="1"/>
        <v>72</v>
      </c>
      <c r="I30" s="105"/>
      <c r="J30" s="14"/>
      <c r="K30" s="14"/>
      <c r="L30" s="14"/>
      <c r="M30" s="14"/>
      <c r="N30" s="14"/>
      <c r="O30" s="14"/>
      <c r="P30" s="14"/>
      <c r="Q30" s="14"/>
      <c r="R30" s="14"/>
      <c r="S30" s="14"/>
      <c r="T30" s="14"/>
      <c r="U30" s="14"/>
      <c r="V30" s="14"/>
      <c r="W30" s="14"/>
      <c r="X30" s="14"/>
      <c r="Y30" s="14"/>
      <c r="Z30" s="14"/>
    </row>
    <row r="31" spans="1:26" ht="15.75" customHeight="1">
      <c r="A31" s="99" t="s">
        <v>2135</v>
      </c>
      <c r="B31" s="100" t="str">
        <f>VLOOKUP(A31,'Índice Geral'!A:C,2,FALSE)</f>
        <v>Linguagens de programação (visual basic, c++ etc)</v>
      </c>
      <c r="C31" s="101">
        <v>72</v>
      </c>
      <c r="D31" s="14"/>
      <c r="E31" s="84"/>
      <c r="F31" s="113" t="str">
        <f>'Contagem de Áreas '!A30</f>
        <v>Desenho (artístico)</v>
      </c>
      <c r="G31" s="103">
        <f t="shared" ca="1" si="0"/>
        <v>0</v>
      </c>
      <c r="H31" s="104">
        <f t="shared" ca="1" si="1"/>
        <v>0</v>
      </c>
      <c r="I31" s="105"/>
      <c r="J31" s="14"/>
      <c r="K31" s="14"/>
      <c r="L31" s="14"/>
      <c r="M31" s="14"/>
      <c r="N31" s="14"/>
      <c r="O31" s="14"/>
      <c r="P31" s="14"/>
      <c r="Q31" s="14"/>
      <c r="R31" s="14"/>
      <c r="S31" s="14"/>
      <c r="T31" s="14"/>
      <c r="U31" s="14"/>
      <c r="V31" s="14"/>
      <c r="W31" s="14"/>
      <c r="X31" s="14"/>
      <c r="Y31" s="14"/>
      <c r="Z31" s="14"/>
    </row>
    <row r="32" spans="1:26" ht="15.75" customHeight="1">
      <c r="A32" s="99" t="s">
        <v>2148</v>
      </c>
      <c r="B32" s="100" t="str">
        <f>VLOOKUP(A32,'Índice Geral'!A:C,2,FALSE)</f>
        <v>Economia, Economia Empresarial e Política</v>
      </c>
      <c r="C32" s="101">
        <v>72</v>
      </c>
      <c r="D32" s="14"/>
      <c r="E32" s="84"/>
      <c r="F32" s="113" t="str">
        <f>'Contagem de Áreas '!A31</f>
        <v>Ciência política</v>
      </c>
      <c r="G32" s="103">
        <f t="shared" ca="1" si="0"/>
        <v>0</v>
      </c>
      <c r="H32" s="104">
        <f t="shared" ca="1" si="1"/>
        <v>0</v>
      </c>
      <c r="I32" s="105"/>
      <c r="J32" s="14"/>
      <c r="K32" s="14"/>
      <c r="L32" s="14"/>
      <c r="M32" s="14"/>
      <c r="N32" s="14"/>
      <c r="O32" s="14"/>
      <c r="P32" s="14"/>
      <c r="Q32" s="14"/>
      <c r="R32" s="14"/>
      <c r="S32" s="14"/>
      <c r="T32" s="14"/>
      <c r="U32" s="14"/>
      <c r="V32" s="14"/>
      <c r="W32" s="14"/>
      <c r="X32" s="14"/>
      <c r="Y32" s="14"/>
      <c r="Z32" s="14"/>
    </row>
    <row r="33" spans="1:26" ht="15.75" customHeight="1">
      <c r="A33" s="99" t="s">
        <v>2177</v>
      </c>
      <c r="B33" s="100" t="str">
        <f>VLOOKUP(A33,'Índice Geral'!A:C,2,FALSE)</f>
        <v>Marketing e propaganda</v>
      </c>
      <c r="C33" s="101">
        <v>72</v>
      </c>
      <c r="D33" s="14"/>
      <c r="E33" s="84"/>
      <c r="F33" s="113" t="str">
        <f>'Contagem de Áreas '!A32</f>
        <v>Estatística aplicada</v>
      </c>
      <c r="G33" s="103">
        <f t="shared" ca="1" si="0"/>
        <v>2.1505376344086023E-2</v>
      </c>
      <c r="H33" s="104">
        <f t="shared" ca="1" si="1"/>
        <v>72</v>
      </c>
      <c r="I33" s="105"/>
      <c r="J33" s="14"/>
      <c r="K33" s="14"/>
      <c r="L33" s="14"/>
      <c r="M33" s="14"/>
      <c r="N33" s="14"/>
      <c r="O33" s="14"/>
      <c r="P33" s="14"/>
      <c r="Q33" s="14"/>
      <c r="R33" s="14"/>
      <c r="S33" s="14"/>
      <c r="T33" s="14"/>
      <c r="U33" s="14"/>
      <c r="V33" s="14"/>
      <c r="W33" s="14"/>
      <c r="X33" s="14"/>
      <c r="Y33" s="14"/>
      <c r="Z33" s="14"/>
    </row>
    <row r="34" spans="1:26" ht="15.75" customHeight="1">
      <c r="A34" s="99" t="s">
        <v>2234</v>
      </c>
      <c r="B34" s="100" t="str">
        <f>VLOOKUP(A34,'Índice Geral'!A:C,2,FALSE)</f>
        <v>Metodologia e Pesquisa Científica</v>
      </c>
      <c r="C34" s="101">
        <v>72</v>
      </c>
      <c r="D34" s="14"/>
      <c r="E34" s="84"/>
      <c r="F34" s="113" t="str">
        <f>'Contagem de Áreas '!A33</f>
        <v>Fotografia</v>
      </c>
      <c r="G34" s="103">
        <f t="shared" ca="1" si="0"/>
        <v>0</v>
      </c>
      <c r="H34" s="104">
        <f t="shared" ca="1" si="1"/>
        <v>0</v>
      </c>
      <c r="I34" s="114"/>
      <c r="J34" s="14"/>
      <c r="K34" s="14"/>
      <c r="L34" s="14"/>
      <c r="M34" s="14"/>
      <c r="N34" s="14"/>
      <c r="O34" s="14"/>
      <c r="P34" s="14"/>
      <c r="Q34" s="14"/>
      <c r="R34" s="14"/>
      <c r="S34" s="14"/>
      <c r="T34" s="14"/>
      <c r="U34" s="14"/>
      <c r="V34" s="14"/>
      <c r="W34" s="14"/>
      <c r="X34" s="14"/>
      <c r="Y34" s="14"/>
      <c r="Z34" s="14"/>
    </row>
    <row r="35" spans="1:26" ht="15.75" customHeight="1">
      <c r="A35" s="99" t="s">
        <v>2256</v>
      </c>
      <c r="B35" s="100" t="str">
        <f>VLOOKUP(A35,'Índice Geral'!A:C,2,FALSE)</f>
        <v>Economia, Economia Empresarial e Política</v>
      </c>
      <c r="C35" s="115">
        <v>72</v>
      </c>
      <c r="D35" s="14"/>
      <c r="E35" s="84"/>
      <c r="F35" s="113" t="str">
        <f>'Contagem de Áreas '!A34</f>
        <v>Aconselhamento e orientação profissional</v>
      </c>
      <c r="G35" s="103">
        <f t="shared" ca="1" si="0"/>
        <v>2.1505376344086023E-2</v>
      </c>
      <c r="H35" s="104">
        <f t="shared" ca="1" si="1"/>
        <v>72</v>
      </c>
      <c r="I35" s="105"/>
      <c r="J35" s="14"/>
      <c r="K35" s="14"/>
      <c r="L35" s="14"/>
      <c r="M35" s="14"/>
      <c r="N35" s="14"/>
      <c r="O35" s="14"/>
      <c r="P35" s="14"/>
      <c r="Q35" s="14"/>
      <c r="R35" s="14"/>
      <c r="S35" s="14"/>
      <c r="T35" s="14"/>
      <c r="U35" s="14"/>
      <c r="V35" s="14"/>
      <c r="W35" s="14"/>
      <c r="X35" s="14"/>
      <c r="Y35" s="14"/>
      <c r="Z35" s="14"/>
    </row>
    <row r="36" spans="1:26" ht="15.75" customHeight="1">
      <c r="A36" s="99" t="s">
        <v>2312</v>
      </c>
      <c r="B36" s="100" t="str">
        <f>VLOOKUP(A36,'Índice Geral'!A:C,2,FALSE)</f>
        <v>Gestão estratégica de empresas</v>
      </c>
      <c r="C36" s="101">
        <v>72</v>
      </c>
      <c r="D36" s="14"/>
      <c r="E36" s="84"/>
      <c r="F36" s="113" t="str">
        <f>'Contagem de Áreas '!A35</f>
        <v>Gestão da produção</v>
      </c>
      <c r="G36" s="103">
        <f t="shared" ca="1" si="0"/>
        <v>2.1505376344086023E-2</v>
      </c>
      <c r="H36" s="104">
        <f t="shared" ca="1" si="1"/>
        <v>72</v>
      </c>
      <c r="I36" s="105"/>
      <c r="J36" s="14"/>
      <c r="K36" s="14"/>
      <c r="L36" s="14"/>
      <c r="M36" s="14"/>
      <c r="N36" s="14"/>
      <c r="O36" s="14"/>
      <c r="P36" s="14"/>
      <c r="Q36" s="14"/>
      <c r="R36" s="14"/>
      <c r="S36" s="14"/>
      <c r="T36" s="14"/>
      <c r="U36" s="14"/>
      <c r="V36" s="14"/>
      <c r="W36" s="14"/>
      <c r="X36" s="14"/>
      <c r="Y36" s="14"/>
      <c r="Z36" s="14"/>
    </row>
    <row r="37" spans="1:26" ht="15.75" customHeight="1">
      <c r="A37" s="99" t="s">
        <v>2449</v>
      </c>
      <c r="B37" s="100" t="str">
        <f>VLOOKUP(A37,'Índice Geral'!A:C,2,FALSE)</f>
        <v>Antropologia social</v>
      </c>
      <c r="C37" s="101">
        <v>72</v>
      </c>
      <c r="D37" s="14"/>
      <c r="E37" s="84"/>
      <c r="F37" s="113" t="str">
        <f>'Contagem de Áreas '!A36</f>
        <v>Tecnologia digital</v>
      </c>
      <c r="G37" s="103">
        <f t="shared" ca="1" si="0"/>
        <v>0</v>
      </c>
      <c r="H37" s="104">
        <f t="shared" ca="1" si="1"/>
        <v>0</v>
      </c>
      <c r="I37" s="105"/>
      <c r="J37" s="14"/>
      <c r="K37" s="14"/>
      <c r="L37" s="14"/>
      <c r="M37" s="14"/>
      <c r="N37" s="14"/>
      <c r="O37" s="14"/>
      <c r="P37" s="14"/>
      <c r="Q37" s="14"/>
      <c r="R37" s="14"/>
      <c r="S37" s="14"/>
      <c r="T37" s="14"/>
      <c r="U37" s="14"/>
      <c r="V37" s="14"/>
      <c r="W37" s="14"/>
      <c r="X37" s="14"/>
      <c r="Y37" s="14"/>
      <c r="Z37" s="14"/>
    </row>
    <row r="38" spans="1:26" ht="15.75" customHeight="1">
      <c r="A38" s="99" t="s">
        <v>2473</v>
      </c>
      <c r="B38" s="100" t="str">
        <f>VLOOKUP(A38,'Índice Geral'!A:C,2,FALSE)</f>
        <v>Marketing e propaganda</v>
      </c>
      <c r="C38" s="101">
        <v>72</v>
      </c>
      <c r="D38" s="14"/>
      <c r="E38" s="84"/>
      <c r="F38" s="113" t="str">
        <f>'Contagem de Áreas '!A37</f>
        <v>Desenho de projetos</v>
      </c>
      <c r="G38" s="103">
        <f t="shared" ca="1" si="0"/>
        <v>0</v>
      </c>
      <c r="H38" s="104">
        <f t="shared" ca="1" si="1"/>
        <v>0</v>
      </c>
      <c r="I38" s="105"/>
      <c r="J38" s="14"/>
      <c r="K38" s="14"/>
      <c r="L38" s="14"/>
      <c r="M38" s="14"/>
      <c r="N38" s="14"/>
      <c r="O38" s="14"/>
      <c r="P38" s="14"/>
      <c r="Q38" s="14"/>
      <c r="R38" s="14"/>
      <c r="S38" s="14"/>
      <c r="T38" s="14"/>
      <c r="U38" s="14"/>
      <c r="V38" s="14"/>
      <c r="W38" s="14"/>
      <c r="X38" s="14"/>
      <c r="Y38" s="14"/>
      <c r="Z38" s="14"/>
    </row>
    <row r="39" spans="1:26" ht="15.75" customHeight="1">
      <c r="A39" s="106" t="s">
        <v>2718</v>
      </c>
      <c r="B39" s="100" t="str">
        <f>VLOOKUP(A39,'Índice Geral'!A:C,2,FALSE)</f>
        <v>Marketing e propaganda</v>
      </c>
      <c r="C39" s="101">
        <v>72</v>
      </c>
      <c r="D39" s="14"/>
      <c r="E39" s="84"/>
      <c r="F39" s="113" t="str">
        <f>'Contagem de Áreas '!A38</f>
        <v>Política</v>
      </c>
      <c r="G39" s="103">
        <f t="shared" ca="1" si="0"/>
        <v>0</v>
      </c>
      <c r="H39" s="104">
        <f t="shared" ca="1" si="1"/>
        <v>0</v>
      </c>
      <c r="I39" s="114"/>
      <c r="J39" s="14"/>
      <c r="K39" s="14"/>
      <c r="L39" s="14"/>
      <c r="M39" s="14"/>
      <c r="N39" s="14"/>
      <c r="O39" s="14"/>
      <c r="P39" s="14"/>
      <c r="Q39" s="14"/>
      <c r="R39" s="14"/>
      <c r="S39" s="14"/>
      <c r="T39" s="14"/>
      <c r="U39" s="14"/>
      <c r="V39" s="14"/>
      <c r="W39" s="14"/>
      <c r="X39" s="14"/>
      <c r="Y39" s="14"/>
      <c r="Z39" s="14"/>
    </row>
    <row r="40" spans="1:26" ht="15.75" customHeight="1">
      <c r="A40" s="106" t="s">
        <v>2895</v>
      </c>
      <c r="B40" s="100" t="str">
        <f>VLOOKUP(A40,'Índice Geral'!A:C,2,FALSE)</f>
        <v>Psicologia</v>
      </c>
      <c r="C40" s="101">
        <v>72</v>
      </c>
      <c r="D40" s="14"/>
      <c r="E40" s="84"/>
      <c r="F40" s="113" t="str">
        <f>'Contagem de Áreas '!A39</f>
        <v>Administração em comércio exterior</v>
      </c>
      <c r="G40" s="103">
        <f t="shared" ca="1" si="0"/>
        <v>0</v>
      </c>
      <c r="H40" s="104">
        <f t="shared" ca="1" si="1"/>
        <v>0</v>
      </c>
      <c r="I40" s="114"/>
      <c r="J40" s="14"/>
      <c r="K40" s="14"/>
      <c r="L40" s="14"/>
      <c r="M40" s="14"/>
      <c r="N40" s="14"/>
      <c r="O40" s="14"/>
      <c r="P40" s="14"/>
      <c r="Q40" s="14"/>
      <c r="R40" s="14"/>
      <c r="S40" s="14"/>
      <c r="T40" s="14"/>
      <c r="U40" s="14"/>
      <c r="V40" s="14"/>
      <c r="W40" s="14"/>
      <c r="X40" s="14"/>
      <c r="Y40" s="14"/>
      <c r="Z40" s="14"/>
    </row>
    <row r="41" spans="1:26" ht="15.75" customHeight="1">
      <c r="A41" s="99" t="s">
        <v>2931</v>
      </c>
      <c r="B41" s="100" t="str">
        <f>VLOOKUP(A41,'Índice Geral'!A:C,2,FALSE)</f>
        <v>Ética</v>
      </c>
      <c r="C41" s="101">
        <v>36</v>
      </c>
      <c r="D41" s="14"/>
      <c r="E41" s="84"/>
      <c r="F41" s="113" t="str">
        <f>'Contagem de Áreas '!A40</f>
        <v>Relações internacionais</v>
      </c>
      <c r="G41" s="103">
        <f t="shared" ca="1" si="0"/>
        <v>0</v>
      </c>
      <c r="H41" s="104">
        <f t="shared" ca="1" si="1"/>
        <v>0</v>
      </c>
      <c r="I41" s="105"/>
      <c r="J41" s="14"/>
      <c r="K41" s="14"/>
      <c r="L41" s="14"/>
      <c r="M41" s="14"/>
      <c r="N41" s="14"/>
      <c r="O41" s="14"/>
      <c r="P41" s="14"/>
      <c r="Q41" s="14"/>
      <c r="R41" s="14"/>
      <c r="S41" s="14"/>
      <c r="T41" s="14"/>
      <c r="U41" s="14"/>
      <c r="V41" s="14"/>
      <c r="W41" s="14"/>
      <c r="X41" s="14"/>
      <c r="Y41" s="14"/>
      <c r="Z41" s="14"/>
    </row>
    <row r="42" spans="1:26" ht="15.75" customHeight="1">
      <c r="A42" s="99" t="s">
        <v>2934</v>
      </c>
      <c r="B42" s="100" t="str">
        <f>VLOOKUP(A42,'Índice Geral'!A:C,2,FALSE)</f>
        <v>Metodologia e Pesquisa Científica</v>
      </c>
      <c r="C42" s="101">
        <v>72</v>
      </c>
      <c r="D42" s="14"/>
      <c r="E42" s="84"/>
      <c r="F42" s="113" t="str">
        <f>'Contagem de Áreas '!A41</f>
        <v>Desenho de moda</v>
      </c>
      <c r="G42" s="103">
        <f t="shared" ca="1" si="0"/>
        <v>0</v>
      </c>
      <c r="H42" s="104">
        <f t="shared" ca="1" si="1"/>
        <v>0</v>
      </c>
      <c r="I42" s="105"/>
      <c r="J42" s="14"/>
      <c r="K42" s="14"/>
      <c r="L42" s="14"/>
      <c r="M42" s="14"/>
      <c r="N42" s="14"/>
      <c r="O42" s="14"/>
      <c r="P42" s="14"/>
      <c r="Q42" s="14"/>
      <c r="R42" s="14"/>
      <c r="S42" s="14"/>
      <c r="T42" s="14"/>
      <c r="U42" s="14"/>
      <c r="V42" s="14"/>
      <c r="W42" s="14"/>
      <c r="X42" s="14"/>
      <c r="Y42" s="14"/>
      <c r="Z42" s="14"/>
    </row>
    <row r="43" spans="1:26" ht="15.75" customHeight="1">
      <c r="A43" s="99" t="s">
        <v>2936</v>
      </c>
      <c r="B43" s="100" t="str">
        <f>VLOOKUP(A43,'Índice Geral'!A:C,2,FALSE)</f>
        <v>Metodologia e Pesquisa Científica</v>
      </c>
      <c r="C43" s="101">
        <v>72</v>
      </c>
      <c r="D43" s="14"/>
      <c r="E43" s="84"/>
      <c r="F43" s="116" t="s">
        <v>902</v>
      </c>
      <c r="G43" s="103">
        <f t="shared" ca="1" si="0"/>
        <v>0.17204301075268819</v>
      </c>
      <c r="H43" s="104">
        <f t="shared" ca="1" si="1"/>
        <v>576</v>
      </c>
      <c r="I43" s="105"/>
      <c r="J43" s="14"/>
      <c r="K43" s="14"/>
      <c r="L43" s="14"/>
      <c r="M43" s="14"/>
      <c r="N43" s="14"/>
      <c r="O43" s="14"/>
      <c r="P43" s="14"/>
      <c r="Q43" s="14"/>
      <c r="R43" s="14"/>
      <c r="S43" s="14"/>
      <c r="T43" s="14"/>
      <c r="U43" s="14"/>
      <c r="V43" s="14"/>
      <c r="W43" s="14"/>
      <c r="X43" s="14"/>
      <c r="Y43" s="14"/>
      <c r="Z43" s="14"/>
    </row>
    <row r="44" spans="1:26" ht="15.75" customHeight="1">
      <c r="A44" s="99" t="s">
        <v>2953</v>
      </c>
      <c r="B44" s="100" t="str">
        <f>VLOOKUP(A44,'Índice Geral'!A:C,2,FALSE)</f>
        <v>Gestão de organizações</v>
      </c>
      <c r="C44" s="101">
        <v>72</v>
      </c>
      <c r="D44" s="14"/>
      <c r="E44" s="84"/>
      <c r="F44" s="116" t="s">
        <v>2993</v>
      </c>
      <c r="G44" s="103">
        <f t="shared" ca="1" si="0"/>
        <v>0.12903225806451613</v>
      </c>
      <c r="H44" s="104">
        <f t="shared" ca="1" si="1"/>
        <v>432</v>
      </c>
      <c r="I44" s="114"/>
      <c r="J44" s="14"/>
      <c r="K44" s="14"/>
      <c r="L44" s="14"/>
      <c r="M44" s="14"/>
      <c r="N44" s="14"/>
      <c r="O44" s="14"/>
      <c r="P44" s="14"/>
      <c r="Q44" s="14"/>
      <c r="R44" s="14"/>
      <c r="S44" s="14"/>
      <c r="T44" s="14"/>
      <c r="U44" s="14"/>
      <c r="V44" s="14"/>
      <c r="W44" s="14"/>
      <c r="X44" s="14"/>
      <c r="Y44" s="14"/>
      <c r="Z44" s="14"/>
    </row>
    <row r="45" spans="1:26" ht="15.75" customHeight="1">
      <c r="A45" s="99" t="s">
        <v>2968</v>
      </c>
      <c r="B45" s="100" t="str">
        <f>VLOOKUP(A45,'Índice Geral'!A:C,2,FALSE)</f>
        <v>Lifelab</v>
      </c>
      <c r="C45" s="101">
        <v>72</v>
      </c>
      <c r="D45" s="57"/>
      <c r="E45" s="84"/>
      <c r="F45" s="116" t="s">
        <v>1081</v>
      </c>
      <c r="G45" s="103">
        <f t="shared" ca="1" si="0"/>
        <v>0</v>
      </c>
      <c r="H45" s="104">
        <f t="shared" ca="1" si="1"/>
        <v>0</v>
      </c>
      <c r="I45" s="114"/>
      <c r="J45" s="14"/>
      <c r="K45" s="14"/>
      <c r="L45" s="14"/>
      <c r="M45" s="14"/>
      <c r="N45" s="14"/>
      <c r="O45" s="14"/>
      <c r="P45" s="14"/>
      <c r="Q45" s="14"/>
      <c r="R45" s="14"/>
      <c r="S45" s="14"/>
      <c r="T45" s="14"/>
      <c r="U45" s="14"/>
      <c r="V45" s="14"/>
      <c r="W45" s="14"/>
      <c r="X45" s="14"/>
      <c r="Y45" s="14"/>
      <c r="Z45" s="14"/>
    </row>
    <row r="46" spans="1:26" ht="15.75" customHeight="1">
      <c r="A46" s="99" t="s">
        <v>2967</v>
      </c>
      <c r="B46" s="100" t="str">
        <f>VLOOKUP(A46,'Índice Geral'!A:C,2,FALSE)</f>
        <v>Lifelab</v>
      </c>
      <c r="C46" s="101">
        <v>72</v>
      </c>
      <c r="D46" s="57"/>
      <c r="E46" s="84"/>
      <c r="F46" s="98" t="s">
        <v>2994</v>
      </c>
      <c r="G46" s="98"/>
      <c r="H46" s="98"/>
      <c r="I46" s="117" t="str">
        <f ca="1">G1-SUM(I30:I62)</f>
        <v>#REF!</v>
      </c>
      <c r="J46" s="14"/>
      <c r="K46" s="14"/>
      <c r="L46" s="14"/>
      <c r="M46" s="14"/>
      <c r="N46" s="14"/>
      <c r="O46" s="14"/>
      <c r="P46" s="14"/>
      <c r="Q46" s="14"/>
      <c r="R46" s="14"/>
      <c r="S46" s="14"/>
      <c r="T46" s="14"/>
      <c r="U46" s="14"/>
      <c r="V46" s="14"/>
      <c r="W46" s="14"/>
      <c r="X46" s="14"/>
      <c r="Y46" s="14"/>
      <c r="Z46" s="14"/>
    </row>
    <row r="47" spans="1:26" ht="15.75" customHeight="1">
      <c r="A47" s="99" t="s">
        <v>2967</v>
      </c>
      <c r="B47" s="100" t="str">
        <f>VLOOKUP(A47,'Índice Geral'!A:C,2,FALSE)</f>
        <v>Lifelab</v>
      </c>
      <c r="C47" s="101">
        <v>72</v>
      </c>
      <c r="D47" s="57"/>
      <c r="E47" s="84"/>
      <c r="F47" s="113"/>
      <c r="G47" s="103"/>
      <c r="H47" s="104"/>
      <c r="I47" s="105"/>
      <c r="J47" s="14"/>
      <c r="K47" s="14"/>
      <c r="L47" s="14"/>
      <c r="M47" s="14"/>
      <c r="N47" s="14"/>
      <c r="O47" s="14"/>
      <c r="P47" s="14"/>
      <c r="Q47" s="14"/>
      <c r="R47" s="14"/>
      <c r="S47" s="14"/>
      <c r="T47" s="14"/>
      <c r="U47" s="14"/>
      <c r="V47" s="14"/>
      <c r="W47" s="14"/>
      <c r="X47" s="14"/>
      <c r="Y47" s="14"/>
      <c r="Z47" s="14"/>
    </row>
    <row r="48" spans="1:26" ht="15.75" customHeight="1">
      <c r="A48" s="99" t="s">
        <v>2967</v>
      </c>
      <c r="B48" s="100" t="str">
        <f>VLOOKUP(A48,'Índice Geral'!A:C,2,FALSE)</f>
        <v>Lifelab</v>
      </c>
      <c r="C48" s="101">
        <v>72</v>
      </c>
      <c r="D48" s="57"/>
      <c r="E48" s="84"/>
      <c r="F48" s="113"/>
      <c r="G48" s="103"/>
      <c r="H48" s="104"/>
      <c r="I48" s="105"/>
      <c r="J48" s="14"/>
      <c r="K48" s="14"/>
      <c r="L48" s="14"/>
      <c r="M48" s="14"/>
      <c r="N48" s="14"/>
      <c r="O48" s="14"/>
      <c r="P48" s="14"/>
      <c r="Q48" s="14"/>
      <c r="R48" s="14"/>
      <c r="S48" s="14"/>
      <c r="T48" s="14"/>
      <c r="U48" s="14"/>
      <c r="V48" s="14"/>
      <c r="W48" s="14"/>
      <c r="X48" s="14"/>
      <c r="Y48" s="14"/>
      <c r="Z48" s="14"/>
    </row>
    <row r="49" spans="1:26" ht="15.75" customHeight="1">
      <c r="A49" s="99" t="s">
        <v>2967</v>
      </c>
      <c r="B49" s="100" t="str">
        <f>VLOOKUP(A49,'Índice Geral'!A:C,2,FALSE)</f>
        <v>Lifelab</v>
      </c>
      <c r="C49" s="101">
        <v>72</v>
      </c>
      <c r="D49" s="57"/>
      <c r="E49" s="84"/>
      <c r="I49" s="105"/>
      <c r="J49" s="14"/>
      <c r="K49" s="14"/>
      <c r="L49" s="14"/>
      <c r="M49" s="14"/>
      <c r="N49" s="14"/>
      <c r="O49" s="14"/>
      <c r="P49" s="14"/>
      <c r="Q49" s="14"/>
      <c r="R49" s="14"/>
      <c r="S49" s="14"/>
      <c r="T49" s="14"/>
      <c r="U49" s="14"/>
      <c r="V49" s="14"/>
      <c r="W49" s="14"/>
      <c r="X49" s="14"/>
      <c r="Y49" s="14"/>
      <c r="Z49" s="14"/>
    </row>
    <row r="50" spans="1:26" ht="15.75" customHeight="1">
      <c r="A50" s="99" t="s">
        <v>2967</v>
      </c>
      <c r="B50" s="100" t="str">
        <f>VLOOKUP(A50,'Índice Geral'!A:C,2,FALSE)</f>
        <v>Lifelab</v>
      </c>
      <c r="C50" s="101">
        <v>72</v>
      </c>
      <c r="D50" s="57"/>
      <c r="E50" s="84"/>
      <c r="I50" s="105"/>
      <c r="J50" s="14"/>
      <c r="K50" s="14"/>
      <c r="L50" s="14"/>
      <c r="M50" s="14"/>
      <c r="N50" s="14"/>
      <c r="O50" s="14"/>
      <c r="P50" s="14"/>
      <c r="Q50" s="14"/>
      <c r="R50" s="14"/>
      <c r="S50" s="14"/>
      <c r="T50" s="14"/>
      <c r="U50" s="14"/>
      <c r="V50" s="14"/>
      <c r="W50" s="14"/>
      <c r="X50" s="14"/>
      <c r="Y50" s="14"/>
      <c r="Z50" s="14"/>
    </row>
    <row r="51" spans="1:26" ht="15.75" customHeight="1">
      <c r="A51" s="99"/>
      <c r="B51" s="100" t="e">
        <f>VLOOKUP(A51,'Índice Geral'!A:C,2,FALSE)</f>
        <v>#N/A</v>
      </c>
      <c r="C51" s="120"/>
      <c r="D51" s="57"/>
      <c r="E51" s="84"/>
      <c r="I51" s="105"/>
      <c r="J51" s="14"/>
      <c r="K51" s="14"/>
      <c r="L51" s="14"/>
      <c r="M51" s="14"/>
      <c r="N51" s="14"/>
      <c r="O51" s="14"/>
      <c r="P51" s="14"/>
      <c r="Q51" s="14"/>
      <c r="R51" s="14"/>
      <c r="S51" s="14"/>
      <c r="T51" s="14"/>
      <c r="U51" s="14"/>
      <c r="V51" s="14"/>
      <c r="W51" s="14"/>
      <c r="X51" s="14"/>
      <c r="Y51" s="14"/>
      <c r="Z51" s="14"/>
    </row>
    <row r="52" spans="1:26" ht="15.75" customHeight="1">
      <c r="A52" s="99"/>
      <c r="B52" s="100" t="e">
        <f>VLOOKUP(A52,'Índice Geral'!A:C,2,FALSE)</f>
        <v>#N/A</v>
      </c>
      <c r="C52" s="120"/>
      <c r="D52" s="57"/>
      <c r="E52" s="84"/>
      <c r="I52" s="105"/>
      <c r="J52" s="14"/>
      <c r="K52" s="14"/>
      <c r="L52" s="14"/>
      <c r="M52" s="14"/>
      <c r="N52" s="14"/>
      <c r="O52" s="14"/>
      <c r="P52" s="14"/>
      <c r="Q52" s="14"/>
      <c r="R52" s="14"/>
      <c r="S52" s="14"/>
      <c r="T52" s="14"/>
      <c r="U52" s="14"/>
      <c r="V52" s="14"/>
      <c r="W52" s="14"/>
      <c r="X52" s="14"/>
      <c r="Y52" s="14"/>
      <c r="Z52" s="14"/>
    </row>
    <row r="53" spans="1:26" ht="15.75" customHeight="1">
      <c r="A53" s="99"/>
      <c r="B53" s="100" t="e">
        <f>VLOOKUP(A53,'Índice Geral'!A:C,2,FALSE)</f>
        <v>#N/A</v>
      </c>
      <c r="C53" s="112"/>
      <c r="D53" s="57"/>
      <c r="E53" s="84"/>
      <c r="I53" s="105"/>
      <c r="J53" s="14"/>
      <c r="K53" s="14"/>
      <c r="L53" s="14"/>
      <c r="M53" s="14"/>
      <c r="N53" s="14"/>
      <c r="O53" s="14"/>
      <c r="P53" s="14"/>
      <c r="Q53" s="14"/>
      <c r="R53" s="14"/>
      <c r="S53" s="14"/>
      <c r="T53" s="14"/>
      <c r="U53" s="14"/>
      <c r="V53" s="14"/>
      <c r="W53" s="14"/>
      <c r="X53" s="14"/>
      <c r="Y53" s="14"/>
      <c r="Z53" s="14"/>
    </row>
    <row r="54" spans="1:26" ht="15.75" customHeight="1">
      <c r="A54" s="99"/>
      <c r="B54" s="100" t="e">
        <f>VLOOKUP(A54,'Índice Geral'!A:C,2,FALSE)</f>
        <v>#N/A</v>
      </c>
      <c r="C54" s="120"/>
      <c r="D54" s="57"/>
      <c r="E54" s="84"/>
      <c r="I54" s="105"/>
      <c r="J54" s="14"/>
      <c r="K54" s="14"/>
      <c r="L54" s="14"/>
      <c r="M54" s="14"/>
      <c r="N54" s="14"/>
      <c r="O54" s="14"/>
      <c r="P54" s="14"/>
      <c r="Q54" s="14"/>
      <c r="R54" s="14"/>
      <c r="S54" s="14"/>
      <c r="T54" s="14"/>
      <c r="U54" s="14"/>
      <c r="V54" s="14"/>
      <c r="W54" s="14"/>
      <c r="X54" s="14"/>
      <c r="Y54" s="14"/>
      <c r="Z54" s="14"/>
    </row>
    <row r="55" spans="1:26" ht="15.75" customHeight="1">
      <c r="A55" s="99"/>
      <c r="B55" s="100" t="e">
        <f>VLOOKUP(A55,'Índice Geral'!A:C,2,FALSE)</f>
        <v>#N/A</v>
      </c>
      <c r="C55" s="112"/>
      <c r="D55" s="57"/>
      <c r="E55" s="84"/>
      <c r="I55" s="114"/>
      <c r="J55" s="14"/>
      <c r="K55" s="14"/>
      <c r="L55" s="14"/>
      <c r="M55" s="14"/>
      <c r="N55" s="14"/>
      <c r="O55" s="14"/>
      <c r="P55" s="14"/>
      <c r="Q55" s="14"/>
      <c r="R55" s="14"/>
      <c r="S55" s="14"/>
      <c r="T55" s="14"/>
      <c r="U55" s="14"/>
      <c r="V55" s="14"/>
      <c r="W55" s="14"/>
      <c r="X55" s="14"/>
      <c r="Y55" s="14"/>
      <c r="Z55" s="14"/>
    </row>
    <row r="56" spans="1:26" ht="15.75" customHeight="1">
      <c r="A56" s="99"/>
      <c r="B56" s="100" t="e">
        <f>VLOOKUP(A56,'Índice Geral'!A:C,2,FALSE)</f>
        <v>#N/A</v>
      </c>
      <c r="C56" s="120"/>
      <c r="D56" s="57"/>
      <c r="E56" s="84"/>
      <c r="I56" s="114"/>
      <c r="J56" s="14"/>
      <c r="K56" s="14"/>
      <c r="L56" s="14"/>
      <c r="M56" s="14"/>
      <c r="N56" s="14"/>
      <c r="O56" s="14"/>
      <c r="P56" s="14"/>
      <c r="Q56" s="14"/>
      <c r="R56" s="14"/>
      <c r="S56" s="14"/>
      <c r="T56" s="14"/>
      <c r="U56" s="14"/>
      <c r="V56" s="14"/>
      <c r="W56" s="14"/>
      <c r="X56" s="14"/>
      <c r="Y56" s="14"/>
      <c r="Z56" s="14"/>
    </row>
    <row r="57" spans="1:26" ht="15.75" customHeight="1">
      <c r="A57" s="99"/>
      <c r="B57" s="100" t="e">
        <f>VLOOKUP(A57,'Índice Geral'!A:C,2,FALSE)</f>
        <v>#N/A</v>
      </c>
      <c r="C57" s="112"/>
      <c r="D57" s="57"/>
      <c r="E57" s="84"/>
      <c r="I57" s="105"/>
      <c r="J57" s="14"/>
      <c r="K57" s="14"/>
      <c r="L57" s="14"/>
      <c r="M57" s="14"/>
      <c r="N57" s="14"/>
      <c r="O57" s="14"/>
      <c r="P57" s="14"/>
      <c r="Q57" s="14"/>
      <c r="R57" s="14"/>
      <c r="S57" s="14"/>
      <c r="T57" s="14"/>
      <c r="U57" s="14"/>
      <c r="V57" s="14"/>
      <c r="W57" s="14"/>
      <c r="X57" s="14"/>
      <c r="Y57" s="14"/>
      <c r="Z57" s="14"/>
    </row>
    <row r="58" spans="1:26" ht="15.75" customHeight="1">
      <c r="A58" s="99"/>
      <c r="B58" s="100" t="e">
        <f>VLOOKUP(A58,'Índice Geral'!A:C,2,FALSE)</f>
        <v>#N/A</v>
      </c>
      <c r="C58" s="120"/>
      <c r="D58" s="57"/>
      <c r="E58" s="84"/>
      <c r="I58" s="105"/>
      <c r="J58" s="14"/>
      <c r="K58" s="14"/>
      <c r="L58" s="14"/>
      <c r="M58" s="14"/>
      <c r="N58" s="14"/>
      <c r="O58" s="14"/>
      <c r="P58" s="14"/>
      <c r="Q58" s="14"/>
      <c r="R58" s="14"/>
      <c r="S58" s="14"/>
      <c r="T58" s="14"/>
      <c r="U58" s="14"/>
      <c r="V58" s="14"/>
      <c r="W58" s="14"/>
      <c r="X58" s="14"/>
      <c r="Y58" s="14"/>
      <c r="Z58" s="14"/>
    </row>
    <row r="59" spans="1:26" ht="15.75" customHeight="1">
      <c r="A59" s="99"/>
      <c r="B59" s="100" t="e">
        <f>VLOOKUP(A59,'Índice Geral'!A:C,2,FALSE)</f>
        <v>#N/A</v>
      </c>
      <c r="C59" s="120"/>
      <c r="D59" s="57"/>
      <c r="E59" s="84"/>
      <c r="I59" s="114"/>
      <c r="J59" s="14"/>
      <c r="K59" s="14"/>
      <c r="L59" s="14"/>
      <c r="M59" s="14"/>
      <c r="N59" s="14"/>
      <c r="O59" s="14"/>
      <c r="P59" s="14"/>
      <c r="Q59" s="14"/>
      <c r="R59" s="14"/>
      <c r="S59" s="14"/>
      <c r="T59" s="14"/>
      <c r="U59" s="14"/>
      <c r="V59" s="14"/>
      <c r="W59" s="14"/>
      <c r="X59" s="14"/>
      <c r="Y59" s="14"/>
      <c r="Z59" s="14"/>
    </row>
    <row r="60" spans="1:26" ht="15.75" customHeight="1">
      <c r="A60" s="99"/>
      <c r="B60" s="100" t="e">
        <f>VLOOKUP(A60,'Índice Geral'!A:C,2,FALSE)</f>
        <v>#N/A</v>
      </c>
      <c r="C60" s="120"/>
      <c r="D60" s="57"/>
      <c r="E60" s="84"/>
      <c r="I60" s="114"/>
      <c r="J60" s="14"/>
      <c r="K60" s="14"/>
      <c r="L60" s="14"/>
      <c r="M60" s="14"/>
      <c r="N60" s="14"/>
      <c r="O60" s="14"/>
      <c r="P60" s="14"/>
      <c r="Q60" s="14"/>
      <c r="R60" s="14"/>
      <c r="S60" s="14"/>
      <c r="T60" s="14"/>
      <c r="U60" s="14"/>
      <c r="V60" s="14"/>
      <c r="W60" s="14"/>
      <c r="X60" s="14"/>
      <c r="Y60" s="14"/>
      <c r="Z60" s="14"/>
    </row>
    <row r="61" spans="1:26" ht="15.75" customHeight="1">
      <c r="A61" s="99"/>
      <c r="B61" s="100" t="e">
        <f>VLOOKUP(A61,'Índice Geral'!A:C,2,FALSE)</f>
        <v>#N/A</v>
      </c>
      <c r="C61" s="112"/>
      <c r="D61" s="57"/>
      <c r="E61" s="84"/>
      <c r="I61" s="114"/>
      <c r="J61" s="14"/>
      <c r="K61" s="14"/>
      <c r="L61" s="14"/>
      <c r="M61" s="14"/>
      <c r="N61" s="14"/>
      <c r="O61" s="14"/>
      <c r="P61" s="14"/>
      <c r="Q61" s="14"/>
      <c r="R61" s="14"/>
      <c r="S61" s="14"/>
      <c r="T61" s="14"/>
      <c r="U61" s="14"/>
      <c r="V61" s="14"/>
      <c r="W61" s="14"/>
      <c r="X61" s="14"/>
      <c r="Y61" s="14"/>
      <c r="Z61" s="14"/>
    </row>
    <row r="62" spans="1:26" ht="15.75" customHeight="1">
      <c r="A62" s="99"/>
      <c r="B62" s="100" t="e">
        <f>VLOOKUP(A62,'Índice Geral'!A:C,2,FALSE)</f>
        <v>#N/A</v>
      </c>
      <c r="C62" s="120"/>
      <c r="D62" s="57"/>
      <c r="E62" s="84"/>
      <c r="I62" s="114"/>
      <c r="J62" s="14"/>
      <c r="K62" s="14"/>
      <c r="L62" s="14"/>
      <c r="M62" s="14"/>
      <c r="N62" s="14"/>
      <c r="O62" s="14"/>
      <c r="P62" s="14"/>
      <c r="Q62" s="14"/>
      <c r="R62" s="14"/>
      <c r="S62" s="14"/>
      <c r="T62" s="14"/>
      <c r="U62" s="14"/>
      <c r="V62" s="14"/>
      <c r="W62" s="14"/>
      <c r="X62" s="14"/>
      <c r="Y62" s="14"/>
      <c r="Z62" s="14"/>
    </row>
    <row r="63" spans="1:26" ht="15.75" customHeight="1">
      <c r="A63" s="99"/>
      <c r="B63" s="100" t="e">
        <f>VLOOKUP(A63,'Índice Geral'!A:C,2,FALSE)</f>
        <v>#N/A</v>
      </c>
      <c r="C63" s="112"/>
      <c r="D63" s="57"/>
      <c r="E63" s="84"/>
      <c r="J63" s="14"/>
      <c r="K63" s="14"/>
      <c r="L63" s="14"/>
      <c r="M63" s="14"/>
      <c r="N63" s="14"/>
      <c r="O63" s="14"/>
      <c r="P63" s="14"/>
      <c r="Q63" s="14"/>
      <c r="R63" s="14"/>
      <c r="S63" s="14"/>
      <c r="T63" s="14"/>
      <c r="U63" s="14"/>
      <c r="V63" s="14"/>
      <c r="W63" s="14"/>
      <c r="X63" s="14"/>
      <c r="Y63" s="14"/>
      <c r="Z63" s="14"/>
    </row>
    <row r="64" spans="1:26" ht="15.75" customHeight="1">
      <c r="A64" s="99"/>
      <c r="B64" s="100" t="e">
        <f>VLOOKUP(A64,'Índice Geral'!A:C,2,FALSE)</f>
        <v>#N/A</v>
      </c>
      <c r="C64" s="112"/>
      <c r="D64" s="57"/>
      <c r="E64" s="84"/>
      <c r="J64" s="14"/>
      <c r="K64" s="14"/>
      <c r="L64" s="14"/>
      <c r="M64" s="14"/>
      <c r="N64" s="14"/>
      <c r="O64" s="14"/>
      <c r="P64" s="14"/>
      <c r="Q64" s="14"/>
      <c r="R64" s="14"/>
      <c r="S64" s="14"/>
      <c r="T64" s="14"/>
      <c r="U64" s="14"/>
      <c r="V64" s="14"/>
      <c r="W64" s="14"/>
      <c r="X64" s="14"/>
      <c r="Y64" s="14"/>
      <c r="Z64" s="14"/>
    </row>
    <row r="65" spans="1:26" ht="15.75" customHeight="1">
      <c r="A65" s="99"/>
      <c r="B65" s="100" t="e">
        <f>VLOOKUP(A65,'Índice Geral'!A:C,2,FALSE)</f>
        <v>#N/A</v>
      </c>
      <c r="C65" s="120"/>
      <c r="D65" s="57"/>
      <c r="E65" s="14"/>
      <c r="J65" s="14"/>
      <c r="K65" s="14"/>
      <c r="L65" s="14"/>
      <c r="M65" s="14"/>
      <c r="N65" s="14"/>
      <c r="O65" s="14"/>
      <c r="P65" s="14"/>
      <c r="Q65" s="14"/>
      <c r="R65" s="14"/>
      <c r="S65" s="14"/>
      <c r="T65" s="14"/>
      <c r="U65" s="14"/>
      <c r="V65" s="14"/>
      <c r="W65" s="14"/>
      <c r="X65" s="14"/>
      <c r="Y65" s="14"/>
      <c r="Z65" s="14"/>
    </row>
    <row r="66" spans="1:26" ht="15.75" customHeight="1">
      <c r="A66" s="99"/>
      <c r="B66" s="100" t="e">
        <f>VLOOKUP(A66,'Índice Geral'!A:C,2,FALSE)</f>
        <v>#N/A</v>
      </c>
      <c r="C66" s="112"/>
      <c r="D66" s="57"/>
      <c r="E66" s="14"/>
      <c r="F66" s="6"/>
      <c r="G66" s="6"/>
      <c r="H66" s="6"/>
      <c r="I66" s="6"/>
      <c r="J66" s="14"/>
      <c r="K66" s="14"/>
      <c r="L66" s="14"/>
      <c r="M66" s="14"/>
      <c r="N66" s="14"/>
      <c r="O66" s="14"/>
      <c r="P66" s="14"/>
      <c r="Q66" s="14"/>
      <c r="R66" s="14"/>
      <c r="S66" s="14"/>
      <c r="T66" s="14"/>
      <c r="U66" s="14"/>
      <c r="V66" s="14"/>
      <c r="W66" s="14"/>
      <c r="X66" s="14"/>
      <c r="Y66" s="14"/>
      <c r="Z66" s="14"/>
    </row>
    <row r="67" spans="1:26" ht="15.75" customHeight="1">
      <c r="A67" s="99"/>
      <c r="B67" s="100" t="e">
        <f>VLOOKUP(A67,'Índice Geral'!A:C,2,FALSE)</f>
        <v>#N/A</v>
      </c>
      <c r="C67" s="120"/>
      <c r="D67" s="57"/>
      <c r="E67" s="14"/>
      <c r="F67" s="6"/>
      <c r="G67" s="6"/>
      <c r="H67" s="6"/>
      <c r="I67" s="6"/>
      <c r="J67" s="14"/>
      <c r="K67" s="14"/>
      <c r="L67" s="14"/>
      <c r="M67" s="14"/>
      <c r="N67" s="14"/>
      <c r="O67" s="14"/>
      <c r="P67" s="14"/>
      <c r="Q67" s="14"/>
      <c r="R67" s="14"/>
      <c r="S67" s="14"/>
      <c r="T67" s="14"/>
      <c r="U67" s="14"/>
      <c r="V67" s="14"/>
      <c r="W67" s="14"/>
      <c r="X67" s="14"/>
      <c r="Y67" s="14"/>
      <c r="Z67" s="14"/>
    </row>
    <row r="68" spans="1:26" ht="15.75" customHeight="1">
      <c r="A68" s="99"/>
      <c r="B68" s="100" t="e">
        <f>VLOOKUP(A68,'Índice Geral'!A:C,2,FALSE)</f>
        <v>#N/A</v>
      </c>
      <c r="C68" s="120"/>
      <c r="D68" s="57"/>
      <c r="E68" s="14"/>
      <c r="F68" s="14"/>
      <c r="G68" s="14"/>
      <c r="H68" s="14"/>
      <c r="I68" s="14"/>
      <c r="J68" s="14"/>
      <c r="K68" s="14"/>
      <c r="L68" s="14"/>
      <c r="M68" s="14"/>
      <c r="N68" s="14"/>
      <c r="O68" s="14"/>
      <c r="P68" s="14"/>
      <c r="Q68" s="14"/>
      <c r="R68" s="14"/>
      <c r="S68" s="14"/>
      <c r="T68" s="14"/>
      <c r="U68" s="14"/>
      <c r="V68" s="14"/>
      <c r="W68" s="14"/>
      <c r="X68" s="14"/>
      <c r="Y68" s="14"/>
      <c r="Z68" s="14"/>
    </row>
    <row r="69" spans="1:26" ht="15.75" customHeight="1">
      <c r="A69" s="99"/>
      <c r="B69" s="100" t="e">
        <f>VLOOKUP(A69,'Índice Geral'!A:C,2,FALSE)</f>
        <v>#N/A</v>
      </c>
      <c r="C69" s="120"/>
      <c r="D69" s="57"/>
      <c r="E69" s="14"/>
      <c r="F69" s="14"/>
      <c r="G69" s="14"/>
      <c r="H69" s="14"/>
      <c r="I69" s="14"/>
      <c r="J69" s="14"/>
      <c r="K69" s="14"/>
      <c r="L69" s="14"/>
      <c r="M69" s="14"/>
      <c r="N69" s="14"/>
      <c r="O69" s="14"/>
      <c r="P69" s="14"/>
      <c r="Q69" s="14"/>
      <c r="R69" s="14"/>
      <c r="S69" s="14"/>
      <c r="T69" s="14"/>
      <c r="U69" s="14"/>
      <c r="V69" s="14"/>
      <c r="W69" s="14"/>
      <c r="X69" s="14"/>
      <c r="Y69" s="14"/>
      <c r="Z69" s="14"/>
    </row>
    <row r="70" spans="1:26" ht="15.75" customHeight="1">
      <c r="A70" s="99"/>
      <c r="B70" s="100" t="e">
        <f>VLOOKUP(A70,'Índice Geral'!A:C,2,FALSE)</f>
        <v>#N/A</v>
      </c>
      <c r="C70" s="119"/>
      <c r="D70" s="57"/>
      <c r="E70" s="14"/>
      <c r="F70" s="14"/>
      <c r="G70" s="14"/>
      <c r="H70" s="14"/>
      <c r="I70" s="14"/>
      <c r="J70" s="14"/>
      <c r="K70" s="14"/>
      <c r="L70" s="14"/>
      <c r="M70" s="14"/>
      <c r="N70" s="14"/>
      <c r="O70" s="14"/>
      <c r="P70" s="14"/>
      <c r="Q70" s="14"/>
      <c r="R70" s="14"/>
      <c r="S70" s="14"/>
      <c r="T70" s="14"/>
      <c r="U70" s="14"/>
      <c r="V70" s="14"/>
      <c r="W70" s="14"/>
      <c r="X70" s="14"/>
      <c r="Y70" s="14"/>
      <c r="Z70" s="14"/>
    </row>
    <row r="71" spans="1:26" ht="15.75" customHeight="1">
      <c r="A71" s="118"/>
      <c r="B71" s="100" t="e">
        <f>VLOOKUP(A71,'Índice Geral'!A:C,2,FALSE)</f>
        <v>#N/A</v>
      </c>
      <c r="C71" s="119"/>
      <c r="D71" s="57"/>
      <c r="E71" s="14"/>
      <c r="F71" s="14"/>
      <c r="G71" s="14"/>
      <c r="H71" s="14"/>
      <c r="I71" s="14"/>
      <c r="J71" s="14"/>
      <c r="K71" s="14"/>
      <c r="L71" s="14"/>
      <c r="M71" s="14"/>
      <c r="N71" s="14"/>
      <c r="O71" s="14"/>
      <c r="P71" s="14"/>
      <c r="Q71" s="14"/>
      <c r="R71" s="14"/>
      <c r="S71" s="14"/>
      <c r="T71" s="14"/>
      <c r="U71" s="14"/>
      <c r="V71" s="14"/>
      <c r="W71" s="14"/>
      <c r="X71" s="14"/>
      <c r="Y71" s="14"/>
      <c r="Z71" s="14"/>
    </row>
    <row r="72" spans="1:26" ht="15.75" customHeight="1">
      <c r="A72" s="118"/>
      <c r="B72" s="100" t="e">
        <f>VLOOKUP(A72,'Índice Geral'!A:C,2,FALSE)</f>
        <v>#N/A</v>
      </c>
      <c r="D72" s="57"/>
      <c r="E72" s="14"/>
      <c r="F72" s="14"/>
      <c r="G72" s="14"/>
      <c r="H72" s="14"/>
      <c r="I72" s="14"/>
      <c r="J72" s="14"/>
      <c r="K72" s="14"/>
      <c r="L72" s="14"/>
      <c r="M72" s="14"/>
      <c r="N72" s="14"/>
      <c r="O72" s="14"/>
      <c r="P72" s="14"/>
      <c r="Q72" s="14"/>
      <c r="R72" s="14"/>
      <c r="S72" s="14"/>
      <c r="T72" s="14"/>
      <c r="U72" s="14"/>
      <c r="V72" s="14"/>
      <c r="W72" s="14"/>
      <c r="X72" s="14"/>
      <c r="Y72" s="14"/>
      <c r="Z72" s="14"/>
    </row>
    <row r="73" spans="1:26" ht="15.75" customHeight="1">
      <c r="A73" s="118"/>
      <c r="B73" s="100" t="e">
        <f>VLOOKUP(A73,'Índice Geral'!A:C,2,FALSE)</f>
        <v>#N/A</v>
      </c>
      <c r="C73" s="121"/>
      <c r="D73" s="57"/>
      <c r="E73" s="14"/>
      <c r="F73" s="14"/>
      <c r="G73" s="14"/>
      <c r="H73" s="14"/>
      <c r="I73" s="14"/>
      <c r="J73" s="14"/>
      <c r="K73" s="14"/>
      <c r="L73" s="14"/>
      <c r="M73" s="14"/>
      <c r="N73" s="14"/>
      <c r="O73" s="14"/>
      <c r="P73" s="14"/>
      <c r="Q73" s="14"/>
      <c r="R73" s="14"/>
      <c r="S73" s="14"/>
      <c r="T73" s="14"/>
      <c r="U73" s="14"/>
      <c r="V73" s="14"/>
      <c r="W73" s="14"/>
      <c r="X73" s="14"/>
      <c r="Y73" s="14"/>
      <c r="Z73" s="14"/>
    </row>
    <row r="74" spans="1:26" ht="15.75" customHeight="1">
      <c r="A74" s="118"/>
      <c r="B74" s="100" t="e">
        <f>VLOOKUP(A74,'Índice Geral'!A:C,2,FALSE)</f>
        <v>#N/A</v>
      </c>
      <c r="C74" s="123"/>
      <c r="D74" s="57"/>
      <c r="E74" s="14"/>
      <c r="F74" s="14"/>
      <c r="G74" s="14"/>
      <c r="H74" s="14"/>
      <c r="I74" s="14"/>
      <c r="J74" s="14"/>
      <c r="K74" s="14"/>
      <c r="L74" s="14"/>
      <c r="M74" s="14"/>
      <c r="N74" s="14"/>
      <c r="O74" s="14"/>
      <c r="P74" s="14"/>
      <c r="Q74" s="14"/>
      <c r="R74" s="14"/>
      <c r="S74" s="14"/>
      <c r="T74" s="14"/>
      <c r="U74" s="14"/>
      <c r="V74" s="14"/>
      <c r="W74" s="14"/>
      <c r="X74" s="14"/>
      <c r="Y74" s="14"/>
      <c r="Z74" s="14"/>
    </row>
    <row r="75" spans="1:26" ht="15.75" customHeight="1">
      <c r="A75" s="99"/>
      <c r="B75" s="100" t="e">
        <f>VLOOKUP(A75,'Índice Geral'!A:C,2,FALSE)</f>
        <v>#N/A</v>
      </c>
      <c r="C75" s="123"/>
      <c r="D75" s="57"/>
      <c r="E75" s="14"/>
      <c r="F75" s="14"/>
      <c r="G75" s="14"/>
      <c r="H75" s="14"/>
      <c r="I75" s="14"/>
      <c r="J75" s="14"/>
      <c r="K75" s="14"/>
      <c r="L75" s="14"/>
      <c r="M75" s="14"/>
      <c r="N75" s="14"/>
      <c r="O75" s="14"/>
      <c r="P75" s="14"/>
      <c r="Q75" s="14"/>
      <c r="R75" s="14"/>
      <c r="S75" s="14"/>
      <c r="T75" s="14"/>
      <c r="U75" s="14"/>
      <c r="V75" s="14"/>
      <c r="W75" s="14"/>
      <c r="X75" s="14"/>
      <c r="Y75" s="14"/>
      <c r="Z75" s="14"/>
    </row>
    <row r="76" spans="1:26" ht="15.75" customHeight="1">
      <c r="A76" s="99"/>
      <c r="B76" s="100" t="e">
        <f>VLOOKUP(A76,'Índice Geral'!A:C,2,FALSE)</f>
        <v>#N/A</v>
      </c>
      <c r="C76" s="123"/>
      <c r="D76" s="57"/>
      <c r="E76" s="14"/>
      <c r="F76" s="14"/>
      <c r="G76" s="14"/>
      <c r="H76" s="14"/>
      <c r="I76" s="14"/>
      <c r="J76" s="14"/>
      <c r="K76" s="14"/>
      <c r="L76" s="14"/>
      <c r="M76" s="14"/>
      <c r="N76" s="14"/>
      <c r="O76" s="14"/>
      <c r="P76" s="14"/>
      <c r="Q76" s="14"/>
      <c r="R76" s="14"/>
      <c r="S76" s="14"/>
      <c r="T76" s="14"/>
      <c r="U76" s="14"/>
      <c r="V76" s="14"/>
      <c r="W76" s="14"/>
      <c r="X76" s="14"/>
      <c r="Y76" s="14"/>
      <c r="Z76" s="14"/>
    </row>
    <row r="77" spans="1:26" ht="15.75" customHeight="1">
      <c r="A77" s="99"/>
      <c r="B77" s="100" t="e">
        <f>VLOOKUP(A77,'Índice Geral'!A:C,2,FALSE)</f>
        <v>#N/A</v>
      </c>
      <c r="C77" s="123"/>
      <c r="D77" s="57"/>
      <c r="E77" s="14"/>
      <c r="F77" s="14"/>
      <c r="G77" s="14"/>
      <c r="H77" s="14"/>
      <c r="I77" s="14"/>
      <c r="J77" s="14"/>
      <c r="K77" s="14"/>
      <c r="L77" s="14"/>
      <c r="M77" s="14"/>
      <c r="N77" s="14"/>
      <c r="O77" s="14"/>
      <c r="P77" s="14"/>
      <c r="Q77" s="14"/>
      <c r="R77" s="14"/>
      <c r="S77" s="14"/>
      <c r="T77" s="14"/>
      <c r="U77" s="14"/>
      <c r="V77" s="14"/>
      <c r="W77" s="14"/>
      <c r="X77" s="14"/>
      <c r="Y77" s="14"/>
      <c r="Z77" s="14"/>
    </row>
    <row r="78" spans="1:26" ht="15.75" customHeight="1">
      <c r="A78" s="99"/>
      <c r="B78" s="100" t="e">
        <f>VLOOKUP(A78,'Índice Geral'!A:C,2,FALSE)</f>
        <v>#N/A</v>
      </c>
      <c r="C78" s="123"/>
      <c r="D78" s="57"/>
      <c r="E78" s="14"/>
      <c r="F78" s="14"/>
      <c r="G78" s="14"/>
      <c r="H78" s="14"/>
      <c r="I78" s="14"/>
      <c r="J78" s="14"/>
      <c r="K78" s="14"/>
      <c r="L78" s="14"/>
      <c r="M78" s="14"/>
      <c r="N78" s="14"/>
      <c r="O78" s="14"/>
      <c r="P78" s="14"/>
      <c r="Q78" s="14"/>
      <c r="R78" s="14"/>
      <c r="S78" s="14"/>
      <c r="T78" s="14"/>
      <c r="U78" s="14"/>
      <c r="V78" s="14"/>
      <c r="W78" s="14"/>
      <c r="X78" s="14"/>
      <c r="Y78" s="14"/>
      <c r="Z78" s="14"/>
    </row>
    <row r="79" spans="1:26" ht="15.75" customHeight="1">
      <c r="A79" s="99"/>
      <c r="B79" s="100" t="e">
        <f>VLOOKUP(A79,'Índice Geral'!A:C,2,FALSE)</f>
        <v>#N/A</v>
      </c>
      <c r="C79" s="123"/>
      <c r="D79" s="57"/>
      <c r="E79" s="14"/>
      <c r="F79" s="14"/>
      <c r="G79" s="14"/>
      <c r="H79" s="14"/>
      <c r="I79" s="14"/>
      <c r="J79" s="14"/>
      <c r="K79" s="14"/>
      <c r="L79" s="14"/>
      <c r="M79" s="14"/>
      <c r="N79" s="14"/>
      <c r="O79" s="14"/>
      <c r="P79" s="14"/>
      <c r="Q79" s="14"/>
      <c r="R79" s="14"/>
      <c r="S79" s="14"/>
      <c r="T79" s="14"/>
      <c r="U79" s="14"/>
      <c r="V79" s="14"/>
      <c r="W79" s="14"/>
      <c r="X79" s="14"/>
      <c r="Y79" s="14"/>
      <c r="Z79" s="14"/>
    </row>
    <row r="80" spans="1:26" ht="15.75" customHeight="1">
      <c r="A80" s="99"/>
      <c r="B80" s="100" t="e">
        <f>VLOOKUP(A80,'Índice Geral'!A:C,2,FALSE)</f>
        <v>#N/A</v>
      </c>
      <c r="C80" s="123"/>
      <c r="D80" s="57"/>
      <c r="E80" s="14"/>
      <c r="F80" s="14"/>
      <c r="G80" s="14"/>
      <c r="H80" s="14"/>
      <c r="I80" s="14"/>
      <c r="J80" s="14"/>
      <c r="K80" s="14"/>
      <c r="L80" s="14"/>
      <c r="M80" s="14"/>
      <c r="N80" s="14"/>
      <c r="O80" s="14"/>
      <c r="P80" s="14"/>
      <c r="Q80" s="14"/>
      <c r="R80" s="14"/>
      <c r="S80" s="14"/>
      <c r="T80" s="14"/>
      <c r="U80" s="14"/>
      <c r="V80" s="14"/>
      <c r="W80" s="14"/>
      <c r="X80" s="14"/>
      <c r="Y80" s="14"/>
      <c r="Z80" s="14"/>
    </row>
    <row r="81" spans="1:26" ht="15.75" customHeight="1">
      <c r="A81" s="99"/>
      <c r="B81" s="100" t="e">
        <f>VLOOKUP(A81,'Índice Geral'!A:C,2,FALSE)</f>
        <v>#N/A</v>
      </c>
      <c r="C81" s="79"/>
      <c r="D81" s="14"/>
      <c r="E81" s="14"/>
      <c r="F81" s="14"/>
      <c r="G81" s="14"/>
      <c r="H81" s="14"/>
      <c r="I81" s="14"/>
      <c r="J81" s="14"/>
      <c r="K81" s="14"/>
      <c r="L81" s="14"/>
      <c r="M81" s="14"/>
      <c r="N81" s="14"/>
      <c r="O81" s="14"/>
      <c r="P81" s="14"/>
      <c r="Q81" s="14"/>
      <c r="R81" s="14"/>
      <c r="S81" s="14"/>
      <c r="T81" s="14"/>
      <c r="U81" s="14"/>
      <c r="V81" s="14"/>
      <c r="W81" s="14"/>
      <c r="X81" s="14"/>
      <c r="Y81" s="14"/>
      <c r="Z81" s="14"/>
    </row>
    <row r="82" spans="1:26" ht="15.75" customHeight="1">
      <c r="A82" s="99"/>
      <c r="B82" s="100" t="e">
        <f>VLOOKUP(A82,'Índice Geral'!A:C,2,FALSE)</f>
        <v>#N/A</v>
      </c>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ht="15.75" customHeight="1">
      <c r="A83" s="99"/>
      <c r="B83" s="100" t="e">
        <f>VLOOKUP(A83,'Índice Geral'!A:C,2,FALSE)</f>
        <v>#N/A</v>
      </c>
      <c r="C83" s="14"/>
      <c r="D83" s="14"/>
      <c r="E83" s="14"/>
      <c r="F83" s="14"/>
      <c r="G83" s="14"/>
      <c r="H83" s="14"/>
      <c r="I83" s="14"/>
      <c r="J83" s="14"/>
      <c r="K83" s="14"/>
      <c r="L83" s="14"/>
      <c r="M83" s="14"/>
      <c r="N83" s="14"/>
      <c r="O83" s="14"/>
      <c r="P83" s="14"/>
      <c r="Q83" s="14"/>
      <c r="R83" s="14"/>
      <c r="S83" s="14"/>
      <c r="T83" s="14"/>
      <c r="U83" s="14"/>
      <c r="V83" s="14"/>
      <c r="W83" s="14"/>
      <c r="X83" s="14"/>
      <c r="Y83" s="14"/>
      <c r="Z83" s="14"/>
    </row>
    <row r="84" spans="1:26" ht="15.75" customHeight="1">
      <c r="A84" s="99"/>
      <c r="B84" s="100" t="e">
        <f>VLOOKUP(A84,'Índice Geral'!A:C,2,FALSE)</f>
        <v>#N/A</v>
      </c>
      <c r="C84" s="14"/>
      <c r="D84" s="14"/>
      <c r="E84" s="14"/>
      <c r="F84" s="14"/>
      <c r="G84" s="14"/>
      <c r="H84" s="14"/>
      <c r="I84" s="14"/>
      <c r="J84" s="14"/>
      <c r="K84" s="14"/>
      <c r="L84" s="14"/>
      <c r="M84" s="14"/>
      <c r="N84" s="14"/>
      <c r="O84" s="14"/>
      <c r="P84" s="14"/>
      <c r="Q84" s="14"/>
      <c r="R84" s="14"/>
      <c r="S84" s="14"/>
      <c r="T84" s="14"/>
      <c r="U84" s="14"/>
      <c r="V84" s="14"/>
      <c r="W84" s="14"/>
      <c r="X84" s="14"/>
      <c r="Y84" s="14"/>
      <c r="Z84" s="14"/>
    </row>
    <row r="85" spans="1:26" ht="15.75" customHeight="1">
      <c r="A85" s="99"/>
      <c r="B85" s="100" t="e">
        <f>VLOOKUP(A85,'Índice Geral'!A:C,2,FALSE)</f>
        <v>#N/A</v>
      </c>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ht="15.75" customHeight="1">
      <c r="A86" s="99"/>
      <c r="B86" s="100" t="e">
        <f>VLOOKUP(A86,'Índice Geral'!A:C,2,FALSE)</f>
        <v>#N/A</v>
      </c>
      <c r="C86" s="14"/>
      <c r="D86" s="14"/>
      <c r="E86" s="14"/>
      <c r="F86" s="14"/>
      <c r="G86" s="14"/>
      <c r="H86" s="14"/>
      <c r="I86" s="14"/>
      <c r="J86" s="14"/>
      <c r="K86" s="14"/>
      <c r="L86" s="14"/>
      <c r="M86" s="14"/>
      <c r="N86" s="14"/>
      <c r="O86" s="14"/>
      <c r="P86" s="14"/>
      <c r="Q86" s="14"/>
      <c r="R86" s="14"/>
      <c r="S86" s="14"/>
      <c r="T86" s="14"/>
      <c r="U86" s="14"/>
      <c r="V86" s="14"/>
      <c r="W86" s="14"/>
      <c r="X86" s="14"/>
      <c r="Y86" s="14"/>
      <c r="Z86" s="14"/>
    </row>
    <row r="87" spans="1:26" ht="15.7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ht="15.7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ht="15.7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spans="1:26" ht="15.7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spans="1:26" ht="15.7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spans="1:26" ht="15.7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spans="1:26" ht="15.7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ht="15.7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ht="15.7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spans="1:26" ht="15.7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spans="1:26" ht="15.7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spans="1:26" ht="15.7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spans="1:26" ht="15.7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spans="1:26" ht="15.7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ht="15.7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ht="15.7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ht="15.7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ht="15.7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5.7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5.7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15.7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5.7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5.7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5.7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5.7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5.7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ht="15.7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ht="15.7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5.7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5.7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5.7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5.7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15.7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15.7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5.7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5.7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5.7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5.7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5.7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5.7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5.7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5.7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5.7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5.7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5.7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5.7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5.7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5.7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5.7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5.7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5.7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5.7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5.7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5.7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15.7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5.7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15.7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5.7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5.7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5.7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5.7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ht="15.7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5.7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5.7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5.7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5.7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5.7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5.7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5.7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5.7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5.7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5.7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5.7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5.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5.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5.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5.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ht="15.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15.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5.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5.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ht="15.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5.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5.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5.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ht="15.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15.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15.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15.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5.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15.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5.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5.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5.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5.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5.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5.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ht="15.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ht="15.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ht="15.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ht="15.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ht="15.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ht="15.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15.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ht="15.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5.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ht="15.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15.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5.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ht="15.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15.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15.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ht="15.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ht="15.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ht="15.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ht="15.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ht="15.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ht="15.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ht="15.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ht="15.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15.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15.7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15.7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15.7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15.7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5.7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5.7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5.7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5.7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5.7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5.7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5.7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5.7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5.7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5.7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5.7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5.7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5.7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5.7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5.7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5.7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5.7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5.7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5.7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5.7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5.7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5.7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5.7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5.7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5.7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5.7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5.7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5.7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5.7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5.7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5.7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5.7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5.7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5.7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5.7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5.7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5.7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5.7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5.7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5.7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5.7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5.7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5.7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5.7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5.7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5.7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5.7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5.7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5.7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5.7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5.7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15.7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5.7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15.7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5.7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5.7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5.7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5.7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5.7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5.7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5.7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5.7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5.7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5.7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5.7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5.7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5.7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5.7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5.7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15.7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5.7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15.7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5.7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5.7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5.7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5.7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5.7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5.7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5.7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5.7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5.7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5.7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15.7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15.7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15.7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15.7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15.7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15.7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15.7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15.7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15.7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5.7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15.7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15.7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15.7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5.7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5.7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5.7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5.7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5.7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5.7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5.7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15.7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5.7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5.7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5.7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5.7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5.7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5.7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5.7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5.7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5.7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5.7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5.7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5.7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5.7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5.7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5.7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5.7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5.7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5.7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5.7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5.7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5.7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5.7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5.7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5.7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5.7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5.7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5.7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5.7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5.7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5.7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5.7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5.7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5.7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5.7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5.7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5.7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5.7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5.7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5.7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5.7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5.7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5.7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5.7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5.7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5.7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5.7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5.7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5.7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5.7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5.7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5.7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5.7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5.7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5.7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5.7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5.7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5.7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5.7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5.7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5.7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5.7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5.7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5.7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5.7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5.7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5.7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5.7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5.7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5.7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5.7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5.7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5.7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5.7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5.7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5.7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5.7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5.7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5.7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5.7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5.7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5.7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5.7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5.7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5.7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5.7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5.7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5.7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5.7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5.7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5.7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5.7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5.7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5.7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5.7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5.7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5.7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5.7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5.7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5.7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5.7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5.7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5.7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5.7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5.7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5.7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5.7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5.7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5.7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5.7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5.7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5.7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5.7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5.7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5.7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5.7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5.7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5.7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5.7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5.7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5.7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5.7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5.7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5.7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5.7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5.7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5.7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5.7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5.7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5.7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5.7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5.7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5.7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5.7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5.7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5.7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5.7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5.7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5.7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5.7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5.7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5.7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5.7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5.7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5.7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5.7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5.7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5.7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5.7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5.7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5.7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5.7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5.7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5.7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5.7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5.7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5.7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5.7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5.7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5.7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5.7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5.7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5.7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5.7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5.7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5.7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5.7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5.7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5.7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5.7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5.7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5.7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5.7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5.7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5.7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5.7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5.7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5.7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5.7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5.7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5.7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5.7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5.7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5.7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5.7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5.7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5.7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5.7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5.7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5.7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5.7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5.7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5.7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5.7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5.7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5.7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5.7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5.7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5.7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5.7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5.7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5.7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5.7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5.7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5.7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5.7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5.7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5.7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5.7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5.7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5.7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5.7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5.7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5.7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5.7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5.7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5.7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5.7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5.7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5.7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5.7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5.7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5.7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5.7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5.7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5.7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5.7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5.7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5.7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5.7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5.7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5.7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5.7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5.7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5.7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5.7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5.7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5.7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5.7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5.7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5.7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5.7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5.7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5.7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5.7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5.7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5.7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5.7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5.7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5.7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5.7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5.7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5.7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5.7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5.7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5.7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5.7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5.7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5.7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5.7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5.7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5.7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5.7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5.7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5.7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5.7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5.7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5.7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5.7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5.7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5.7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5.7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5.7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5.7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5.7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5.7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5.7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5.7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5.7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5.7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5.7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5.7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5.7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5.7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5.7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5.7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5.7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5.7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5.7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5.7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5.7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5.7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5.7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5.7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5.7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5.7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5.7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5.7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5.7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5.7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5.7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5.7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5.7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5.7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5.7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5.7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5.7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5.7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5.7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5.7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5.7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5.7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5.7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5.7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5.7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5.7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5.7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5.7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5.7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5.7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5.7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5.7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5.7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5.7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5.7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5.7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5.7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5.7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5.7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5.7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5.7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5.7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5.7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5.7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5.7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5.7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5.7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5.7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5.7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5.7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5.7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5.7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5.7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5.7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5.7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5.7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5.7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5.7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5.7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5.7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5.7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5.7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5.7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5.7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5.7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5.7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5.7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5.7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5.7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5.7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5.7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5.7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5.7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5.7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5.7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5.7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5.7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5.7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5.7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5.7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5.7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5.7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5.7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5.7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5.7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5.7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5.7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5.7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5.7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5.7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5.7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5.7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5.7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5.7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5.7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5.7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5.7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5.7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5.7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5.7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5.7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5.7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5.7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5.7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5.7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5.7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5.7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5.7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5.7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5.7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5.7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5.7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5.7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5.7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5.7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5.7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5.7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5.7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5.7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5.7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5.7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5.7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5.7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5.7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5.7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5.7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5.7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5.7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5.7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5.7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5.7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5.7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5.7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5.7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5.7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5.7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5.7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5.7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5.7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5.7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5.7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5.7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5.7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5.7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5.7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5.7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5.7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5.7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5.7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5.7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5.7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5.7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5.7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5.7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5.7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5.7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5.7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5.7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5.7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5.7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5.7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5.7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5.7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5.7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5.7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5.7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5.7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5.7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5.7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5.7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5.7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5.7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5.7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5.7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5.7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5.7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5.7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5.7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5.7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5.7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5.7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5.7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5.7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5.7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5.7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5.7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5.7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5.7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5.7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5.7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5.7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5.7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5.7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5.7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5.7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5.7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5.7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5.7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5.7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5.7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5.7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5.7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5.7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5.7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5.7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5.7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5.7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5.7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5.7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5.7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5.7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5.7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5.7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5.7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5.7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5.7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5.7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5.7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5.7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5.7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5.7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5.7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5.7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5.7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5.7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5.7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5.7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5.7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5.7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5.7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5.7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5.7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5.7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5.7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5.7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5.7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5.7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5.7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5.7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5.7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5.7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5.7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5.7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5.7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5.7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5.7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5.7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5.7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5.7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5.7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5.7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5.7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5.7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5.7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5.7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5.7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5.7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5.7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5.7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5.7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5.7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5.7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5.7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5.7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5.7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5.7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5.7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5.7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5.7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5.7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5.7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5.7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5.7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5.7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5.7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5.7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5.7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5.7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5.7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5.7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5.7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5.7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5.7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5.7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5.7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5.7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5.7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5.7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5.7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5.7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5.7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5.7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5.7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5.7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5.7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5.7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5.7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5.7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5.7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5.7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5.7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5.7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5.7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5.7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5.7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5.7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5.7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5.7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5.7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5.7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5.7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5.7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5.7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5.7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5.7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5.7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5.7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5.7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5.7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5.7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5.7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5.7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5.7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5.7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5.7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5.7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5.7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5.7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5.7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5.7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5.7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5.7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5.7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5.7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5.7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5.7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5.7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5.7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5.7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5.7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5.7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5.7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5.7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5.7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5.7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5.7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5.7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5.7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5.7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5.7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5.7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5.7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5.7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5.7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5.7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5.7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5.7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5.7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5.7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5.7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5.7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5.7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5.7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5.7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5.7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5.7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5.75"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5.75"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5.75"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5.75"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5.75"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5.75"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5.75"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5.75"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5.75"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5.75"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5.75"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5.75"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5.75"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5.75"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5.75"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5.75"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5.75"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5.75"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5.75"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5.75"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5.75"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5.75"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ht="15.75" customHeight="1">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ht="15.75" customHeight="1">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ht="15.75" customHeight="1">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ht="15.75" customHeight="1">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ht="15.75" customHeight="1">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ht="15.75" customHeight="1">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ht="15.75" customHeight="1">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ht="15.75" customHeight="1">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ht="15.75" customHeight="1">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spans="1:26" ht="15.75" customHeight="1">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spans="1:26" ht="15.75" customHeight="1">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spans="1:26" ht="15.75" customHeight="1">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spans="1:26" ht="15.75" customHeight="1">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spans="1:26" ht="15.75" customHeight="1">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spans="1:26" ht="15.75" customHeight="1">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row r="1007" spans="1:26" ht="15.75" customHeight="1">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row>
    <row r="1008" spans="1:26" ht="15.75" customHeight="1">
      <c r="A1008" s="14"/>
      <c r="B1008" s="14"/>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row>
    <row r="1009" spans="1:26" ht="15.75" customHeight="1">
      <c r="A1009" s="14"/>
      <c r="B1009" s="14"/>
      <c r="C1009" s="14"/>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row>
    <row r="1010" spans="1:26" ht="15.75" customHeight="1">
      <c r="A1010" s="14"/>
      <c r="B1010" s="14"/>
      <c r="C1010" s="14"/>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row>
    <row r="1011" spans="1:26" ht="15.75" customHeight="1">
      <c r="A1011" s="14"/>
      <c r="B1011" s="14"/>
      <c r="C1011" s="14"/>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row>
  </sheetData>
  <autoFilter ref="A2:C86" xr:uid="{00000000-0009-0000-0000-000007000000}"/>
  <mergeCells count="1">
    <mergeCell ref="A1:C1"/>
  </mergeCells>
  <pageMargins left="0.7" right="0.7" top="0.75" bottom="0.75" header="0" footer="0"/>
  <pageSetup orientation="landscape"/>
  <drawing r:id="rId1"/>
  <extLst>
    <ext xmlns:x14="http://schemas.microsoft.com/office/spreadsheetml/2009/9/main" uri="{CCE6A557-97BC-4b89-ADB6-D9C93CAAB3DF}">
      <x14:dataValidations xmlns:xm="http://schemas.microsoft.com/office/excel/2006/main" count="2">
        <x14:dataValidation type="list" allowBlank="1" xr:uid="{00000000-0002-0000-0700-000000000000}">
          <x14:formula1>
            <xm:f>'Índice Geral'!$A$3:$A$496</xm:f>
          </x14:formula1>
          <xm:sqref>A7 A23 A40</xm:sqref>
        </x14:dataValidation>
        <x14:dataValidation type="list" allowBlank="1" showErrorMessage="1" xr:uid="{00000000-0002-0000-0700-000001000000}">
          <x14:formula1>
            <xm:f>'Índice Geral'!$A$3:$A$496</xm:f>
          </x14:formula1>
          <xm:sqref>A3:A6 A8:A22 A24:A39 A41:A86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9"/>
  <sheetViews>
    <sheetView workbookViewId="0"/>
  </sheetViews>
  <sheetFormatPr defaultColWidth="11.25" defaultRowHeight="15" customHeight="1"/>
  <cols>
    <col min="1" max="1" width="35.625" customWidth="1"/>
    <col min="2" max="2" width="32.875" customWidth="1"/>
    <col min="3" max="3" width="17.125" customWidth="1"/>
    <col min="4" max="5" width="10.5" customWidth="1"/>
    <col min="6" max="6" width="30.625" customWidth="1"/>
    <col min="7" max="7" width="8.5" customWidth="1"/>
    <col min="8" max="8" width="14" customWidth="1"/>
    <col min="9" max="9" width="17" customWidth="1"/>
    <col min="10" max="18" width="10.5" customWidth="1"/>
    <col min="19" max="26" width="11.125" customWidth="1"/>
  </cols>
  <sheetData>
    <row r="1" spans="1:26" ht="15.75" customHeight="1">
      <c r="A1" s="190" t="s">
        <v>2996</v>
      </c>
      <c r="B1" s="191"/>
      <c r="C1" s="192"/>
      <c r="D1" s="88"/>
      <c r="E1" s="89"/>
      <c r="F1" s="90" t="s">
        <v>2987</v>
      </c>
      <c r="G1" s="91">
        <f>SUM(C:C)</f>
        <v>3312</v>
      </c>
      <c r="H1" s="90" t="s">
        <v>2988</v>
      </c>
      <c r="I1" s="92">
        <v>1</v>
      </c>
      <c r="J1" s="14"/>
      <c r="K1" s="14"/>
      <c r="L1" s="14"/>
      <c r="M1" s="14"/>
      <c r="N1" s="14"/>
      <c r="O1" s="14"/>
      <c r="P1" s="14"/>
      <c r="Q1" s="14"/>
      <c r="R1" s="14"/>
      <c r="S1" s="14"/>
      <c r="T1" s="14"/>
      <c r="U1" s="14"/>
      <c r="V1" s="14"/>
      <c r="W1" s="14"/>
      <c r="X1" s="14"/>
      <c r="Y1" s="14"/>
      <c r="Z1" s="14"/>
    </row>
    <row r="2" spans="1:26" ht="15.75" customHeight="1">
      <c r="A2" s="93" t="s">
        <v>0</v>
      </c>
      <c r="B2" s="94" t="s">
        <v>3</v>
      </c>
      <c r="C2" s="95" t="s">
        <v>2989</v>
      </c>
      <c r="D2" s="96"/>
      <c r="E2" s="97"/>
      <c r="F2" s="98" t="s">
        <v>3</v>
      </c>
      <c r="G2" s="98" t="s">
        <v>2990</v>
      </c>
      <c r="H2" s="98" t="s">
        <v>2991</v>
      </c>
      <c r="I2" s="98" t="s">
        <v>2992</v>
      </c>
      <c r="J2" s="14"/>
      <c r="K2" s="14"/>
      <c r="L2" s="14"/>
      <c r="M2" s="14"/>
      <c r="N2" s="14"/>
      <c r="O2" s="14"/>
      <c r="P2" s="14"/>
      <c r="Q2" s="14"/>
      <c r="R2" s="14"/>
      <c r="S2" s="14"/>
      <c r="T2" s="14"/>
      <c r="U2" s="14"/>
      <c r="V2" s="14"/>
      <c r="W2" s="14"/>
      <c r="X2" s="14"/>
      <c r="Y2" s="14"/>
      <c r="Z2" s="14"/>
    </row>
    <row r="3" spans="1:26" ht="15.75" customHeight="1">
      <c r="A3" s="99" t="s">
        <v>10</v>
      </c>
      <c r="B3" s="100" t="str">
        <f>VLOOKUP(A3,'Índice Geral'!A:C,2,FALSE)</f>
        <v>Aconselhamento e orientação profissional</v>
      </c>
      <c r="C3" s="101">
        <v>36</v>
      </c>
      <c r="D3" s="96"/>
      <c r="E3" s="97"/>
      <c r="F3" s="102" t="str">
        <f>'Contagem de Áreas '!A2</f>
        <v>Marketing e propaganda</v>
      </c>
      <c r="G3" s="103">
        <f t="shared" ref="G3:G45" ca="1" si="0">H3/$G$1</f>
        <v>0.14130434782608695</v>
      </c>
      <c r="H3" s="104">
        <f t="shared" ref="H3:H45" ca="1" si="1">SUMIF(B:C,F3,C:C)</f>
        <v>468</v>
      </c>
      <c r="I3" s="105"/>
      <c r="J3" s="14"/>
      <c r="K3" s="14"/>
      <c r="L3" s="14"/>
      <c r="M3" s="14"/>
      <c r="N3" s="14"/>
      <c r="O3" s="14"/>
      <c r="P3" s="14"/>
      <c r="Q3" s="14"/>
      <c r="R3" s="14"/>
      <c r="S3" s="14"/>
      <c r="T3" s="14"/>
      <c r="U3" s="14"/>
      <c r="V3" s="14"/>
      <c r="W3" s="14"/>
      <c r="X3" s="14"/>
      <c r="Y3" s="14"/>
      <c r="Z3" s="14"/>
    </row>
    <row r="4" spans="1:26" ht="15.75" customHeight="1">
      <c r="A4" s="99" t="s">
        <v>187</v>
      </c>
      <c r="B4" s="100" t="str">
        <f>VLOOKUP(A4,'Índice Geral'!A:C,2,FALSE)</f>
        <v>Economia, Economia Empresarial e Política</v>
      </c>
      <c r="C4" s="101">
        <v>72</v>
      </c>
      <c r="D4" s="96"/>
      <c r="E4" s="97"/>
      <c r="F4" s="102" t="str">
        <f>'Contagem de Áreas '!A3</f>
        <v>Gestão de negócios internacionais</v>
      </c>
      <c r="G4" s="103">
        <f t="shared" ca="1" si="0"/>
        <v>0</v>
      </c>
      <c r="H4" s="104">
        <f t="shared" ca="1" si="1"/>
        <v>0</v>
      </c>
      <c r="I4" s="105"/>
      <c r="J4" s="14"/>
      <c r="K4" s="14"/>
      <c r="L4" s="14"/>
      <c r="M4" s="14"/>
      <c r="N4" s="14"/>
      <c r="O4" s="14"/>
      <c r="P4" s="14"/>
      <c r="Q4" s="14"/>
      <c r="R4" s="14"/>
      <c r="S4" s="14"/>
      <c r="T4" s="14"/>
      <c r="U4" s="14"/>
      <c r="V4" s="14"/>
      <c r="W4" s="14"/>
      <c r="X4" s="14"/>
      <c r="Y4" s="14"/>
      <c r="Z4" s="14"/>
    </row>
    <row r="5" spans="1:26" ht="15.75" customHeight="1">
      <c r="A5" s="99" t="s">
        <v>261</v>
      </c>
      <c r="B5" s="100" t="str">
        <f>VLOOKUP(A5,'Índice Geral'!A:C,2,FALSE)</f>
        <v>Processamento de dados</v>
      </c>
      <c r="C5" s="101">
        <v>72</v>
      </c>
      <c r="D5" s="96"/>
      <c r="E5" s="97"/>
      <c r="F5" s="102" t="str">
        <f>'Contagem de Áreas '!A4</f>
        <v>Metodologia e Pesquisa Científica</v>
      </c>
      <c r="G5" s="103">
        <f t="shared" ca="1" si="0"/>
        <v>4.3478260869565216E-2</v>
      </c>
      <c r="H5" s="104">
        <f t="shared" ca="1" si="1"/>
        <v>144</v>
      </c>
      <c r="I5" s="105"/>
      <c r="J5" s="14"/>
      <c r="K5" s="14"/>
      <c r="L5" s="14"/>
      <c r="M5" s="14"/>
      <c r="N5" s="14"/>
      <c r="O5" s="14"/>
      <c r="P5" s="14"/>
      <c r="Q5" s="14"/>
      <c r="R5" s="14"/>
      <c r="S5" s="14"/>
      <c r="T5" s="14"/>
      <c r="U5" s="14"/>
      <c r="V5" s="14"/>
      <c r="W5" s="14"/>
      <c r="X5" s="14"/>
      <c r="Y5" s="14"/>
      <c r="Z5" s="14"/>
    </row>
    <row r="6" spans="1:26" ht="15.75" customHeight="1">
      <c r="A6" s="99" t="s">
        <v>348</v>
      </c>
      <c r="B6" s="100" t="str">
        <f>VLOOKUP(A6,'Índice Geral'!A:C,2,FALSE)</f>
        <v>Marketing e propaganda</v>
      </c>
      <c r="C6" s="101">
        <v>72</v>
      </c>
      <c r="D6" s="96"/>
      <c r="E6" s="97"/>
      <c r="F6" s="102" t="str">
        <f>'Contagem de Áreas '!A5</f>
        <v>Tecnologia da informação</v>
      </c>
      <c r="G6" s="103">
        <f t="shared" ca="1" si="0"/>
        <v>2.1739130434782608E-2</v>
      </c>
      <c r="H6" s="104">
        <f t="shared" ca="1" si="1"/>
        <v>72</v>
      </c>
      <c r="I6" s="105"/>
      <c r="J6" s="14"/>
      <c r="K6" s="14"/>
      <c r="L6" s="14"/>
      <c r="M6" s="14"/>
      <c r="N6" s="14"/>
      <c r="O6" s="14"/>
      <c r="P6" s="14"/>
      <c r="Q6" s="14"/>
      <c r="R6" s="14"/>
      <c r="S6" s="14"/>
      <c r="T6" s="14"/>
      <c r="U6" s="14"/>
      <c r="V6" s="14"/>
      <c r="W6" s="14"/>
      <c r="X6" s="14"/>
      <c r="Y6" s="14"/>
      <c r="Z6" s="14"/>
    </row>
    <row r="7" spans="1:26" ht="15.75" customHeight="1">
      <c r="A7" s="99" t="s">
        <v>356</v>
      </c>
      <c r="B7" s="100" t="str">
        <f>VLOOKUP(A7,'Índice Geral'!A:C,2,FALSE)</f>
        <v>Tecnologia da informação</v>
      </c>
      <c r="C7" s="101">
        <v>72</v>
      </c>
      <c r="D7" s="96"/>
      <c r="E7" s="97"/>
      <c r="F7" s="102" t="str">
        <f>'Contagem de Áreas '!A6</f>
        <v>História, Filosofia e Estudos de arte</v>
      </c>
      <c r="G7" s="103">
        <f t="shared" ca="1" si="0"/>
        <v>0</v>
      </c>
      <c r="H7" s="104">
        <f t="shared" ca="1" si="1"/>
        <v>0</v>
      </c>
      <c r="I7" s="105"/>
      <c r="J7" s="14"/>
      <c r="K7" s="14"/>
      <c r="L7" s="14"/>
      <c r="M7" s="14"/>
      <c r="N7" s="14"/>
      <c r="O7" s="14"/>
      <c r="P7" s="14"/>
      <c r="Q7" s="14"/>
      <c r="R7" s="14"/>
      <c r="S7" s="14"/>
      <c r="T7" s="14"/>
      <c r="U7" s="14"/>
      <c r="V7" s="14"/>
      <c r="W7" s="14"/>
      <c r="X7" s="14"/>
      <c r="Y7" s="14"/>
      <c r="Z7" s="14"/>
    </row>
    <row r="8" spans="1:26" ht="15.75" customHeight="1">
      <c r="A8" s="99" t="s">
        <v>368</v>
      </c>
      <c r="B8" s="100" t="str">
        <f>VLOOKUP(A8,'Índice Geral'!A:C,2,FALSE)</f>
        <v>Matemática aplicada</v>
      </c>
      <c r="C8" s="101">
        <v>72</v>
      </c>
      <c r="D8" s="96"/>
      <c r="E8" s="97"/>
      <c r="F8" s="102" t="str">
        <f>'Contagem de Áreas '!A7</f>
        <v>Criação gráfica</v>
      </c>
      <c r="G8" s="103">
        <f t="shared" ca="1" si="0"/>
        <v>0</v>
      </c>
      <c r="H8" s="104">
        <f t="shared" ca="1" si="1"/>
        <v>0</v>
      </c>
      <c r="I8" s="105"/>
      <c r="J8" s="14"/>
      <c r="K8" s="14"/>
      <c r="L8" s="14"/>
      <c r="M8" s="14"/>
      <c r="N8" s="14"/>
      <c r="O8" s="14"/>
      <c r="P8" s="14"/>
      <c r="Q8" s="14"/>
      <c r="R8" s="14"/>
      <c r="S8" s="14"/>
      <c r="T8" s="14"/>
      <c r="U8" s="14"/>
      <c r="V8" s="14"/>
      <c r="W8" s="14"/>
      <c r="X8" s="14"/>
      <c r="Y8" s="14"/>
      <c r="Z8" s="14"/>
    </row>
    <row r="9" spans="1:26" ht="15.75" customHeight="1">
      <c r="A9" s="99" t="s">
        <v>491</v>
      </c>
      <c r="B9" s="100" t="str">
        <f>VLOOKUP(A9,'Índice Geral'!A:C,2,FALSE)</f>
        <v>Marketing e propaganda</v>
      </c>
      <c r="C9" s="101">
        <v>72</v>
      </c>
      <c r="D9" s="96"/>
      <c r="E9" s="97"/>
      <c r="F9" s="102" t="str">
        <f>'Contagem de Áreas '!A8</f>
        <v>Comunicação social (redação e conteúdo)</v>
      </c>
      <c r="G9" s="103">
        <f t="shared" ca="1" si="0"/>
        <v>2.1739130434782608E-2</v>
      </c>
      <c r="H9" s="104">
        <f t="shared" ca="1" si="1"/>
        <v>72</v>
      </c>
      <c r="I9" s="105"/>
      <c r="J9" s="14"/>
      <c r="K9" s="14"/>
      <c r="L9" s="14"/>
      <c r="M9" s="14"/>
      <c r="N9" s="14"/>
      <c r="O9" s="14"/>
      <c r="P9" s="14"/>
      <c r="Q9" s="14"/>
      <c r="R9" s="14"/>
      <c r="S9" s="14"/>
      <c r="T9" s="14"/>
      <c r="U9" s="14"/>
      <c r="V9" s="14"/>
      <c r="W9" s="14"/>
      <c r="X9" s="14"/>
      <c r="Y9" s="14"/>
      <c r="Z9" s="14"/>
    </row>
    <row r="10" spans="1:26" ht="15.75" customHeight="1">
      <c r="A10" s="99" t="s">
        <v>542</v>
      </c>
      <c r="B10" s="100" t="str">
        <f>VLOOKUP(A10,'Índice Geral'!A:C,2,FALSE)</f>
        <v>Comunicação social (redação e conteúdo)</v>
      </c>
      <c r="C10" s="101">
        <v>72</v>
      </c>
      <c r="D10" s="96"/>
      <c r="E10" s="97"/>
      <c r="F10" s="102" t="str">
        <f>'Contagem de Áreas '!A9</f>
        <v>Economia, Economia Empresarial e Política</v>
      </c>
      <c r="G10" s="103">
        <f t="shared" ca="1" si="0"/>
        <v>9.7826086956521743E-2</v>
      </c>
      <c r="H10" s="104">
        <f t="shared" ca="1" si="1"/>
        <v>324</v>
      </c>
      <c r="I10" s="105"/>
      <c r="J10" s="14"/>
      <c r="K10" s="14"/>
      <c r="L10" s="14"/>
      <c r="M10" s="14"/>
      <c r="N10" s="14"/>
      <c r="O10" s="14"/>
      <c r="P10" s="14"/>
      <c r="Q10" s="14"/>
      <c r="R10" s="14"/>
      <c r="S10" s="14"/>
      <c r="T10" s="14"/>
      <c r="U10" s="14"/>
      <c r="V10" s="14"/>
      <c r="W10" s="14"/>
      <c r="X10" s="14"/>
      <c r="Y10" s="14"/>
      <c r="Z10" s="14"/>
    </row>
    <row r="11" spans="1:26" ht="15.75" customHeight="1">
      <c r="A11" s="99" t="s">
        <v>692</v>
      </c>
      <c r="B11" s="100" t="str">
        <f>VLOOKUP(A11,'Índice Geral'!A:C,2,FALSE)</f>
        <v>Gestão estratégica de empresas</v>
      </c>
      <c r="C11" s="101">
        <v>72</v>
      </c>
      <c r="D11" s="96"/>
      <c r="E11" s="97"/>
      <c r="F11" s="102" t="str">
        <f>'Contagem de Áreas '!A10</f>
        <v>Gestão de inovação</v>
      </c>
      <c r="G11" s="103">
        <f t="shared" ca="1" si="0"/>
        <v>5.434782608695652E-2</v>
      </c>
      <c r="H11" s="104">
        <f t="shared" ca="1" si="1"/>
        <v>180</v>
      </c>
      <c r="I11" s="105"/>
      <c r="J11" s="14"/>
      <c r="K11" s="14"/>
      <c r="L11" s="14"/>
      <c r="M11" s="14"/>
      <c r="N11" s="14"/>
      <c r="O11" s="14"/>
      <c r="P11" s="14"/>
      <c r="Q11" s="14"/>
      <c r="R11" s="14"/>
      <c r="S11" s="14"/>
      <c r="T11" s="14"/>
      <c r="U11" s="14"/>
      <c r="V11" s="14"/>
      <c r="W11" s="14"/>
      <c r="X11" s="14"/>
      <c r="Y11" s="14"/>
      <c r="Z11" s="14"/>
    </row>
    <row r="12" spans="1:26" ht="15.75" customHeight="1">
      <c r="A12" s="99" t="s">
        <v>795</v>
      </c>
      <c r="B12" s="100" t="str">
        <f>VLOOKUP(A12,'Índice Geral'!A:C,2,FALSE)</f>
        <v>Direito empresarial</v>
      </c>
      <c r="C12" s="101">
        <v>72</v>
      </c>
      <c r="D12" s="96"/>
      <c r="E12" s="97"/>
      <c r="F12" s="102" t="str">
        <f>'Contagem de Áreas '!A11</f>
        <v>Design</v>
      </c>
      <c r="G12" s="103">
        <f t="shared" ca="1" si="0"/>
        <v>0</v>
      </c>
      <c r="H12" s="104">
        <f t="shared" ca="1" si="1"/>
        <v>0</v>
      </c>
      <c r="I12" s="105"/>
      <c r="J12" s="14"/>
      <c r="K12" s="14"/>
      <c r="L12" s="14"/>
      <c r="M12" s="14"/>
      <c r="N12" s="14"/>
      <c r="O12" s="14"/>
      <c r="P12" s="14"/>
      <c r="Q12" s="14"/>
      <c r="R12" s="14"/>
      <c r="S12" s="14"/>
      <c r="T12" s="14"/>
      <c r="U12" s="14"/>
      <c r="V12" s="14"/>
      <c r="W12" s="14"/>
      <c r="X12" s="14"/>
      <c r="Y12" s="14"/>
      <c r="Z12" s="14"/>
    </row>
    <row r="13" spans="1:26" ht="15.75" customHeight="1">
      <c r="A13" s="99" t="s">
        <v>1244</v>
      </c>
      <c r="B13" s="100" t="str">
        <f>VLOOKUP(A13,'Índice Geral'!A:C,2,FALSE)</f>
        <v>Gestão estratégica de empresas</v>
      </c>
      <c r="C13" s="101">
        <v>72</v>
      </c>
      <c r="D13" s="96"/>
      <c r="E13" s="97"/>
      <c r="F13" s="102" t="str">
        <f>'Contagem de Áreas '!A12</f>
        <v>Produção de multimídia</v>
      </c>
      <c r="G13" s="103">
        <f t="shared" ca="1" si="0"/>
        <v>0</v>
      </c>
      <c r="H13" s="104">
        <f t="shared" ca="1" si="1"/>
        <v>0</v>
      </c>
      <c r="I13" s="105"/>
      <c r="J13" s="14"/>
      <c r="K13" s="14"/>
      <c r="L13" s="14"/>
      <c r="M13" s="14"/>
      <c r="N13" s="14"/>
      <c r="O13" s="14"/>
      <c r="P13" s="14"/>
      <c r="Q13" s="14"/>
      <c r="R13" s="14"/>
      <c r="S13" s="14"/>
      <c r="T13" s="14"/>
      <c r="U13" s="14"/>
      <c r="V13" s="14"/>
      <c r="W13" s="14"/>
      <c r="X13" s="14"/>
      <c r="Y13" s="14"/>
      <c r="Z13" s="14"/>
    </row>
    <row r="14" spans="1:26" ht="15.75" customHeight="1">
      <c r="A14" s="99" t="s">
        <v>1398</v>
      </c>
      <c r="B14" s="100" t="str">
        <f>VLOOKUP(A14,'Índice Geral'!A:C,2,FALSE)</f>
        <v>Gestão financeira</v>
      </c>
      <c r="C14" s="101">
        <v>72</v>
      </c>
      <c r="D14" s="96"/>
      <c r="E14" s="97"/>
      <c r="F14" s="102" t="str">
        <f>'Contagem de Áreas '!A13</f>
        <v>Cenografia</v>
      </c>
      <c r="G14" s="103">
        <f t="shared" ca="1" si="0"/>
        <v>0</v>
      </c>
      <c r="H14" s="104">
        <f t="shared" ca="1" si="1"/>
        <v>0</v>
      </c>
      <c r="I14" s="105"/>
      <c r="J14" s="14"/>
      <c r="K14" s="14"/>
      <c r="L14" s="14"/>
      <c r="M14" s="14"/>
      <c r="N14" s="14"/>
      <c r="O14" s="14"/>
      <c r="P14" s="14"/>
      <c r="Q14" s="14"/>
      <c r="R14" s="14"/>
      <c r="S14" s="14"/>
      <c r="T14" s="14"/>
      <c r="U14" s="14"/>
      <c r="V14" s="14"/>
      <c r="W14" s="14"/>
      <c r="X14" s="14"/>
      <c r="Y14" s="14"/>
      <c r="Z14" s="14"/>
    </row>
    <row r="15" spans="1:26" ht="15.75" customHeight="1">
      <c r="A15" s="130" t="s">
        <v>1406</v>
      </c>
      <c r="B15" s="100" t="str">
        <f>VLOOKUP(A15,'Índice Geral'!A:C,2,FALSE)</f>
        <v>Gestão financeira</v>
      </c>
      <c r="C15" s="101">
        <v>72</v>
      </c>
      <c r="D15" s="96"/>
      <c r="E15" s="97"/>
      <c r="F15" s="102" t="str">
        <f>'Contagem de Áreas '!A14</f>
        <v>Audiovisuais</v>
      </c>
      <c r="G15" s="103">
        <f t="shared" ca="1" si="0"/>
        <v>0</v>
      </c>
      <c r="H15" s="104">
        <f t="shared" ca="1" si="1"/>
        <v>0</v>
      </c>
      <c r="I15" s="105"/>
      <c r="J15" s="14"/>
      <c r="K15" s="14"/>
      <c r="L15" s="14"/>
      <c r="M15" s="14"/>
      <c r="N15" s="14"/>
      <c r="O15" s="14"/>
      <c r="P15" s="14"/>
      <c r="Q15" s="14"/>
      <c r="R15" s="14"/>
      <c r="S15" s="14"/>
      <c r="T15" s="14"/>
      <c r="U15" s="14"/>
      <c r="V15" s="14"/>
      <c r="W15" s="14"/>
      <c r="X15" s="14"/>
      <c r="Y15" s="14"/>
      <c r="Z15" s="14"/>
    </row>
    <row r="16" spans="1:26" ht="15.75" customHeight="1">
      <c r="A16" s="99" t="s">
        <v>1445</v>
      </c>
      <c r="B16" s="100" t="str">
        <f>VLOOKUP(A16,'Índice Geral'!A:C,2,FALSE)</f>
        <v>Economia, Economia Empresarial e Política</v>
      </c>
      <c r="C16" s="101">
        <v>72</v>
      </c>
      <c r="D16" s="96"/>
      <c r="E16" s="97"/>
      <c r="F16" s="102" t="str">
        <f>'Contagem de Áreas '!A15</f>
        <v>Noticiário e reportagem</v>
      </c>
      <c r="G16" s="103">
        <f t="shared" ca="1" si="0"/>
        <v>0</v>
      </c>
      <c r="H16" s="104">
        <f t="shared" ca="1" si="1"/>
        <v>0</v>
      </c>
      <c r="I16" s="105"/>
      <c r="J16" s="14"/>
      <c r="K16" s="14"/>
      <c r="L16" s="14"/>
      <c r="M16" s="14"/>
      <c r="N16" s="14"/>
      <c r="O16" s="14"/>
      <c r="P16" s="14"/>
      <c r="Q16" s="14"/>
      <c r="R16" s="14"/>
      <c r="S16" s="14"/>
      <c r="T16" s="14"/>
      <c r="U16" s="14"/>
      <c r="V16" s="14"/>
      <c r="W16" s="14"/>
      <c r="X16" s="14"/>
      <c r="Y16" s="14"/>
      <c r="Z16" s="14"/>
    </row>
    <row r="17" spans="1:26" ht="15.75" customHeight="1">
      <c r="A17" s="99" t="s">
        <v>1456</v>
      </c>
      <c r="B17" s="100" t="str">
        <f>VLOOKUP(A17,'Índice Geral'!A:C,2,FALSE)</f>
        <v>Marketing e propaganda</v>
      </c>
      <c r="C17" s="101">
        <v>72</v>
      </c>
      <c r="D17" s="96"/>
      <c r="E17" s="97"/>
      <c r="F17" s="102" t="str">
        <f>'Contagem de Áreas '!A16</f>
        <v>Linguagens de programação (visual basic, c++ etc)</v>
      </c>
      <c r="G17" s="103">
        <f t="shared" ca="1" si="0"/>
        <v>0</v>
      </c>
      <c r="H17" s="104">
        <f t="shared" ca="1" si="1"/>
        <v>0</v>
      </c>
      <c r="I17" s="105"/>
      <c r="J17" s="14"/>
      <c r="K17" s="14"/>
      <c r="L17" s="14"/>
      <c r="M17" s="14"/>
      <c r="N17" s="14"/>
      <c r="O17" s="14"/>
      <c r="P17" s="14"/>
      <c r="Q17" s="14"/>
      <c r="R17" s="14"/>
      <c r="S17" s="14"/>
      <c r="T17" s="14"/>
      <c r="U17" s="14"/>
      <c r="V17" s="14"/>
      <c r="W17" s="14"/>
      <c r="X17" s="14"/>
      <c r="Y17" s="14"/>
      <c r="Z17" s="14"/>
    </row>
    <row r="18" spans="1:26" ht="15.75" customHeight="1">
      <c r="A18" s="99" t="s">
        <v>1546</v>
      </c>
      <c r="B18" s="100" t="str">
        <f>VLOOKUP(A18,'Índice Geral'!A:C,2,FALSE)</f>
        <v>Gestão de inovação</v>
      </c>
      <c r="C18" s="101">
        <v>36</v>
      </c>
      <c r="D18" s="96"/>
      <c r="E18" s="97"/>
      <c r="F18" s="102" t="str">
        <f>'Contagem de Áreas '!A17</f>
        <v>Antropologia social</v>
      </c>
      <c r="G18" s="103">
        <f t="shared" ca="1" si="0"/>
        <v>2.1739130434782608E-2</v>
      </c>
      <c r="H18" s="104">
        <f t="shared" ca="1" si="1"/>
        <v>72</v>
      </c>
      <c r="I18" s="105"/>
      <c r="J18" s="14"/>
      <c r="K18" s="14"/>
      <c r="L18" s="14"/>
      <c r="M18" s="14"/>
      <c r="N18" s="14"/>
      <c r="O18" s="14"/>
      <c r="P18" s="14"/>
      <c r="Q18" s="14"/>
      <c r="R18" s="14"/>
      <c r="S18" s="14"/>
      <c r="T18" s="14"/>
      <c r="U18" s="14"/>
      <c r="V18" s="14"/>
      <c r="W18" s="14"/>
      <c r="X18" s="14"/>
      <c r="Y18" s="14"/>
      <c r="Z18" s="14"/>
    </row>
    <row r="19" spans="1:26" ht="15.75" customHeight="1">
      <c r="A19" s="99" t="s">
        <v>1567</v>
      </c>
      <c r="B19" s="100" t="str">
        <f>VLOOKUP(A19,'Índice Geral'!A:C,2,FALSE)</f>
        <v>Gestão financeira</v>
      </c>
      <c r="C19" s="101">
        <v>72</v>
      </c>
      <c r="D19" s="96"/>
      <c r="E19" s="97"/>
      <c r="F19" s="102" t="str">
        <f>'Contagem de Áreas '!A18</f>
        <v>Gestão estratégica de empresas</v>
      </c>
      <c r="G19" s="103">
        <f t="shared" ca="1" si="0"/>
        <v>5.434782608695652E-2</v>
      </c>
      <c r="H19" s="104">
        <f t="shared" ca="1" si="1"/>
        <v>180</v>
      </c>
      <c r="I19" s="105"/>
      <c r="J19" s="14"/>
      <c r="K19" s="14"/>
      <c r="L19" s="14"/>
      <c r="M19" s="14"/>
      <c r="N19" s="14"/>
      <c r="O19" s="14"/>
      <c r="P19" s="14"/>
      <c r="Q19" s="14"/>
      <c r="R19" s="14"/>
      <c r="S19" s="14"/>
      <c r="T19" s="14"/>
      <c r="U19" s="14"/>
      <c r="V19" s="14"/>
      <c r="W19" s="14"/>
      <c r="X19" s="14"/>
      <c r="Y19" s="14"/>
      <c r="Z19" s="14"/>
    </row>
    <row r="20" spans="1:26" ht="15.75" customHeight="1">
      <c r="A20" s="99" t="s">
        <v>1577</v>
      </c>
      <c r="B20" s="100" t="str">
        <f>VLOOKUP(A20,'Índice Geral'!A:C,2,FALSE)</f>
        <v>Gestão financeira</v>
      </c>
      <c r="C20" s="101">
        <v>72</v>
      </c>
      <c r="D20" s="96"/>
      <c r="E20" s="97"/>
      <c r="F20" s="102" t="str">
        <f>'Contagem de Áreas '!A19</f>
        <v>Gestão financeira</v>
      </c>
      <c r="G20" s="103">
        <f t="shared" ca="1" si="0"/>
        <v>8.6956521739130432E-2</v>
      </c>
      <c r="H20" s="104">
        <f t="shared" ca="1" si="1"/>
        <v>288</v>
      </c>
      <c r="I20" s="105"/>
      <c r="J20" s="14"/>
      <c r="K20" s="14"/>
      <c r="L20" s="14"/>
      <c r="M20" s="14"/>
      <c r="N20" s="14"/>
      <c r="O20" s="14"/>
      <c r="P20" s="14"/>
      <c r="Q20" s="14"/>
      <c r="R20" s="14"/>
      <c r="S20" s="14"/>
      <c r="T20" s="14"/>
      <c r="U20" s="14"/>
      <c r="V20" s="14"/>
      <c r="W20" s="14"/>
      <c r="X20" s="14"/>
      <c r="Y20" s="14"/>
      <c r="Z20" s="14"/>
    </row>
    <row r="21" spans="1:26" ht="15.75" customHeight="1">
      <c r="A21" s="99" t="s">
        <v>1592</v>
      </c>
      <c r="B21" s="100" t="str">
        <f>VLOOKUP(A21,'Índice Geral'!A:C,2,FALSE)</f>
        <v>Gestão da produção</v>
      </c>
      <c r="C21" s="101">
        <v>72</v>
      </c>
      <c r="D21" s="96"/>
      <c r="E21" s="97"/>
      <c r="F21" s="102" t="str">
        <f>'Contagem de Áreas '!A20</f>
        <v>Lingüística (línguas)</v>
      </c>
      <c r="G21" s="103">
        <f t="shared" ca="1" si="0"/>
        <v>0</v>
      </c>
      <c r="H21" s="104">
        <f t="shared" ca="1" si="1"/>
        <v>0</v>
      </c>
      <c r="I21" s="105"/>
      <c r="J21" s="14"/>
      <c r="K21" s="14"/>
      <c r="L21" s="14"/>
      <c r="M21" s="14"/>
      <c r="N21" s="14"/>
      <c r="O21" s="14"/>
      <c r="P21" s="14"/>
      <c r="Q21" s="14"/>
      <c r="R21" s="14"/>
      <c r="S21" s="14"/>
      <c r="T21" s="14"/>
      <c r="U21" s="14"/>
      <c r="V21" s="14"/>
      <c r="W21" s="14"/>
      <c r="X21" s="14"/>
      <c r="Y21" s="14"/>
      <c r="Z21" s="14"/>
    </row>
    <row r="22" spans="1:26" ht="15.75" customHeight="1">
      <c r="A22" s="99" t="s">
        <v>1599</v>
      </c>
      <c r="B22" s="100" t="str">
        <f>VLOOKUP(A22,'Índice Geral'!A:C,2,FALSE)</f>
        <v>Gestão de organizações</v>
      </c>
      <c r="C22" s="101">
        <v>72</v>
      </c>
      <c r="D22" s="96"/>
      <c r="E22" s="97"/>
      <c r="F22" s="102" t="str">
        <f>'Contagem de Áreas '!A21</f>
        <v>Direito empresarial</v>
      </c>
      <c r="G22" s="103">
        <f t="shared" ca="1" si="0"/>
        <v>2.1739130434782608E-2</v>
      </c>
      <c r="H22" s="104">
        <f t="shared" ca="1" si="1"/>
        <v>72</v>
      </c>
      <c r="I22" s="105"/>
      <c r="J22" s="14"/>
      <c r="K22" s="14"/>
      <c r="L22" s="14"/>
      <c r="M22" s="14"/>
      <c r="N22" s="14"/>
      <c r="O22" s="14"/>
      <c r="P22" s="14"/>
      <c r="Q22" s="14"/>
      <c r="R22" s="14"/>
      <c r="S22" s="14"/>
      <c r="T22" s="14"/>
      <c r="U22" s="14"/>
      <c r="V22" s="14"/>
      <c r="W22" s="14"/>
      <c r="X22" s="14"/>
      <c r="Y22" s="14"/>
      <c r="Z22" s="14"/>
    </row>
    <row r="23" spans="1:26" ht="15.75" customHeight="1">
      <c r="A23" s="99" t="s">
        <v>1612</v>
      </c>
      <c r="B23" s="100" t="str">
        <f>VLOOKUP(A23,'Índice Geral'!A:C,2,FALSE)</f>
        <v>Gestão de inovação</v>
      </c>
      <c r="C23" s="101">
        <v>72</v>
      </c>
      <c r="D23" s="96"/>
      <c r="E23" s="97"/>
      <c r="F23" s="102" t="str">
        <f>'Contagem de Áreas '!A22</f>
        <v>Ética</v>
      </c>
      <c r="G23" s="103">
        <f t="shared" ca="1" si="0"/>
        <v>0</v>
      </c>
      <c r="H23" s="104">
        <f t="shared" ca="1" si="1"/>
        <v>0</v>
      </c>
      <c r="I23" s="105"/>
      <c r="J23" s="14"/>
      <c r="K23" s="14"/>
      <c r="L23" s="14"/>
      <c r="M23" s="14"/>
      <c r="N23" s="14"/>
      <c r="O23" s="14"/>
      <c r="P23" s="14"/>
      <c r="Q23" s="14"/>
      <c r="R23" s="14"/>
      <c r="S23" s="14"/>
      <c r="T23" s="14"/>
      <c r="U23" s="14"/>
      <c r="V23" s="14"/>
      <c r="W23" s="14"/>
      <c r="X23" s="14"/>
      <c r="Y23" s="14"/>
      <c r="Z23" s="14"/>
    </row>
    <row r="24" spans="1:26" ht="15.75" customHeight="1">
      <c r="A24" s="99" t="s">
        <v>1642</v>
      </c>
      <c r="B24" s="100" t="str">
        <f>VLOOKUP(A24,'Índice Geral'!A:C,2,FALSE)</f>
        <v>Economia, Economia Empresarial e Política</v>
      </c>
      <c r="C24" s="101">
        <v>36</v>
      </c>
      <c r="D24" s="96"/>
      <c r="E24" s="97"/>
      <c r="F24" s="102" t="str">
        <f>'Contagem de Áreas '!A23</f>
        <v>Animação</v>
      </c>
      <c r="G24" s="103">
        <f t="shared" ca="1" si="0"/>
        <v>0</v>
      </c>
      <c r="H24" s="104">
        <f t="shared" ca="1" si="1"/>
        <v>0</v>
      </c>
      <c r="I24" s="105"/>
      <c r="J24" s="14"/>
      <c r="K24" s="14"/>
      <c r="L24" s="14"/>
      <c r="M24" s="14"/>
      <c r="N24" s="14"/>
      <c r="O24" s="14"/>
      <c r="P24" s="14"/>
      <c r="Q24" s="14"/>
      <c r="R24" s="14"/>
      <c r="S24" s="14"/>
      <c r="T24" s="14"/>
      <c r="U24" s="14"/>
      <c r="V24" s="14"/>
      <c r="W24" s="14"/>
      <c r="X24" s="14"/>
      <c r="Y24" s="14"/>
      <c r="Z24" s="14"/>
    </row>
    <row r="25" spans="1:26" ht="15.75" customHeight="1">
      <c r="A25" s="99" t="s">
        <v>1648</v>
      </c>
      <c r="B25" s="100" t="str">
        <f>VLOOKUP(A25,'Índice Geral'!A:C,2,FALSE)</f>
        <v>Gestão de organizações</v>
      </c>
      <c r="C25" s="101">
        <v>36</v>
      </c>
      <c r="D25" s="96"/>
      <c r="E25" s="97"/>
      <c r="F25" s="113" t="str">
        <f>'Contagem de Áreas '!A24</f>
        <v>Modelagem</v>
      </c>
      <c r="G25" s="103">
        <f t="shared" ca="1" si="0"/>
        <v>2.1739130434782608E-2</v>
      </c>
      <c r="H25" s="104">
        <f t="shared" ca="1" si="1"/>
        <v>72</v>
      </c>
      <c r="I25" s="105"/>
      <c r="J25" s="109"/>
      <c r="K25" s="14"/>
      <c r="L25" s="14"/>
      <c r="M25" s="14"/>
      <c r="N25" s="14"/>
      <c r="O25" s="14"/>
      <c r="P25" s="14"/>
      <c r="Q25" s="14"/>
      <c r="R25" s="14"/>
      <c r="S25" s="14"/>
      <c r="T25" s="14"/>
      <c r="U25" s="14"/>
      <c r="V25" s="14"/>
      <c r="W25" s="14"/>
      <c r="X25" s="14"/>
      <c r="Y25" s="14"/>
      <c r="Z25" s="14"/>
    </row>
    <row r="26" spans="1:26" ht="15.75" customHeight="1">
      <c r="A26" s="99" t="s">
        <v>1863</v>
      </c>
      <c r="B26" s="100" t="str">
        <f>VLOOKUP(A26,'Índice Geral'!A:C,2,FALSE)</f>
        <v>Gestão de inovação</v>
      </c>
      <c r="C26" s="101">
        <v>72</v>
      </c>
      <c r="D26" s="96"/>
      <c r="E26" s="97"/>
      <c r="F26" s="113" t="str">
        <f>'Contagem de Áreas '!A25</f>
        <v>Moda</v>
      </c>
      <c r="G26" s="103">
        <f t="shared" ca="1" si="0"/>
        <v>0</v>
      </c>
      <c r="H26" s="104">
        <f t="shared" ca="1" si="1"/>
        <v>0</v>
      </c>
      <c r="I26" s="105"/>
      <c r="J26" s="109"/>
      <c r="K26" s="14"/>
      <c r="L26" s="14"/>
      <c r="M26" s="14"/>
      <c r="N26" s="14"/>
      <c r="O26" s="14"/>
      <c r="P26" s="14"/>
      <c r="Q26" s="14"/>
      <c r="R26" s="14"/>
      <c r="S26" s="14"/>
      <c r="T26" s="14"/>
      <c r="U26" s="14"/>
      <c r="V26" s="14"/>
      <c r="W26" s="14"/>
      <c r="X26" s="14"/>
      <c r="Y26" s="14"/>
      <c r="Z26" s="14"/>
    </row>
    <row r="27" spans="1:26" ht="15.75" customHeight="1">
      <c r="A27" s="99" t="s">
        <v>2148</v>
      </c>
      <c r="B27" s="100" t="str">
        <f>VLOOKUP(A27,'Índice Geral'!A:C,2,FALSE)</f>
        <v>Economia, Economia Empresarial e Política</v>
      </c>
      <c r="C27" s="101">
        <v>72</v>
      </c>
      <c r="D27" s="96"/>
      <c r="E27" s="97"/>
      <c r="F27" s="113" t="str">
        <f>'Contagem de Áreas '!A26</f>
        <v>Gestão de organizações</v>
      </c>
      <c r="G27" s="103">
        <f t="shared" ca="1" si="0"/>
        <v>3.2608695652173912E-2</v>
      </c>
      <c r="H27" s="104">
        <f t="shared" ca="1" si="1"/>
        <v>108</v>
      </c>
      <c r="I27" s="105"/>
      <c r="J27" s="109"/>
      <c r="K27" s="14"/>
      <c r="L27" s="14"/>
      <c r="M27" s="14"/>
      <c r="N27" s="14"/>
      <c r="O27" s="14"/>
      <c r="P27" s="14"/>
      <c r="Q27" s="14"/>
      <c r="R27" s="14"/>
      <c r="S27" s="14"/>
      <c r="T27" s="14"/>
      <c r="U27" s="14"/>
      <c r="V27" s="14"/>
      <c r="W27" s="14"/>
      <c r="X27" s="14"/>
      <c r="Y27" s="14"/>
      <c r="Z27" s="14"/>
    </row>
    <row r="28" spans="1:26" ht="15.75" customHeight="1">
      <c r="A28" s="132" t="s">
        <v>2182</v>
      </c>
      <c r="B28" s="100" t="str">
        <f>VLOOKUP(A28,'Índice Geral'!A:C,2,FALSE)</f>
        <v>Marketing e propaganda</v>
      </c>
      <c r="C28" s="101">
        <v>72</v>
      </c>
      <c r="D28" s="96"/>
      <c r="E28" s="97"/>
      <c r="F28" s="113" t="str">
        <f>'Contagem de Áreas '!A27</f>
        <v>Processamento de dados</v>
      </c>
      <c r="G28" s="103">
        <f t="shared" ca="1" si="0"/>
        <v>2.1739130434782608E-2</v>
      </c>
      <c r="H28" s="104">
        <f t="shared" ca="1" si="1"/>
        <v>72</v>
      </c>
      <c r="I28" s="105"/>
      <c r="J28" s="109"/>
      <c r="K28" s="14"/>
      <c r="L28" s="14"/>
      <c r="M28" s="14"/>
      <c r="N28" s="14"/>
      <c r="O28" s="14"/>
      <c r="P28" s="14"/>
      <c r="Q28" s="14"/>
      <c r="R28" s="14"/>
      <c r="S28" s="14"/>
      <c r="T28" s="14"/>
      <c r="U28" s="14"/>
      <c r="V28" s="14"/>
      <c r="W28" s="14"/>
      <c r="X28" s="14"/>
      <c r="Y28" s="14"/>
      <c r="Z28" s="14"/>
    </row>
    <row r="29" spans="1:26" ht="15.75" customHeight="1">
      <c r="A29" s="99" t="s">
        <v>2167</v>
      </c>
      <c r="B29" s="100" t="str">
        <f>VLOOKUP(A29,'Índice Geral'!A:C,2,FALSE)</f>
        <v>Marketing e propaganda</v>
      </c>
      <c r="C29" s="101">
        <v>36</v>
      </c>
      <c r="D29" s="96"/>
      <c r="E29" s="97"/>
      <c r="F29" s="113" t="str">
        <f>'Contagem de Áreas '!A28</f>
        <v>Matemática aplicada</v>
      </c>
      <c r="G29" s="103">
        <f t="shared" ca="1" si="0"/>
        <v>2.1739130434782608E-2</v>
      </c>
      <c r="H29" s="104">
        <f t="shared" ca="1" si="1"/>
        <v>72</v>
      </c>
      <c r="I29" s="114"/>
      <c r="J29" s="109"/>
      <c r="K29" s="14"/>
      <c r="L29" s="14"/>
      <c r="M29" s="14"/>
      <c r="N29" s="14"/>
      <c r="O29" s="14"/>
      <c r="P29" s="14"/>
      <c r="Q29" s="14"/>
      <c r="R29" s="14"/>
      <c r="S29" s="14"/>
      <c r="T29" s="14"/>
      <c r="U29" s="14"/>
      <c r="V29" s="14"/>
      <c r="W29" s="14"/>
      <c r="X29" s="14"/>
      <c r="Y29" s="14"/>
      <c r="Z29" s="14"/>
    </row>
    <row r="30" spans="1:26" ht="15.75" customHeight="1">
      <c r="A30" s="99" t="s">
        <v>2234</v>
      </c>
      <c r="B30" s="100" t="str">
        <f>VLOOKUP(A30,'Índice Geral'!A:C,2,FALSE)</f>
        <v>Metodologia e Pesquisa Científica</v>
      </c>
      <c r="C30" s="101">
        <v>36</v>
      </c>
      <c r="D30" s="96"/>
      <c r="E30" s="97"/>
      <c r="F30" s="113" t="str">
        <f>'Contagem de Áreas '!A29</f>
        <v>Psicologia</v>
      </c>
      <c r="G30" s="103">
        <f t="shared" ca="1" si="0"/>
        <v>2.1739130434782608E-2</v>
      </c>
      <c r="H30" s="104">
        <f t="shared" ca="1" si="1"/>
        <v>72</v>
      </c>
      <c r="I30" s="105"/>
      <c r="J30" s="109"/>
      <c r="K30" s="14"/>
      <c r="L30" s="14"/>
      <c r="M30" s="14"/>
      <c r="N30" s="14"/>
      <c r="O30" s="14"/>
      <c r="P30" s="14"/>
      <c r="Q30" s="14"/>
      <c r="R30" s="14"/>
      <c r="S30" s="14"/>
      <c r="T30" s="14"/>
      <c r="U30" s="14"/>
      <c r="V30" s="14"/>
      <c r="W30" s="14"/>
      <c r="X30" s="14"/>
      <c r="Y30" s="14"/>
      <c r="Z30" s="14"/>
    </row>
    <row r="31" spans="1:26" ht="15.75" customHeight="1">
      <c r="A31" s="99" t="s">
        <v>2256</v>
      </c>
      <c r="B31" s="100" t="str">
        <f>VLOOKUP(A31,'Índice Geral'!A:C,2,FALSE)</f>
        <v>Economia, Economia Empresarial e Política</v>
      </c>
      <c r="C31" s="101">
        <v>72</v>
      </c>
      <c r="D31" s="96"/>
      <c r="E31" s="97"/>
      <c r="F31" s="113" t="str">
        <f>'Contagem de Áreas '!A30</f>
        <v>Desenho (artístico)</v>
      </c>
      <c r="G31" s="103">
        <f t="shared" ca="1" si="0"/>
        <v>0</v>
      </c>
      <c r="H31" s="104">
        <f t="shared" ca="1" si="1"/>
        <v>0</v>
      </c>
      <c r="I31" s="114"/>
      <c r="J31" s="109"/>
      <c r="K31" s="14"/>
      <c r="L31" s="14"/>
      <c r="M31" s="14"/>
      <c r="N31" s="14"/>
      <c r="O31" s="14"/>
      <c r="P31" s="14"/>
      <c r="Q31" s="14"/>
      <c r="R31" s="14"/>
      <c r="S31" s="14"/>
      <c r="T31" s="14"/>
      <c r="U31" s="14"/>
      <c r="V31" s="14"/>
      <c r="W31" s="14"/>
      <c r="X31" s="14"/>
      <c r="Y31" s="14"/>
      <c r="Z31" s="14"/>
    </row>
    <row r="32" spans="1:26" ht="15.75" customHeight="1">
      <c r="A32" s="99" t="s">
        <v>2283</v>
      </c>
      <c r="B32" s="100" t="str">
        <f>VLOOKUP(A32,'Índice Geral'!A:C,2,FALSE)</f>
        <v>Modelagem</v>
      </c>
      <c r="C32" s="101">
        <v>72</v>
      </c>
      <c r="D32" s="96"/>
      <c r="E32" s="97"/>
      <c r="F32" s="113" t="str">
        <f>'Contagem de Áreas '!A31</f>
        <v>Ciência política</v>
      </c>
      <c r="G32" s="103">
        <f t="shared" ca="1" si="0"/>
        <v>0</v>
      </c>
      <c r="H32" s="104">
        <f t="shared" ca="1" si="1"/>
        <v>0</v>
      </c>
      <c r="I32" s="114"/>
      <c r="J32" s="109"/>
      <c r="K32" s="14"/>
      <c r="L32" s="14"/>
      <c r="M32" s="14"/>
      <c r="N32" s="14"/>
      <c r="O32" s="14"/>
      <c r="P32" s="14"/>
      <c r="Q32" s="14"/>
      <c r="R32" s="14"/>
      <c r="S32" s="14"/>
      <c r="T32" s="14"/>
      <c r="U32" s="14"/>
      <c r="V32" s="14"/>
      <c r="W32" s="14"/>
      <c r="X32" s="14"/>
      <c r="Y32" s="14"/>
      <c r="Z32" s="14"/>
    </row>
    <row r="33" spans="1:26" ht="15.75" customHeight="1">
      <c r="A33" s="99" t="s">
        <v>2351</v>
      </c>
      <c r="B33" s="100" t="str">
        <f>VLOOKUP(A33,'Índice Geral'!A:C,2,FALSE)</f>
        <v>Gestão estratégica de empresas</v>
      </c>
      <c r="C33" s="112">
        <v>36</v>
      </c>
      <c r="D33" s="96"/>
      <c r="E33" s="97"/>
      <c r="F33" s="113" t="str">
        <f>'Contagem de Áreas '!A32</f>
        <v>Estatística aplicada</v>
      </c>
      <c r="G33" s="103">
        <f t="shared" ca="1" si="0"/>
        <v>0</v>
      </c>
      <c r="H33" s="104">
        <f t="shared" ca="1" si="1"/>
        <v>0</v>
      </c>
      <c r="I33" s="105"/>
      <c r="J33" s="109"/>
      <c r="K33" s="14"/>
      <c r="L33" s="14"/>
      <c r="M33" s="14"/>
      <c r="N33" s="14"/>
      <c r="O33" s="14"/>
      <c r="P33" s="14"/>
      <c r="Q33" s="14"/>
      <c r="R33" s="14"/>
      <c r="S33" s="14"/>
      <c r="T33" s="14"/>
      <c r="U33" s="14"/>
      <c r="V33" s="14"/>
      <c r="W33" s="14"/>
      <c r="X33" s="14"/>
      <c r="Y33" s="14"/>
      <c r="Z33" s="14"/>
    </row>
    <row r="34" spans="1:26" ht="15.75" customHeight="1">
      <c r="A34" s="99" t="s">
        <v>2449</v>
      </c>
      <c r="B34" s="100" t="str">
        <f>VLOOKUP(A34,'Índice Geral'!A:C,2,FALSE)</f>
        <v>Antropologia social</v>
      </c>
      <c r="C34" s="112">
        <v>72</v>
      </c>
      <c r="D34" s="96"/>
      <c r="E34" s="97"/>
      <c r="F34" s="113" t="str">
        <f>'Contagem de Áreas '!A33</f>
        <v>Fotografia</v>
      </c>
      <c r="G34" s="103">
        <f t="shared" ca="1" si="0"/>
        <v>0</v>
      </c>
      <c r="H34" s="104">
        <f t="shared" ca="1" si="1"/>
        <v>0</v>
      </c>
      <c r="I34" s="114"/>
      <c r="J34" s="109"/>
      <c r="K34" s="14"/>
      <c r="L34" s="14"/>
      <c r="M34" s="14"/>
      <c r="N34" s="14"/>
      <c r="O34" s="14"/>
      <c r="P34" s="14"/>
      <c r="Q34" s="14"/>
      <c r="R34" s="14"/>
      <c r="S34" s="14"/>
      <c r="T34" s="14"/>
      <c r="U34" s="14"/>
      <c r="V34" s="14"/>
      <c r="W34" s="14"/>
      <c r="X34" s="14"/>
      <c r="Y34" s="14"/>
      <c r="Z34" s="14"/>
    </row>
    <row r="35" spans="1:26" ht="15.75" customHeight="1">
      <c r="A35" s="99" t="s">
        <v>2496</v>
      </c>
      <c r="B35" s="100" t="str">
        <f>VLOOKUP(A35,'Índice Geral'!A:C,2,FALSE)</f>
        <v>Marketing e propaganda</v>
      </c>
      <c r="C35" s="101">
        <v>72</v>
      </c>
      <c r="D35" s="96"/>
      <c r="E35" s="97"/>
      <c r="F35" s="113" t="str">
        <f>'Contagem de Áreas '!A34</f>
        <v>Aconselhamento e orientação profissional</v>
      </c>
      <c r="G35" s="103">
        <f t="shared" ca="1" si="0"/>
        <v>1.0869565217391304E-2</v>
      </c>
      <c r="H35" s="104">
        <f t="shared" ca="1" si="1"/>
        <v>36</v>
      </c>
      <c r="I35" s="114"/>
      <c r="J35" s="109"/>
      <c r="K35" s="14"/>
      <c r="L35" s="14"/>
      <c r="M35" s="14"/>
      <c r="N35" s="14"/>
      <c r="O35" s="14"/>
      <c r="P35" s="14"/>
      <c r="Q35" s="14"/>
      <c r="R35" s="14"/>
      <c r="S35" s="14"/>
      <c r="T35" s="14"/>
      <c r="U35" s="14"/>
      <c r="V35" s="14"/>
      <c r="W35" s="14"/>
      <c r="X35" s="14"/>
      <c r="Y35" s="14"/>
      <c r="Z35" s="14"/>
    </row>
    <row r="36" spans="1:26" ht="15.75" customHeight="1">
      <c r="A36" s="99" t="s">
        <v>2692</v>
      </c>
      <c r="B36" s="100" t="str">
        <f>VLOOKUP(A36,'Índice Geral'!A:C,2,FALSE)</f>
        <v>Marketing e propaganda</v>
      </c>
      <c r="C36" s="101">
        <v>72</v>
      </c>
      <c r="D36" s="96"/>
      <c r="E36" s="97"/>
      <c r="F36" s="113" t="str">
        <f>'Contagem de Áreas '!A35</f>
        <v>Gestão da produção</v>
      </c>
      <c r="G36" s="103">
        <f t="shared" ca="1" si="0"/>
        <v>4.3478260869565216E-2</v>
      </c>
      <c r="H36" s="104">
        <f t="shared" ca="1" si="1"/>
        <v>144</v>
      </c>
      <c r="I36" s="105"/>
      <c r="J36" s="109"/>
      <c r="K36" s="14"/>
      <c r="L36" s="14"/>
      <c r="M36" s="14"/>
      <c r="N36" s="14"/>
      <c r="O36" s="14"/>
      <c r="P36" s="14"/>
      <c r="Q36" s="14"/>
      <c r="R36" s="14"/>
      <c r="S36" s="14"/>
      <c r="T36" s="14"/>
      <c r="U36" s="14"/>
      <c r="V36" s="14"/>
      <c r="W36" s="14"/>
      <c r="X36" s="14"/>
      <c r="Y36" s="14"/>
      <c r="Z36" s="14"/>
    </row>
    <row r="37" spans="1:26" ht="15.75" customHeight="1">
      <c r="A37" s="99" t="s">
        <v>2895</v>
      </c>
      <c r="B37" s="100" t="str">
        <f>VLOOKUP(A37,'Índice Geral'!A:C,2,FALSE)</f>
        <v>Psicologia</v>
      </c>
      <c r="C37" s="101">
        <v>72</v>
      </c>
      <c r="D37" s="96"/>
      <c r="E37" s="97"/>
      <c r="F37" s="113" t="str">
        <f>'Contagem de Áreas '!A36</f>
        <v>Tecnologia digital</v>
      </c>
      <c r="G37" s="103">
        <f t="shared" ca="1" si="0"/>
        <v>0</v>
      </c>
      <c r="H37" s="104">
        <f t="shared" ca="1" si="1"/>
        <v>0</v>
      </c>
      <c r="I37" s="105"/>
      <c r="J37" s="109"/>
      <c r="K37" s="14"/>
      <c r="L37" s="14"/>
      <c r="M37" s="14"/>
      <c r="N37" s="14"/>
      <c r="O37" s="14"/>
      <c r="P37" s="14"/>
      <c r="Q37" s="14"/>
      <c r="R37" s="14"/>
      <c r="S37" s="14"/>
      <c r="T37" s="14"/>
      <c r="U37" s="14"/>
      <c r="V37" s="14"/>
      <c r="W37" s="14"/>
      <c r="X37" s="14"/>
      <c r="Y37" s="14"/>
      <c r="Z37" s="14"/>
    </row>
    <row r="38" spans="1:26" ht="15.75" customHeight="1">
      <c r="A38" s="99" t="s">
        <v>2929</v>
      </c>
      <c r="B38" s="100" t="str">
        <f>VLOOKUP(A38,'Índice Geral'!A:C,2,FALSE)</f>
        <v>Gestão da produção</v>
      </c>
      <c r="C38" s="101">
        <v>72</v>
      </c>
      <c r="D38" s="96"/>
      <c r="E38" s="97"/>
      <c r="F38" s="113" t="str">
        <f>'Contagem de Áreas '!A37</f>
        <v>Desenho de projetos</v>
      </c>
      <c r="G38" s="103">
        <f t="shared" ca="1" si="0"/>
        <v>0</v>
      </c>
      <c r="H38" s="104">
        <f t="shared" ca="1" si="1"/>
        <v>0</v>
      </c>
      <c r="I38" s="105"/>
      <c r="J38" s="14"/>
      <c r="K38" s="14"/>
      <c r="L38" s="14"/>
      <c r="M38" s="14"/>
      <c r="N38" s="14"/>
      <c r="O38" s="14"/>
      <c r="P38" s="14"/>
      <c r="Q38" s="14"/>
      <c r="R38" s="14"/>
      <c r="S38" s="14"/>
      <c r="T38" s="14"/>
      <c r="U38" s="14"/>
      <c r="V38" s="14"/>
      <c r="W38" s="14"/>
      <c r="X38" s="14"/>
      <c r="Y38" s="14"/>
      <c r="Z38" s="14"/>
    </row>
    <row r="39" spans="1:26" ht="15.75" customHeight="1">
      <c r="A39" s="99" t="s">
        <v>2934</v>
      </c>
      <c r="B39" s="100" t="str">
        <f>VLOOKUP(A39,'Índice Geral'!A:C,2,FALSE)</f>
        <v>Metodologia e Pesquisa Científica</v>
      </c>
      <c r="C39" s="101">
        <v>36</v>
      </c>
      <c r="D39" s="96"/>
      <c r="E39" s="97"/>
      <c r="F39" s="113" t="str">
        <f>'Contagem de Áreas '!A38</f>
        <v>Política</v>
      </c>
      <c r="G39" s="103">
        <f t="shared" ca="1" si="0"/>
        <v>0</v>
      </c>
      <c r="H39" s="104">
        <f t="shared" ca="1" si="1"/>
        <v>0</v>
      </c>
      <c r="I39" s="105"/>
      <c r="J39" s="14"/>
      <c r="K39" s="14"/>
      <c r="L39" s="14"/>
      <c r="M39" s="14"/>
      <c r="N39" s="14"/>
      <c r="O39" s="14"/>
      <c r="P39" s="14"/>
      <c r="Q39" s="14"/>
      <c r="R39" s="14"/>
      <c r="S39" s="14"/>
      <c r="T39" s="14"/>
      <c r="U39" s="14"/>
      <c r="V39" s="14"/>
      <c r="W39" s="14"/>
      <c r="X39" s="14"/>
      <c r="Y39" s="14"/>
      <c r="Z39" s="14"/>
    </row>
    <row r="40" spans="1:26" ht="15.75" customHeight="1">
      <c r="A40" s="99" t="s">
        <v>2936</v>
      </c>
      <c r="B40" s="100" t="str">
        <f>VLOOKUP(A40,'Índice Geral'!A:C,2,FALSE)</f>
        <v>Metodologia e Pesquisa Científica</v>
      </c>
      <c r="C40" s="112">
        <v>72</v>
      </c>
      <c r="D40" s="96"/>
      <c r="E40" s="97"/>
      <c r="F40" s="113" t="str">
        <f>'Contagem de Áreas '!A39</f>
        <v>Administração em comércio exterior</v>
      </c>
      <c r="G40" s="103">
        <f t="shared" ca="1" si="0"/>
        <v>0</v>
      </c>
      <c r="H40" s="104">
        <f t="shared" ca="1" si="1"/>
        <v>0</v>
      </c>
      <c r="I40" s="105"/>
      <c r="J40" s="14"/>
      <c r="K40" s="14"/>
      <c r="L40" s="14"/>
      <c r="M40" s="14"/>
      <c r="N40" s="14"/>
      <c r="O40" s="14"/>
      <c r="P40" s="14"/>
      <c r="Q40" s="14"/>
      <c r="R40" s="14"/>
      <c r="S40" s="14"/>
      <c r="T40" s="14"/>
      <c r="U40" s="14"/>
      <c r="V40" s="14"/>
      <c r="W40" s="14"/>
      <c r="X40" s="14"/>
      <c r="Y40" s="14"/>
      <c r="Z40" s="14"/>
    </row>
    <row r="41" spans="1:26" ht="15.75" customHeight="1">
      <c r="A41" s="99" t="s">
        <v>902</v>
      </c>
      <c r="B41" s="100" t="str">
        <f>VLOOKUP(A41,'Índice Geral'!A:C,2,FALSE)</f>
        <v>Eletiva</v>
      </c>
      <c r="C41" s="119">
        <v>72</v>
      </c>
      <c r="D41" s="96"/>
      <c r="E41" s="97"/>
      <c r="F41" s="113" t="str">
        <f>'Contagem de Áreas '!A40</f>
        <v>Relações internacionais</v>
      </c>
      <c r="G41" s="103">
        <f t="shared" ca="1" si="0"/>
        <v>0</v>
      </c>
      <c r="H41" s="104">
        <f t="shared" ca="1" si="1"/>
        <v>0</v>
      </c>
      <c r="I41" s="114"/>
      <c r="J41" s="14"/>
      <c r="K41" s="14"/>
      <c r="L41" s="14"/>
      <c r="M41" s="14"/>
      <c r="N41" s="14"/>
      <c r="O41" s="14"/>
      <c r="P41" s="14"/>
      <c r="Q41" s="14"/>
      <c r="R41" s="14"/>
      <c r="S41" s="14"/>
      <c r="T41" s="14"/>
      <c r="U41" s="14"/>
      <c r="V41" s="14"/>
      <c r="W41" s="14"/>
      <c r="X41" s="14"/>
      <c r="Y41" s="14"/>
      <c r="Z41" s="14"/>
    </row>
    <row r="42" spans="1:26" ht="15.75" customHeight="1">
      <c r="A42" s="99" t="s">
        <v>902</v>
      </c>
      <c r="B42" s="100" t="str">
        <f>VLOOKUP(A42,'Índice Geral'!A:C,2,FALSE)</f>
        <v>Eletiva</v>
      </c>
      <c r="C42" s="112">
        <v>72</v>
      </c>
      <c r="D42" s="96"/>
      <c r="E42" s="97"/>
      <c r="F42" s="113" t="str">
        <f>'Contagem de Áreas '!A41</f>
        <v>Desenho de moda</v>
      </c>
      <c r="G42" s="103">
        <f t="shared" ca="1" si="0"/>
        <v>0</v>
      </c>
      <c r="H42" s="104">
        <f t="shared" ca="1" si="1"/>
        <v>0</v>
      </c>
      <c r="I42" s="105"/>
      <c r="J42" s="14"/>
      <c r="K42" s="14"/>
      <c r="L42" s="14"/>
      <c r="M42" s="14"/>
      <c r="N42" s="14"/>
      <c r="O42" s="14"/>
      <c r="P42" s="14"/>
      <c r="Q42" s="14"/>
      <c r="R42" s="14"/>
      <c r="S42" s="14"/>
      <c r="T42" s="14"/>
      <c r="U42" s="14"/>
      <c r="V42" s="14"/>
      <c r="W42" s="14"/>
      <c r="X42" s="14"/>
      <c r="Y42" s="14"/>
      <c r="Z42" s="14"/>
    </row>
    <row r="43" spans="1:26" ht="15.75" customHeight="1">
      <c r="A43" s="99" t="s">
        <v>902</v>
      </c>
      <c r="B43" s="100" t="str">
        <f>VLOOKUP(A43,'Índice Geral'!A:C,2,FALSE)</f>
        <v>Eletiva</v>
      </c>
      <c r="C43" s="101">
        <v>72</v>
      </c>
      <c r="D43" s="14"/>
      <c r="E43" s="84"/>
      <c r="F43" s="116" t="s">
        <v>902</v>
      </c>
      <c r="G43" s="103">
        <f t="shared" ca="1" si="0"/>
        <v>0.13043478260869565</v>
      </c>
      <c r="H43" s="104">
        <f t="shared" ca="1" si="1"/>
        <v>432</v>
      </c>
      <c r="I43" s="114"/>
      <c r="J43" s="14"/>
      <c r="K43" s="14"/>
      <c r="L43" s="14"/>
      <c r="M43" s="14"/>
      <c r="N43" s="14"/>
      <c r="O43" s="14"/>
      <c r="P43" s="14"/>
      <c r="Q43" s="14"/>
      <c r="R43" s="14"/>
      <c r="S43" s="14"/>
      <c r="T43" s="14"/>
      <c r="U43" s="14"/>
      <c r="V43" s="14"/>
      <c r="W43" s="14"/>
      <c r="X43" s="14"/>
      <c r="Y43" s="14"/>
      <c r="Z43" s="14"/>
    </row>
    <row r="44" spans="1:26" ht="15.75" customHeight="1">
      <c r="A44" s="99" t="s">
        <v>902</v>
      </c>
      <c r="B44" s="100" t="str">
        <f>VLOOKUP(A44,'Índice Geral'!A:C,2,FALSE)</f>
        <v>Eletiva</v>
      </c>
      <c r="C44" s="101">
        <v>72</v>
      </c>
      <c r="D44" s="14"/>
      <c r="E44" s="84"/>
      <c r="F44" s="116" t="s">
        <v>2993</v>
      </c>
      <c r="G44" s="103">
        <f t="shared" ca="1" si="0"/>
        <v>0.13043478260869565</v>
      </c>
      <c r="H44" s="104">
        <f t="shared" ca="1" si="1"/>
        <v>432</v>
      </c>
      <c r="I44" s="114"/>
      <c r="J44" s="14"/>
      <c r="K44" s="14"/>
      <c r="L44" s="14"/>
      <c r="M44" s="14"/>
      <c r="N44" s="14"/>
      <c r="O44" s="14"/>
      <c r="P44" s="14"/>
      <c r="Q44" s="14"/>
      <c r="R44" s="14"/>
      <c r="S44" s="14"/>
      <c r="T44" s="14"/>
      <c r="U44" s="14"/>
      <c r="V44" s="14"/>
      <c r="W44" s="14"/>
      <c r="X44" s="14"/>
      <c r="Y44" s="14"/>
      <c r="Z44" s="14"/>
    </row>
    <row r="45" spans="1:26" ht="15.75" customHeight="1">
      <c r="A45" s="99" t="s">
        <v>902</v>
      </c>
      <c r="B45" s="100" t="str">
        <f>VLOOKUP(A45,'Índice Geral'!A:C,2,FALSE)</f>
        <v>Eletiva</v>
      </c>
      <c r="C45" s="101">
        <v>72</v>
      </c>
      <c r="D45" s="14"/>
      <c r="E45" s="84"/>
      <c r="F45" s="116" t="s">
        <v>1081</v>
      </c>
      <c r="G45" s="103">
        <f t="shared" ca="1" si="0"/>
        <v>0</v>
      </c>
      <c r="H45" s="104">
        <f t="shared" ca="1" si="1"/>
        <v>0</v>
      </c>
      <c r="I45" s="114"/>
      <c r="J45" s="14"/>
      <c r="K45" s="14"/>
      <c r="L45" s="14"/>
      <c r="M45" s="14"/>
      <c r="N45" s="14"/>
      <c r="O45" s="14"/>
      <c r="P45" s="14"/>
      <c r="Q45" s="14"/>
      <c r="R45" s="14"/>
      <c r="S45" s="14"/>
      <c r="T45" s="14"/>
      <c r="U45" s="14"/>
      <c r="V45" s="14"/>
      <c r="W45" s="14"/>
      <c r="X45" s="14"/>
      <c r="Y45" s="14"/>
      <c r="Z45" s="14"/>
    </row>
    <row r="46" spans="1:26" ht="15.75" customHeight="1">
      <c r="A46" s="99" t="s">
        <v>902</v>
      </c>
      <c r="B46" s="100" t="str">
        <f>VLOOKUP(A46,'Índice Geral'!A:C,2,FALSE)</f>
        <v>Eletiva</v>
      </c>
      <c r="C46" s="101">
        <v>72</v>
      </c>
      <c r="D46" s="57"/>
      <c r="E46" s="84"/>
      <c r="F46" s="98" t="s">
        <v>2994</v>
      </c>
      <c r="G46" s="98"/>
      <c r="H46" s="98"/>
      <c r="I46" s="117">
        <f>G1-SUM(I25:I45)</f>
        <v>3312</v>
      </c>
      <c r="J46" s="14"/>
      <c r="K46" s="14"/>
      <c r="L46" s="14"/>
      <c r="M46" s="14"/>
      <c r="N46" s="14"/>
      <c r="O46" s="14"/>
      <c r="P46" s="14"/>
      <c r="Q46" s="14"/>
      <c r="R46" s="14"/>
      <c r="S46" s="14"/>
      <c r="T46" s="14"/>
      <c r="U46" s="14"/>
      <c r="V46" s="14"/>
      <c r="W46" s="14"/>
      <c r="X46" s="14"/>
      <c r="Y46" s="14"/>
      <c r="Z46" s="14"/>
    </row>
    <row r="47" spans="1:26" ht="15.75" customHeight="1">
      <c r="A47" s="99" t="s">
        <v>1063</v>
      </c>
      <c r="B47" s="100" t="str">
        <f>VLOOKUP(A47,'Índice Geral'!A:C,2,FALSE)</f>
        <v>Lifelab</v>
      </c>
      <c r="C47" s="112">
        <v>72</v>
      </c>
      <c r="D47" s="14"/>
      <c r="E47" s="84"/>
      <c r="J47" s="14"/>
      <c r="K47" s="14"/>
      <c r="L47" s="14"/>
      <c r="M47" s="14"/>
      <c r="N47" s="14"/>
      <c r="O47" s="14"/>
      <c r="P47" s="14"/>
      <c r="Q47" s="14"/>
      <c r="R47" s="14"/>
      <c r="S47" s="14"/>
      <c r="T47" s="14"/>
      <c r="U47" s="14"/>
      <c r="V47" s="14"/>
      <c r="W47" s="14"/>
      <c r="X47" s="14"/>
      <c r="Y47" s="14"/>
      <c r="Z47" s="14"/>
    </row>
    <row r="48" spans="1:26" ht="15.75" customHeight="1">
      <c r="A48" s="99" t="s">
        <v>1053</v>
      </c>
      <c r="B48" s="100" t="str">
        <f>VLOOKUP(A48,'Índice Geral'!A:C,2,FALSE)</f>
        <v>Lifelab</v>
      </c>
      <c r="C48" s="101">
        <v>72</v>
      </c>
      <c r="D48" s="14"/>
      <c r="E48" s="84"/>
      <c r="J48" s="14"/>
      <c r="K48" s="14"/>
      <c r="L48" s="14"/>
      <c r="M48" s="14"/>
      <c r="N48" s="14"/>
      <c r="O48" s="14"/>
      <c r="P48" s="14"/>
      <c r="Q48" s="14"/>
      <c r="R48" s="14"/>
      <c r="S48" s="14"/>
      <c r="T48" s="14"/>
      <c r="U48" s="14"/>
      <c r="V48" s="14"/>
      <c r="W48" s="14"/>
      <c r="X48" s="14"/>
      <c r="Y48" s="14"/>
      <c r="Z48" s="14"/>
    </row>
    <row r="49" spans="1:26" ht="15.75" customHeight="1">
      <c r="A49" s="99" t="s">
        <v>1053</v>
      </c>
      <c r="B49" s="100" t="str">
        <f>VLOOKUP(A49,'Índice Geral'!A:C,2,FALSE)</f>
        <v>Lifelab</v>
      </c>
      <c r="C49" s="101">
        <v>72</v>
      </c>
      <c r="D49" s="57"/>
      <c r="E49" s="84"/>
      <c r="J49" s="14"/>
      <c r="K49" s="14"/>
      <c r="L49" s="14"/>
      <c r="M49" s="14"/>
      <c r="N49" s="14"/>
      <c r="O49" s="14"/>
      <c r="P49" s="14"/>
      <c r="Q49" s="14"/>
      <c r="R49" s="14"/>
      <c r="S49" s="14"/>
      <c r="T49" s="14"/>
      <c r="U49" s="14"/>
      <c r="V49" s="14"/>
      <c r="W49" s="14"/>
      <c r="X49" s="14"/>
      <c r="Y49" s="14"/>
      <c r="Z49" s="14"/>
    </row>
    <row r="50" spans="1:26" ht="15.75" customHeight="1">
      <c r="A50" s="99" t="s">
        <v>1053</v>
      </c>
      <c r="B50" s="100" t="str">
        <f>VLOOKUP(A50,'Índice Geral'!A:C,2,FALSE)</f>
        <v>Lifelab</v>
      </c>
      <c r="C50" s="101">
        <v>72</v>
      </c>
      <c r="D50" s="57"/>
      <c r="E50" s="84"/>
      <c r="J50" s="14"/>
      <c r="K50" s="14"/>
      <c r="L50" s="14"/>
      <c r="M50" s="14"/>
      <c r="N50" s="14"/>
      <c r="O50" s="14"/>
      <c r="P50" s="14"/>
      <c r="Q50" s="14"/>
      <c r="R50" s="14"/>
      <c r="S50" s="14"/>
      <c r="T50" s="14"/>
      <c r="U50" s="14"/>
      <c r="V50" s="14"/>
      <c r="W50" s="14"/>
      <c r="X50" s="14"/>
      <c r="Y50" s="14"/>
      <c r="Z50" s="14"/>
    </row>
    <row r="51" spans="1:26" ht="15.75" customHeight="1">
      <c r="A51" s="99" t="s">
        <v>1053</v>
      </c>
      <c r="B51" s="100" t="str">
        <f>VLOOKUP(A51,'Índice Geral'!A:C,2,FALSE)</f>
        <v>Lifelab</v>
      </c>
      <c r="C51" s="101">
        <v>72</v>
      </c>
      <c r="D51" s="57"/>
      <c r="E51" s="84"/>
      <c r="J51" s="14"/>
      <c r="K51" s="14"/>
      <c r="L51" s="14"/>
      <c r="M51" s="14"/>
      <c r="N51" s="14"/>
      <c r="O51" s="14"/>
      <c r="P51" s="14"/>
      <c r="Q51" s="14"/>
      <c r="R51" s="14"/>
      <c r="S51" s="14"/>
      <c r="T51" s="14"/>
      <c r="U51" s="14"/>
      <c r="V51" s="14"/>
      <c r="W51" s="14"/>
      <c r="X51" s="14"/>
      <c r="Y51" s="14"/>
      <c r="Z51" s="14"/>
    </row>
    <row r="52" spans="1:26" ht="15.75" customHeight="1">
      <c r="A52" s="99" t="s">
        <v>1053</v>
      </c>
      <c r="B52" s="100" t="str">
        <f>VLOOKUP(A52,'Índice Geral'!A:C,2,FALSE)</f>
        <v>Lifelab</v>
      </c>
      <c r="C52" s="101">
        <v>72</v>
      </c>
      <c r="D52" s="57"/>
      <c r="E52" s="84"/>
      <c r="J52" s="14"/>
      <c r="K52" s="14"/>
      <c r="L52" s="14"/>
      <c r="M52" s="14"/>
      <c r="N52" s="14"/>
      <c r="O52" s="14"/>
      <c r="P52" s="14"/>
      <c r="Q52" s="14"/>
      <c r="R52" s="14"/>
      <c r="S52" s="14"/>
      <c r="T52" s="14"/>
      <c r="U52" s="14"/>
      <c r="V52" s="14"/>
      <c r="W52" s="14"/>
      <c r="X52" s="14"/>
      <c r="Y52" s="14"/>
      <c r="Z52" s="14"/>
    </row>
    <row r="53" spans="1:26" ht="15.75" customHeight="1">
      <c r="A53" s="99"/>
      <c r="B53" s="100" t="e">
        <f>VLOOKUP(A53,'Índice Geral'!A:C,2,FALSE)</f>
        <v>#N/A</v>
      </c>
      <c r="C53" s="120"/>
      <c r="D53" s="57"/>
      <c r="E53" s="84"/>
      <c r="J53" s="14"/>
      <c r="K53" s="14"/>
      <c r="L53" s="14"/>
      <c r="M53" s="14"/>
      <c r="N53" s="14"/>
      <c r="O53" s="14"/>
      <c r="P53" s="14"/>
      <c r="Q53" s="14"/>
      <c r="R53" s="14"/>
      <c r="S53" s="14"/>
      <c r="T53" s="14"/>
      <c r="U53" s="14"/>
      <c r="V53" s="14"/>
      <c r="W53" s="14"/>
      <c r="X53" s="14"/>
      <c r="Y53" s="14"/>
      <c r="Z53" s="14"/>
    </row>
    <row r="54" spans="1:26" ht="15.75" customHeight="1">
      <c r="A54" s="99"/>
      <c r="B54" s="100" t="e">
        <f>VLOOKUP(A54,'Índice Geral'!A:C,2,FALSE)</f>
        <v>#N/A</v>
      </c>
      <c r="C54" s="120"/>
      <c r="D54" s="57"/>
      <c r="E54" s="84"/>
      <c r="J54" s="14"/>
      <c r="K54" s="14"/>
      <c r="L54" s="14"/>
      <c r="M54" s="14"/>
      <c r="N54" s="14"/>
      <c r="O54" s="14"/>
      <c r="P54" s="14"/>
      <c r="Q54" s="14"/>
      <c r="R54" s="14"/>
      <c r="S54" s="14"/>
      <c r="T54" s="14"/>
      <c r="U54" s="14"/>
      <c r="V54" s="14"/>
      <c r="W54" s="14"/>
      <c r="X54" s="14"/>
      <c r="Y54" s="14"/>
      <c r="Z54" s="14"/>
    </row>
    <row r="55" spans="1:26" ht="15.75" customHeight="1">
      <c r="A55" s="99"/>
      <c r="B55" s="100" t="e">
        <f>VLOOKUP(A55,'Índice Geral'!A:C,2,FALSE)</f>
        <v>#N/A</v>
      </c>
      <c r="C55" s="120"/>
      <c r="D55" s="57"/>
      <c r="E55" s="84"/>
      <c r="J55" s="14"/>
      <c r="K55" s="14"/>
      <c r="L55" s="14"/>
      <c r="M55" s="14"/>
      <c r="N55" s="14"/>
      <c r="O55" s="14"/>
      <c r="P55" s="14"/>
      <c r="Q55" s="14"/>
      <c r="R55" s="14"/>
      <c r="S55" s="14"/>
      <c r="T55" s="14"/>
      <c r="U55" s="14"/>
      <c r="V55" s="14"/>
      <c r="W55" s="14"/>
      <c r="X55" s="14"/>
      <c r="Y55" s="14"/>
      <c r="Z55" s="14"/>
    </row>
    <row r="56" spans="1:26" ht="15.75" customHeight="1">
      <c r="A56" s="99"/>
      <c r="B56" s="100" t="e">
        <f>VLOOKUP(A56,'Índice Geral'!A:C,2,FALSE)</f>
        <v>#N/A</v>
      </c>
      <c r="C56" s="120"/>
      <c r="D56" s="57"/>
      <c r="E56" s="84"/>
      <c r="J56" s="14"/>
      <c r="K56" s="14"/>
      <c r="L56" s="14"/>
      <c r="M56" s="14"/>
      <c r="N56" s="14"/>
      <c r="O56" s="14"/>
      <c r="P56" s="14"/>
      <c r="Q56" s="14"/>
      <c r="R56" s="14"/>
      <c r="S56" s="14"/>
      <c r="T56" s="14"/>
      <c r="U56" s="14"/>
      <c r="V56" s="14"/>
      <c r="W56" s="14"/>
      <c r="X56" s="14"/>
      <c r="Y56" s="14"/>
      <c r="Z56" s="14"/>
    </row>
    <row r="57" spans="1:26" ht="15.75" customHeight="1">
      <c r="A57" s="99"/>
      <c r="B57" s="100" t="e">
        <f>VLOOKUP(A57,'Índice Geral'!A:C,2,FALSE)</f>
        <v>#N/A</v>
      </c>
      <c r="C57" s="112"/>
      <c r="D57" s="57"/>
      <c r="E57" s="84"/>
      <c r="J57" s="14"/>
      <c r="K57" s="14"/>
      <c r="L57" s="14"/>
      <c r="M57" s="14"/>
      <c r="N57" s="14"/>
      <c r="O57" s="14"/>
      <c r="P57" s="14"/>
      <c r="Q57" s="14"/>
      <c r="R57" s="14"/>
      <c r="S57" s="14"/>
      <c r="T57" s="14"/>
      <c r="U57" s="14"/>
      <c r="V57" s="14"/>
      <c r="W57" s="14"/>
      <c r="X57" s="14"/>
      <c r="Y57" s="14"/>
      <c r="Z57" s="14"/>
    </row>
    <row r="58" spans="1:26" ht="15.75" customHeight="1">
      <c r="A58" s="99"/>
      <c r="B58" s="100" t="e">
        <f>VLOOKUP(A58,'Índice Geral'!A:C,2,FALSE)</f>
        <v>#N/A</v>
      </c>
      <c r="C58" s="120"/>
      <c r="D58" s="57"/>
      <c r="E58" s="84"/>
      <c r="J58" s="14"/>
      <c r="K58" s="14"/>
      <c r="L58" s="14"/>
      <c r="M58" s="14"/>
      <c r="N58" s="14"/>
      <c r="O58" s="14"/>
      <c r="P58" s="14"/>
      <c r="Q58" s="14"/>
      <c r="R58" s="14"/>
      <c r="S58" s="14"/>
      <c r="T58" s="14"/>
      <c r="U58" s="14"/>
      <c r="V58" s="14"/>
      <c r="W58" s="14"/>
      <c r="X58" s="14"/>
      <c r="Y58" s="14"/>
      <c r="Z58" s="14"/>
    </row>
    <row r="59" spans="1:26" ht="15.75" customHeight="1">
      <c r="A59" s="99"/>
      <c r="B59" s="100" t="e">
        <f>VLOOKUP(A59,'Índice Geral'!A:C,2,FALSE)</f>
        <v>#N/A</v>
      </c>
      <c r="C59" s="123"/>
      <c r="D59" s="57"/>
      <c r="E59" s="84"/>
      <c r="J59" s="14"/>
      <c r="K59" s="14"/>
      <c r="L59" s="14"/>
      <c r="M59" s="14"/>
      <c r="N59" s="14"/>
      <c r="O59" s="14"/>
      <c r="P59" s="14"/>
      <c r="Q59" s="14"/>
      <c r="R59" s="14"/>
      <c r="S59" s="14"/>
      <c r="T59" s="14"/>
      <c r="U59" s="14"/>
      <c r="V59" s="14"/>
      <c r="W59" s="14"/>
      <c r="X59" s="14"/>
      <c r="Y59" s="14"/>
      <c r="Z59" s="14"/>
    </row>
    <row r="60" spans="1:26" ht="15.75" customHeight="1">
      <c r="A60" s="99"/>
      <c r="B60" s="100" t="e">
        <f>VLOOKUP(A60,'Índice Geral'!A:C,2,FALSE)</f>
        <v>#N/A</v>
      </c>
      <c r="C60" s="123"/>
      <c r="D60" s="57"/>
      <c r="E60" s="84"/>
      <c r="J60" s="14"/>
      <c r="K60" s="14"/>
      <c r="L60" s="14"/>
      <c r="M60" s="14"/>
      <c r="N60" s="14"/>
      <c r="O60" s="14"/>
      <c r="P60" s="14"/>
      <c r="Q60" s="14"/>
      <c r="R60" s="14"/>
      <c r="S60" s="14"/>
      <c r="T60" s="14"/>
      <c r="U60" s="14"/>
      <c r="V60" s="14"/>
      <c r="W60" s="14"/>
      <c r="X60" s="14"/>
      <c r="Y60" s="14"/>
      <c r="Z60" s="14"/>
    </row>
    <row r="61" spans="1:26" ht="15.75" customHeight="1">
      <c r="A61" s="99"/>
      <c r="B61" s="100" t="e">
        <f>VLOOKUP(A61,'Índice Geral'!A:C,2,FALSE)</f>
        <v>#N/A</v>
      </c>
      <c r="C61" s="123"/>
      <c r="D61" s="57"/>
      <c r="E61" s="84"/>
      <c r="J61" s="14"/>
      <c r="K61" s="14"/>
      <c r="L61" s="14"/>
      <c r="M61" s="14"/>
      <c r="N61" s="14"/>
      <c r="O61" s="14"/>
      <c r="P61" s="14"/>
      <c r="Q61" s="14"/>
      <c r="R61" s="14"/>
      <c r="S61" s="14"/>
      <c r="T61" s="14"/>
      <c r="U61" s="14"/>
      <c r="V61" s="14"/>
      <c r="W61" s="14"/>
      <c r="X61" s="14"/>
      <c r="Y61" s="14"/>
      <c r="Z61" s="14"/>
    </row>
    <row r="62" spans="1:26" ht="15.75" customHeight="1">
      <c r="A62" s="99"/>
      <c r="B62" s="100"/>
      <c r="C62" s="123"/>
      <c r="D62" s="57"/>
      <c r="E62" s="84"/>
      <c r="J62" s="14"/>
      <c r="K62" s="14"/>
      <c r="L62" s="14"/>
      <c r="M62" s="14"/>
      <c r="N62" s="14"/>
      <c r="O62" s="14"/>
      <c r="P62" s="14"/>
      <c r="Q62" s="14"/>
      <c r="R62" s="14"/>
      <c r="S62" s="14"/>
      <c r="T62" s="14"/>
      <c r="U62" s="14"/>
      <c r="V62" s="14"/>
      <c r="W62" s="14"/>
      <c r="X62" s="14"/>
      <c r="Y62" s="14"/>
      <c r="Z62" s="14"/>
    </row>
    <row r="63" spans="1:26" ht="15.75" customHeight="1">
      <c r="D63" s="57"/>
      <c r="E63" s="84"/>
      <c r="J63" s="14"/>
      <c r="K63" s="14"/>
      <c r="L63" s="14"/>
      <c r="M63" s="14"/>
      <c r="N63" s="14"/>
      <c r="O63" s="14"/>
      <c r="P63" s="14"/>
      <c r="Q63" s="14"/>
      <c r="R63" s="14"/>
      <c r="S63" s="14"/>
      <c r="T63" s="14"/>
      <c r="U63" s="14"/>
      <c r="V63" s="14"/>
      <c r="W63" s="14"/>
      <c r="X63" s="14"/>
      <c r="Y63" s="14"/>
      <c r="Z63" s="14"/>
    </row>
    <row r="64" spans="1:26" ht="15.75" customHeight="1">
      <c r="D64" s="57"/>
      <c r="E64" s="14"/>
      <c r="J64" s="14"/>
      <c r="K64" s="14"/>
      <c r="L64" s="14"/>
      <c r="M64" s="14"/>
      <c r="N64" s="14"/>
      <c r="O64" s="14"/>
      <c r="P64" s="14"/>
      <c r="Q64" s="14"/>
      <c r="R64" s="14"/>
      <c r="S64" s="14"/>
      <c r="T64" s="14"/>
      <c r="U64" s="14"/>
      <c r="V64" s="14"/>
      <c r="W64" s="14"/>
      <c r="X64" s="14"/>
      <c r="Y64" s="14"/>
      <c r="Z64" s="14"/>
    </row>
    <row r="65" spans="2:26" ht="15.75" customHeight="1">
      <c r="B65" s="134"/>
      <c r="C65" s="79"/>
      <c r="D65" s="14"/>
      <c r="E65" s="14"/>
      <c r="F65" s="14"/>
      <c r="G65" s="14"/>
      <c r="H65" s="14"/>
      <c r="I65" s="14"/>
      <c r="J65" s="14"/>
      <c r="K65" s="14"/>
      <c r="L65" s="14"/>
      <c r="M65" s="14"/>
      <c r="N65" s="14"/>
      <c r="O65" s="14"/>
      <c r="P65" s="14"/>
      <c r="Q65" s="14"/>
      <c r="R65" s="14"/>
      <c r="S65" s="14"/>
      <c r="T65" s="14"/>
      <c r="U65" s="14"/>
      <c r="V65" s="14"/>
      <c r="W65" s="14"/>
      <c r="X65" s="14"/>
      <c r="Y65" s="14"/>
      <c r="Z65" s="14"/>
    </row>
    <row r="66" spans="2:26" ht="15.75" customHeight="1">
      <c r="B66" s="134"/>
      <c r="D66" s="14"/>
      <c r="E66" s="14"/>
      <c r="F66" s="14"/>
      <c r="G66" s="14"/>
      <c r="H66" s="14"/>
      <c r="I66" s="14"/>
      <c r="J66" s="14"/>
      <c r="K66" s="14"/>
      <c r="L66" s="14"/>
      <c r="M66" s="14"/>
      <c r="N66" s="14"/>
      <c r="O66" s="14"/>
      <c r="P66" s="14"/>
      <c r="Q66" s="14"/>
      <c r="R66" s="14"/>
      <c r="S66" s="14"/>
      <c r="T66" s="14"/>
      <c r="U66" s="14"/>
      <c r="V66" s="14"/>
      <c r="W66" s="14"/>
      <c r="X66" s="14"/>
      <c r="Y66" s="14"/>
      <c r="Z66" s="14"/>
    </row>
    <row r="67" spans="2:26" ht="15.75" customHeight="1">
      <c r="B67" s="134"/>
      <c r="D67" s="14"/>
      <c r="E67" s="14"/>
      <c r="F67" s="14"/>
      <c r="G67" s="14"/>
      <c r="H67" s="14"/>
      <c r="I67" s="14"/>
      <c r="J67" s="14"/>
      <c r="K67" s="14"/>
      <c r="L67" s="14"/>
      <c r="M67" s="14"/>
      <c r="N67" s="14"/>
      <c r="O67" s="14"/>
      <c r="P67" s="14"/>
      <c r="Q67" s="14"/>
      <c r="R67" s="14"/>
      <c r="S67" s="14"/>
      <c r="T67" s="14"/>
      <c r="U67" s="14"/>
      <c r="V67" s="14"/>
      <c r="W67" s="14"/>
      <c r="X67" s="14"/>
      <c r="Y67" s="14"/>
      <c r="Z67" s="14"/>
    </row>
    <row r="68" spans="2:26" ht="15.75" customHeight="1">
      <c r="B68" s="134"/>
      <c r="D68" s="14"/>
      <c r="E68" s="14"/>
      <c r="F68" s="14"/>
      <c r="G68" s="14"/>
      <c r="H68" s="14"/>
      <c r="I68" s="14"/>
      <c r="J68" s="14"/>
      <c r="K68" s="14"/>
      <c r="L68" s="14"/>
      <c r="M68" s="14"/>
      <c r="N68" s="14"/>
      <c r="O68" s="14"/>
      <c r="P68" s="14"/>
      <c r="Q68" s="14"/>
      <c r="R68" s="14"/>
      <c r="S68" s="14"/>
      <c r="T68" s="14"/>
      <c r="U68" s="14"/>
      <c r="V68" s="14"/>
      <c r="W68" s="14"/>
      <c r="X68" s="14"/>
      <c r="Y68" s="14"/>
      <c r="Z68" s="14"/>
    </row>
    <row r="69" spans="2:26" ht="15.75" customHeight="1">
      <c r="B69" s="134"/>
      <c r="D69" s="14"/>
      <c r="E69" s="14"/>
      <c r="F69" s="14"/>
      <c r="G69" s="14"/>
      <c r="H69" s="14"/>
      <c r="I69" s="14"/>
      <c r="J69" s="14"/>
      <c r="K69" s="14"/>
      <c r="L69" s="14"/>
      <c r="M69" s="14"/>
      <c r="N69" s="14"/>
      <c r="O69" s="14"/>
      <c r="P69" s="14"/>
      <c r="Q69" s="14"/>
      <c r="R69" s="14"/>
      <c r="S69" s="14"/>
      <c r="T69" s="14"/>
      <c r="U69" s="14"/>
      <c r="V69" s="14"/>
      <c r="W69" s="14"/>
      <c r="X69" s="14"/>
      <c r="Y69" s="14"/>
      <c r="Z69" s="14"/>
    </row>
    <row r="70" spans="2:26" ht="15.75" customHeight="1">
      <c r="B70" s="134"/>
      <c r="D70" s="14"/>
      <c r="E70" s="14"/>
      <c r="F70" s="14"/>
      <c r="G70" s="14"/>
      <c r="H70" s="14"/>
      <c r="I70" s="14"/>
      <c r="J70" s="14"/>
      <c r="K70" s="14"/>
      <c r="L70" s="14"/>
      <c r="M70" s="14"/>
      <c r="N70" s="14"/>
      <c r="O70" s="14"/>
      <c r="P70" s="14"/>
      <c r="Q70" s="14"/>
      <c r="R70" s="14"/>
      <c r="S70" s="14"/>
      <c r="T70" s="14"/>
      <c r="U70" s="14"/>
      <c r="V70" s="14"/>
      <c r="W70" s="14"/>
      <c r="X70" s="14"/>
      <c r="Y70" s="14"/>
      <c r="Z70" s="14"/>
    </row>
    <row r="71" spans="2:26" ht="15.75" customHeight="1">
      <c r="B71" s="134"/>
      <c r="D71" s="14"/>
      <c r="E71" s="14"/>
      <c r="F71" s="14"/>
      <c r="G71" s="14"/>
      <c r="H71" s="14"/>
      <c r="I71" s="14"/>
      <c r="J71" s="14"/>
      <c r="K71" s="14"/>
      <c r="L71" s="14"/>
      <c r="M71" s="14"/>
      <c r="N71" s="14"/>
      <c r="O71" s="14"/>
      <c r="P71" s="14"/>
      <c r="Q71" s="14"/>
      <c r="R71" s="14"/>
      <c r="S71" s="14"/>
      <c r="T71" s="14"/>
      <c r="U71" s="14"/>
      <c r="V71" s="14"/>
      <c r="W71" s="14"/>
      <c r="X71" s="14"/>
      <c r="Y71" s="14"/>
      <c r="Z71" s="14"/>
    </row>
    <row r="72" spans="2:26" ht="15.75" customHeight="1">
      <c r="B72" s="134"/>
      <c r="D72" s="14"/>
      <c r="E72" s="14"/>
      <c r="F72" s="14"/>
      <c r="G72" s="14"/>
      <c r="H72" s="14"/>
      <c r="I72" s="14"/>
      <c r="J72" s="14"/>
      <c r="K72" s="14"/>
      <c r="L72" s="14"/>
      <c r="M72" s="14"/>
      <c r="N72" s="14"/>
      <c r="O72" s="14"/>
      <c r="P72" s="14"/>
      <c r="Q72" s="14"/>
      <c r="R72" s="14"/>
      <c r="S72" s="14"/>
      <c r="T72" s="14"/>
      <c r="U72" s="14"/>
      <c r="V72" s="14"/>
      <c r="W72" s="14"/>
      <c r="X72" s="14"/>
      <c r="Y72" s="14"/>
      <c r="Z72" s="14"/>
    </row>
    <row r="73" spans="2:26" ht="15.75" customHeight="1">
      <c r="B73" s="134"/>
      <c r="D73" s="14"/>
      <c r="E73" s="14"/>
      <c r="F73" s="14"/>
      <c r="G73" s="14"/>
      <c r="H73" s="14"/>
      <c r="I73" s="14"/>
      <c r="J73" s="14"/>
      <c r="K73" s="14"/>
      <c r="L73" s="14"/>
      <c r="M73" s="14"/>
      <c r="N73" s="14"/>
      <c r="O73" s="14"/>
      <c r="P73" s="14"/>
      <c r="Q73" s="14"/>
      <c r="R73" s="14"/>
      <c r="S73" s="14"/>
      <c r="T73" s="14"/>
      <c r="U73" s="14"/>
      <c r="V73" s="14"/>
      <c r="W73" s="14"/>
      <c r="X73" s="14"/>
      <c r="Y73" s="14"/>
      <c r="Z73" s="14"/>
    </row>
    <row r="74" spans="2:26" ht="15.75" customHeight="1">
      <c r="B74" s="134"/>
      <c r="D74" s="14"/>
      <c r="E74" s="14"/>
      <c r="F74" s="14"/>
      <c r="G74" s="14"/>
      <c r="H74" s="14"/>
      <c r="I74" s="14"/>
      <c r="J74" s="14"/>
      <c r="K74" s="14"/>
      <c r="L74" s="14"/>
      <c r="M74" s="14"/>
      <c r="N74" s="14"/>
      <c r="O74" s="14"/>
      <c r="P74" s="14"/>
      <c r="Q74" s="14"/>
      <c r="R74" s="14"/>
      <c r="S74" s="14"/>
      <c r="T74" s="14"/>
      <c r="U74" s="14"/>
      <c r="V74" s="14"/>
      <c r="W74" s="14"/>
      <c r="X74" s="14"/>
      <c r="Y74" s="14"/>
      <c r="Z74" s="14"/>
    </row>
    <row r="75" spans="2:26" ht="15.75" customHeight="1">
      <c r="B75" s="134"/>
      <c r="D75" s="14"/>
      <c r="E75" s="14"/>
      <c r="F75" s="14"/>
      <c r="G75" s="14"/>
      <c r="H75" s="14"/>
      <c r="I75" s="14"/>
      <c r="J75" s="14"/>
      <c r="K75" s="14"/>
      <c r="L75" s="14"/>
      <c r="M75" s="14"/>
      <c r="N75" s="14"/>
      <c r="O75" s="14"/>
      <c r="P75" s="14"/>
      <c r="Q75" s="14"/>
      <c r="R75" s="14"/>
      <c r="S75" s="14"/>
      <c r="T75" s="14"/>
      <c r="U75" s="14"/>
      <c r="V75" s="14"/>
      <c r="W75" s="14"/>
      <c r="X75" s="14"/>
      <c r="Y75" s="14"/>
      <c r="Z75" s="14"/>
    </row>
    <row r="76" spans="2:26" ht="15.75" customHeight="1">
      <c r="B76" s="134"/>
      <c r="D76" s="14"/>
      <c r="E76" s="14"/>
      <c r="F76" s="14"/>
      <c r="G76" s="14"/>
      <c r="H76" s="14"/>
      <c r="I76" s="14"/>
      <c r="J76" s="14"/>
      <c r="K76" s="14"/>
      <c r="L76" s="14"/>
      <c r="M76" s="14"/>
      <c r="N76" s="14"/>
      <c r="O76" s="14"/>
      <c r="P76" s="14"/>
      <c r="Q76" s="14"/>
      <c r="R76" s="14"/>
      <c r="S76" s="14"/>
      <c r="T76" s="14"/>
      <c r="U76" s="14"/>
      <c r="V76" s="14"/>
      <c r="W76" s="14"/>
      <c r="X76" s="14"/>
      <c r="Y76" s="14"/>
      <c r="Z76" s="14"/>
    </row>
    <row r="77" spans="2:26" ht="15.75" customHeight="1">
      <c r="B77" s="134"/>
      <c r="D77" s="14"/>
      <c r="E77" s="14"/>
      <c r="F77" s="14"/>
      <c r="G77" s="14"/>
      <c r="H77" s="14"/>
      <c r="I77" s="14"/>
      <c r="J77" s="14"/>
      <c r="K77" s="14"/>
      <c r="L77" s="14"/>
      <c r="M77" s="14"/>
      <c r="N77" s="14"/>
      <c r="O77" s="14"/>
      <c r="P77" s="14"/>
      <c r="Q77" s="14"/>
      <c r="R77" s="14"/>
      <c r="S77" s="14"/>
      <c r="T77" s="14"/>
      <c r="U77" s="14"/>
      <c r="V77" s="14"/>
      <c r="W77" s="14"/>
      <c r="X77" s="14"/>
      <c r="Y77" s="14"/>
      <c r="Z77" s="14"/>
    </row>
    <row r="78" spans="2:26" ht="15.75" customHeight="1">
      <c r="B78" s="134"/>
      <c r="D78" s="14"/>
      <c r="E78" s="14"/>
      <c r="F78" s="14"/>
      <c r="G78" s="14"/>
      <c r="H78" s="14"/>
      <c r="I78" s="14"/>
      <c r="J78" s="14"/>
      <c r="K78" s="14"/>
      <c r="L78" s="14"/>
      <c r="M78" s="14"/>
      <c r="N78" s="14"/>
      <c r="O78" s="14"/>
      <c r="P78" s="14"/>
      <c r="Q78" s="14"/>
      <c r="R78" s="14"/>
      <c r="S78" s="14"/>
      <c r="T78" s="14"/>
      <c r="U78" s="14"/>
      <c r="V78" s="14"/>
      <c r="W78" s="14"/>
      <c r="X78" s="14"/>
      <c r="Y78" s="14"/>
      <c r="Z78" s="14"/>
    </row>
    <row r="79" spans="2:26" ht="15.75" customHeight="1">
      <c r="B79" s="134"/>
      <c r="D79" s="14"/>
      <c r="E79" s="14"/>
      <c r="F79" s="14"/>
      <c r="G79" s="14"/>
      <c r="H79" s="14"/>
      <c r="I79" s="14"/>
      <c r="J79" s="14"/>
      <c r="K79" s="14"/>
      <c r="L79" s="14"/>
      <c r="M79" s="14"/>
      <c r="N79" s="14"/>
      <c r="O79" s="14"/>
      <c r="P79" s="14"/>
      <c r="Q79" s="14"/>
      <c r="R79" s="14"/>
      <c r="S79" s="14"/>
      <c r="T79" s="14"/>
      <c r="U79" s="14"/>
      <c r="V79" s="14"/>
      <c r="W79" s="14"/>
      <c r="X79" s="14"/>
      <c r="Y79" s="14"/>
      <c r="Z79" s="14"/>
    </row>
    <row r="80" spans="2:26" ht="15.75" customHeight="1">
      <c r="B80" s="134"/>
      <c r="D80" s="14"/>
      <c r="E80" s="14"/>
      <c r="F80" s="14"/>
      <c r="G80" s="14"/>
      <c r="H80" s="14"/>
      <c r="I80" s="14"/>
      <c r="J80" s="14"/>
      <c r="K80" s="14"/>
      <c r="L80" s="14"/>
      <c r="M80" s="14"/>
      <c r="N80" s="14"/>
      <c r="O80" s="14"/>
      <c r="P80" s="14"/>
      <c r="Q80" s="14"/>
      <c r="R80" s="14"/>
      <c r="S80" s="14"/>
      <c r="T80" s="14"/>
      <c r="U80" s="14"/>
      <c r="V80" s="14"/>
      <c r="W80" s="14"/>
      <c r="X80" s="14"/>
      <c r="Y80" s="14"/>
      <c r="Z80" s="14"/>
    </row>
    <row r="81" spans="1:26" ht="15.75" customHeight="1">
      <c r="B81" s="134"/>
      <c r="D81" s="14"/>
      <c r="E81" s="14"/>
      <c r="F81" s="14"/>
      <c r="G81" s="14"/>
      <c r="H81" s="14"/>
      <c r="I81" s="14"/>
      <c r="J81" s="14"/>
      <c r="K81" s="14"/>
      <c r="L81" s="14"/>
      <c r="M81" s="14"/>
      <c r="N81" s="14"/>
      <c r="O81" s="14"/>
      <c r="P81" s="14"/>
      <c r="Q81" s="14"/>
      <c r="R81" s="14"/>
      <c r="S81" s="14"/>
      <c r="T81" s="14"/>
      <c r="U81" s="14"/>
      <c r="V81" s="14"/>
      <c r="W81" s="14"/>
      <c r="X81" s="14"/>
      <c r="Y81" s="14"/>
      <c r="Z81" s="14"/>
    </row>
    <row r="82" spans="1:26" ht="15.75" customHeight="1">
      <c r="B82" s="134"/>
      <c r="D82" s="14"/>
      <c r="E82" s="14"/>
      <c r="F82" s="14"/>
      <c r="G82" s="14"/>
      <c r="H82" s="14"/>
      <c r="I82" s="14"/>
      <c r="J82" s="14"/>
      <c r="K82" s="14"/>
      <c r="L82" s="14"/>
      <c r="M82" s="14"/>
      <c r="N82" s="14"/>
      <c r="O82" s="14"/>
      <c r="P82" s="14"/>
      <c r="Q82" s="14"/>
      <c r="R82" s="14"/>
      <c r="S82" s="14"/>
      <c r="T82" s="14"/>
      <c r="U82" s="14"/>
      <c r="V82" s="14"/>
      <c r="W82" s="14"/>
      <c r="X82" s="14"/>
      <c r="Y82" s="14"/>
      <c r="Z82" s="14"/>
    </row>
    <row r="83" spans="1:26" ht="15.75" customHeight="1">
      <c r="B83" s="134"/>
      <c r="D83" s="14"/>
      <c r="E83" s="14"/>
      <c r="F83" s="14"/>
      <c r="G83" s="14"/>
      <c r="H83" s="14"/>
      <c r="I83" s="14"/>
      <c r="J83" s="14"/>
      <c r="K83" s="14"/>
      <c r="L83" s="14"/>
      <c r="M83" s="14"/>
      <c r="N83" s="14"/>
      <c r="O83" s="14"/>
      <c r="P83" s="14"/>
      <c r="Q83" s="14"/>
      <c r="R83" s="14"/>
      <c r="S83" s="14"/>
      <c r="T83" s="14"/>
      <c r="U83" s="14"/>
      <c r="V83" s="14"/>
      <c r="W83" s="14"/>
      <c r="X83" s="14"/>
      <c r="Y83" s="14"/>
      <c r="Z83" s="14"/>
    </row>
    <row r="84" spans="1:26" ht="15.75" customHeight="1">
      <c r="B84" s="134"/>
      <c r="D84" s="14"/>
      <c r="E84" s="14"/>
      <c r="F84" s="14"/>
      <c r="G84" s="14"/>
      <c r="H84" s="14"/>
      <c r="I84" s="14"/>
      <c r="J84" s="14"/>
      <c r="K84" s="14"/>
      <c r="L84" s="14"/>
      <c r="M84" s="14"/>
      <c r="N84" s="14"/>
      <c r="O84" s="14"/>
      <c r="P84" s="14"/>
      <c r="Q84" s="14"/>
      <c r="R84" s="14"/>
      <c r="S84" s="14"/>
      <c r="T84" s="14"/>
      <c r="U84" s="14"/>
      <c r="V84" s="14"/>
      <c r="W84" s="14"/>
      <c r="X84" s="14"/>
      <c r="Y84" s="14"/>
      <c r="Z84" s="14"/>
    </row>
    <row r="85" spans="1:26" ht="15.75" customHeight="1">
      <c r="A85" s="14"/>
      <c r="B85" s="135"/>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ht="15.75" customHeight="1">
      <c r="A86" s="14"/>
      <c r="B86" s="135"/>
      <c r="C86" s="14"/>
      <c r="D86" s="14"/>
      <c r="E86" s="14"/>
      <c r="F86" s="14"/>
      <c r="G86" s="14"/>
      <c r="H86" s="14"/>
      <c r="I86" s="14"/>
      <c r="J86" s="14"/>
      <c r="K86" s="14"/>
      <c r="L86" s="14"/>
      <c r="M86" s="14"/>
      <c r="N86" s="14"/>
      <c r="O86" s="14"/>
      <c r="P86" s="14"/>
      <c r="Q86" s="14"/>
      <c r="R86" s="14"/>
      <c r="S86" s="14"/>
      <c r="T86" s="14"/>
      <c r="U86" s="14"/>
      <c r="V86" s="14"/>
      <c r="W86" s="14"/>
      <c r="X86" s="14"/>
      <c r="Y86" s="14"/>
      <c r="Z86" s="14"/>
    </row>
    <row r="87" spans="1:26" ht="15.75" customHeight="1">
      <c r="A87" s="14"/>
      <c r="B87" s="135"/>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ht="15.75" customHeight="1">
      <c r="A88" s="14"/>
      <c r="B88" s="135"/>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ht="15.75" customHeight="1">
      <c r="A89" s="14"/>
      <c r="B89" s="135"/>
      <c r="C89" s="14"/>
      <c r="D89" s="14"/>
      <c r="E89" s="14"/>
      <c r="F89" s="14"/>
      <c r="G89" s="14"/>
      <c r="H89" s="14"/>
      <c r="I89" s="14"/>
      <c r="J89" s="14"/>
      <c r="K89" s="14"/>
      <c r="L89" s="14"/>
      <c r="M89" s="14"/>
      <c r="N89" s="14"/>
      <c r="O89" s="14"/>
      <c r="P89" s="14"/>
      <c r="Q89" s="14"/>
      <c r="R89" s="14"/>
      <c r="S89" s="14"/>
      <c r="T89" s="14"/>
      <c r="U89" s="14"/>
      <c r="V89" s="14"/>
      <c r="W89" s="14"/>
      <c r="X89" s="14"/>
      <c r="Y89" s="14"/>
      <c r="Z89" s="14"/>
    </row>
    <row r="90" spans="1:26" ht="15.75" customHeight="1">
      <c r="A90" s="14"/>
      <c r="B90" s="135"/>
      <c r="C90" s="14"/>
      <c r="D90" s="14"/>
      <c r="E90" s="14"/>
      <c r="F90" s="14"/>
      <c r="G90" s="14"/>
      <c r="H90" s="14"/>
      <c r="I90" s="14"/>
      <c r="J90" s="14"/>
      <c r="K90" s="14"/>
      <c r="L90" s="14"/>
      <c r="M90" s="14"/>
      <c r="N90" s="14"/>
      <c r="O90" s="14"/>
      <c r="P90" s="14"/>
      <c r="Q90" s="14"/>
      <c r="R90" s="14"/>
      <c r="S90" s="14"/>
      <c r="T90" s="14"/>
      <c r="U90" s="14"/>
      <c r="V90" s="14"/>
      <c r="W90" s="14"/>
      <c r="X90" s="14"/>
      <c r="Y90" s="14"/>
      <c r="Z90" s="14"/>
    </row>
    <row r="91" spans="1:26" ht="15.75" customHeight="1">
      <c r="A91" s="14"/>
      <c r="B91" s="135"/>
      <c r="C91" s="14"/>
      <c r="D91" s="14"/>
      <c r="E91" s="14"/>
      <c r="F91" s="14"/>
      <c r="G91" s="14"/>
      <c r="H91" s="14"/>
      <c r="I91" s="14"/>
      <c r="J91" s="14"/>
      <c r="K91" s="14"/>
      <c r="L91" s="14"/>
      <c r="M91" s="14"/>
      <c r="N91" s="14"/>
      <c r="O91" s="14"/>
      <c r="P91" s="14"/>
      <c r="Q91" s="14"/>
      <c r="R91" s="14"/>
      <c r="S91" s="14"/>
      <c r="T91" s="14"/>
      <c r="U91" s="14"/>
      <c r="V91" s="14"/>
      <c r="W91" s="14"/>
      <c r="X91" s="14"/>
      <c r="Y91" s="14"/>
      <c r="Z91" s="14"/>
    </row>
    <row r="92" spans="1:26" ht="15.75" customHeight="1">
      <c r="A92" s="14"/>
      <c r="B92" s="135"/>
      <c r="C92" s="14"/>
      <c r="D92" s="14"/>
      <c r="E92" s="14"/>
      <c r="F92" s="14"/>
      <c r="G92" s="14"/>
      <c r="H92" s="14"/>
      <c r="I92" s="14"/>
      <c r="J92" s="14"/>
      <c r="K92" s="14"/>
      <c r="L92" s="14"/>
      <c r="M92" s="14"/>
      <c r="N92" s="14"/>
      <c r="O92" s="14"/>
      <c r="P92" s="14"/>
      <c r="Q92" s="14"/>
      <c r="R92" s="14"/>
      <c r="S92" s="14"/>
      <c r="T92" s="14"/>
      <c r="U92" s="14"/>
      <c r="V92" s="14"/>
      <c r="W92" s="14"/>
      <c r="X92" s="14"/>
      <c r="Y92" s="14"/>
      <c r="Z92" s="14"/>
    </row>
    <row r="93" spans="1:26" ht="15.75" customHeight="1">
      <c r="A93" s="14"/>
      <c r="B93" s="135"/>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ht="15.75" customHeight="1">
      <c r="A94" s="14"/>
      <c r="B94" s="135"/>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ht="15.75" customHeight="1">
      <c r="A95" s="14"/>
      <c r="B95" s="135"/>
      <c r="C95" s="14"/>
      <c r="D95" s="14"/>
      <c r="E95" s="14"/>
      <c r="F95" s="14"/>
      <c r="G95" s="14"/>
      <c r="H95" s="14"/>
      <c r="I95" s="14"/>
      <c r="J95" s="14"/>
      <c r="K95" s="14"/>
      <c r="L95" s="14"/>
      <c r="M95" s="14"/>
      <c r="N95" s="14"/>
      <c r="O95" s="14"/>
      <c r="P95" s="14"/>
      <c r="Q95" s="14"/>
      <c r="R95" s="14"/>
      <c r="S95" s="14"/>
      <c r="T95" s="14"/>
      <c r="U95" s="14"/>
      <c r="V95" s="14"/>
      <c r="W95" s="14"/>
      <c r="X95" s="14"/>
      <c r="Y95" s="14"/>
      <c r="Z95" s="14"/>
    </row>
    <row r="96" spans="1:26" ht="15.75" customHeight="1">
      <c r="A96" s="14"/>
      <c r="B96" s="135"/>
      <c r="C96" s="14"/>
      <c r="D96" s="14"/>
      <c r="E96" s="14"/>
      <c r="F96" s="14"/>
      <c r="G96" s="14"/>
      <c r="H96" s="14"/>
      <c r="I96" s="14"/>
      <c r="J96" s="14"/>
      <c r="K96" s="14"/>
      <c r="L96" s="14"/>
      <c r="M96" s="14"/>
      <c r="N96" s="14"/>
      <c r="O96" s="14"/>
      <c r="P96" s="14"/>
      <c r="Q96" s="14"/>
      <c r="R96" s="14"/>
      <c r="S96" s="14"/>
      <c r="T96" s="14"/>
      <c r="U96" s="14"/>
      <c r="V96" s="14"/>
      <c r="W96" s="14"/>
      <c r="X96" s="14"/>
      <c r="Y96" s="14"/>
      <c r="Z96" s="14"/>
    </row>
    <row r="97" spans="1:26" ht="15.75" customHeight="1">
      <c r="A97" s="14"/>
      <c r="B97" s="135"/>
      <c r="C97" s="14"/>
      <c r="D97" s="14"/>
      <c r="E97" s="14"/>
      <c r="F97" s="14"/>
      <c r="G97" s="14"/>
      <c r="H97" s="14"/>
      <c r="I97" s="14"/>
      <c r="J97" s="14"/>
      <c r="K97" s="14"/>
      <c r="L97" s="14"/>
      <c r="M97" s="14"/>
      <c r="N97" s="14"/>
      <c r="O97" s="14"/>
      <c r="P97" s="14"/>
      <c r="Q97" s="14"/>
      <c r="R97" s="14"/>
      <c r="S97" s="14"/>
      <c r="T97" s="14"/>
      <c r="U97" s="14"/>
      <c r="V97" s="14"/>
      <c r="W97" s="14"/>
      <c r="X97" s="14"/>
      <c r="Y97" s="14"/>
      <c r="Z97" s="14"/>
    </row>
    <row r="98" spans="1:26" ht="15.75" customHeight="1">
      <c r="A98" s="14"/>
      <c r="B98" s="135"/>
      <c r="C98" s="14"/>
      <c r="D98" s="14"/>
      <c r="E98" s="14"/>
      <c r="F98" s="14"/>
      <c r="G98" s="14"/>
      <c r="H98" s="14"/>
      <c r="I98" s="14"/>
      <c r="J98" s="14"/>
      <c r="K98" s="14"/>
      <c r="L98" s="14"/>
      <c r="M98" s="14"/>
      <c r="N98" s="14"/>
      <c r="O98" s="14"/>
      <c r="P98" s="14"/>
      <c r="Q98" s="14"/>
      <c r="R98" s="14"/>
      <c r="S98" s="14"/>
      <c r="T98" s="14"/>
      <c r="U98" s="14"/>
      <c r="V98" s="14"/>
      <c r="W98" s="14"/>
      <c r="X98" s="14"/>
      <c r="Y98" s="14"/>
      <c r="Z98" s="14"/>
    </row>
    <row r="99" spans="1:26" ht="15.75" customHeight="1">
      <c r="A99" s="14"/>
      <c r="B99" s="135"/>
      <c r="C99" s="14"/>
      <c r="D99" s="14"/>
      <c r="E99" s="14"/>
      <c r="F99" s="14"/>
      <c r="G99" s="14"/>
      <c r="H99" s="14"/>
      <c r="I99" s="14"/>
      <c r="J99" s="14"/>
      <c r="K99" s="14"/>
      <c r="L99" s="14"/>
      <c r="M99" s="14"/>
      <c r="N99" s="14"/>
      <c r="O99" s="14"/>
      <c r="P99" s="14"/>
      <c r="Q99" s="14"/>
      <c r="R99" s="14"/>
      <c r="S99" s="14"/>
      <c r="T99" s="14"/>
      <c r="U99" s="14"/>
      <c r="V99" s="14"/>
      <c r="W99" s="14"/>
      <c r="X99" s="14"/>
      <c r="Y99" s="14"/>
      <c r="Z99" s="14"/>
    </row>
    <row r="100" spans="1:26" ht="15.75" customHeight="1">
      <c r="A100" s="14"/>
      <c r="B100" s="135"/>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ht="15.75" customHeight="1">
      <c r="A101" s="14"/>
      <c r="B101" s="135"/>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ht="15.75" customHeight="1">
      <c r="A102" s="14"/>
      <c r="B102" s="135"/>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ht="15.75" customHeight="1">
      <c r="A103" s="14"/>
      <c r="B103" s="135"/>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ht="15.75" customHeight="1">
      <c r="A104" s="14"/>
      <c r="B104" s="135"/>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5.75" customHeight="1">
      <c r="A105" s="14"/>
      <c r="B105" s="135"/>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5.75" customHeight="1">
      <c r="A106" s="14"/>
      <c r="B106" s="135"/>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15.75" customHeight="1">
      <c r="A107" s="14"/>
      <c r="B107" s="135"/>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5.75" customHeight="1">
      <c r="A108" s="14"/>
      <c r="B108" s="135"/>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5.75" customHeight="1">
      <c r="A109" s="14"/>
      <c r="B109" s="135"/>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5.75" customHeight="1">
      <c r="A110" s="14"/>
      <c r="B110" s="135"/>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5.75" customHeight="1">
      <c r="A111" s="14"/>
      <c r="B111" s="135"/>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5.75" customHeight="1">
      <c r="A112" s="14"/>
      <c r="B112" s="135"/>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ht="15.75" customHeight="1">
      <c r="A113" s="14"/>
      <c r="B113" s="135"/>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ht="15.75" customHeight="1">
      <c r="A114" s="14"/>
      <c r="B114" s="135"/>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5.75" customHeight="1">
      <c r="A115" s="14"/>
      <c r="B115" s="135"/>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5.75" customHeight="1">
      <c r="A116" s="14"/>
      <c r="B116" s="135"/>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5.75" customHeight="1">
      <c r="A117" s="14"/>
      <c r="B117" s="135"/>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5.75" customHeight="1">
      <c r="A118" s="14"/>
      <c r="B118" s="135"/>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15.75" customHeight="1">
      <c r="A119" s="14"/>
      <c r="B119" s="135"/>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15.75" customHeight="1">
      <c r="A120" s="14"/>
      <c r="B120" s="135"/>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5.75" customHeight="1">
      <c r="A121" s="14"/>
      <c r="B121" s="135"/>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5.75" customHeight="1">
      <c r="A122" s="14"/>
      <c r="B122" s="135"/>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5.75" customHeight="1">
      <c r="A123" s="14"/>
      <c r="B123" s="135"/>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5.75" customHeight="1">
      <c r="A124" s="14"/>
      <c r="B124" s="135"/>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5.75" customHeight="1">
      <c r="A125" s="14"/>
      <c r="B125" s="135"/>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5.75" customHeight="1">
      <c r="A126" s="14"/>
      <c r="B126" s="135"/>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5.75" customHeight="1">
      <c r="A127" s="14"/>
      <c r="B127" s="135"/>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5.75" customHeight="1">
      <c r="A128" s="14"/>
      <c r="B128" s="135"/>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5.75" customHeight="1">
      <c r="A129" s="14"/>
      <c r="B129" s="135"/>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5.75" customHeight="1">
      <c r="A130" s="14"/>
      <c r="B130" s="135"/>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5.75" customHeight="1">
      <c r="A131" s="14"/>
      <c r="B131" s="135"/>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5.75" customHeight="1">
      <c r="A132" s="14"/>
      <c r="B132" s="135"/>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5.75" customHeight="1">
      <c r="A133" s="14"/>
      <c r="B133" s="135"/>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5.75" customHeight="1">
      <c r="A134" s="14"/>
      <c r="B134" s="135"/>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5.75" customHeight="1">
      <c r="A135" s="14"/>
      <c r="B135" s="135"/>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5.75" customHeight="1">
      <c r="A136" s="14"/>
      <c r="B136" s="135"/>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5.75" customHeight="1">
      <c r="A137" s="14"/>
      <c r="B137" s="135"/>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5.75" customHeight="1">
      <c r="A138" s="14"/>
      <c r="B138" s="135"/>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5.75" customHeight="1">
      <c r="A139" s="14"/>
      <c r="B139" s="135"/>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5.75" customHeight="1">
      <c r="A140" s="14"/>
      <c r="B140" s="135"/>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15.75" customHeight="1">
      <c r="A141" s="14"/>
      <c r="B141" s="135"/>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5.75" customHeight="1">
      <c r="A142" s="14"/>
      <c r="B142" s="135"/>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15.75" customHeight="1">
      <c r="A143" s="14"/>
      <c r="B143" s="135"/>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5.75" customHeight="1">
      <c r="A144" s="14"/>
      <c r="B144" s="135"/>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5.75" customHeight="1">
      <c r="A145" s="14"/>
      <c r="B145" s="135"/>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5.75" customHeight="1">
      <c r="A146" s="14"/>
      <c r="B146" s="135"/>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5.75" customHeight="1">
      <c r="A147" s="14"/>
      <c r="B147" s="135"/>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ht="15.75" customHeight="1">
      <c r="A148" s="14"/>
      <c r="B148" s="135"/>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5.75" customHeight="1">
      <c r="A149" s="14"/>
      <c r="B149" s="135"/>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5.75" customHeight="1">
      <c r="A150" s="14"/>
      <c r="B150" s="135"/>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5.75" customHeight="1">
      <c r="A151" s="14"/>
      <c r="B151" s="135"/>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5.75" customHeight="1">
      <c r="A152" s="14"/>
      <c r="B152" s="135"/>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5.75" customHeight="1">
      <c r="A153" s="14"/>
      <c r="B153" s="135"/>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5.75" customHeight="1">
      <c r="A154" s="14"/>
      <c r="B154" s="135"/>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5.75" customHeight="1">
      <c r="A155" s="14"/>
      <c r="B155" s="135"/>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5.75" customHeight="1">
      <c r="A156" s="14"/>
      <c r="B156" s="135"/>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5.75" customHeight="1">
      <c r="A157" s="14"/>
      <c r="B157" s="135"/>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5.75" customHeight="1">
      <c r="A158" s="14"/>
      <c r="B158" s="135"/>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5.75" customHeight="1">
      <c r="A159" s="14"/>
      <c r="B159" s="135"/>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5.75" customHeight="1">
      <c r="A160" s="14"/>
      <c r="B160" s="135"/>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5.75" customHeight="1">
      <c r="A161" s="14"/>
      <c r="B161" s="135"/>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5.75" customHeight="1">
      <c r="A162" s="14"/>
      <c r="B162" s="135"/>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5.75" customHeight="1">
      <c r="A163" s="14"/>
      <c r="B163" s="135"/>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ht="15.75" customHeight="1">
      <c r="A164" s="14"/>
      <c r="B164" s="135"/>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15.75" customHeight="1">
      <c r="A165" s="14"/>
      <c r="B165" s="135"/>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5.75" customHeight="1">
      <c r="A166" s="14"/>
      <c r="B166" s="135"/>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5.75" customHeight="1">
      <c r="A167" s="14"/>
      <c r="B167" s="135"/>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ht="15.75" customHeight="1">
      <c r="A168" s="14"/>
      <c r="B168" s="135"/>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5.75" customHeight="1">
      <c r="A169" s="14"/>
      <c r="B169" s="135"/>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5.75" customHeight="1">
      <c r="A170" s="14"/>
      <c r="B170" s="135"/>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5.75" customHeight="1">
      <c r="A171" s="14"/>
      <c r="B171" s="135"/>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ht="15.75" customHeight="1">
      <c r="A172" s="14"/>
      <c r="B172" s="135"/>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15.75" customHeight="1">
      <c r="A173" s="14"/>
      <c r="B173" s="135"/>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15.75" customHeight="1">
      <c r="A174" s="14"/>
      <c r="B174" s="135"/>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15.75" customHeight="1">
      <c r="A175" s="14"/>
      <c r="B175" s="135"/>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5.75" customHeight="1">
      <c r="A176" s="14"/>
      <c r="B176" s="135"/>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15.75" customHeight="1">
      <c r="A177" s="14"/>
      <c r="B177" s="135"/>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5.75" customHeight="1">
      <c r="A178" s="14"/>
      <c r="B178" s="135"/>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5.75" customHeight="1">
      <c r="A179" s="14"/>
      <c r="B179" s="135"/>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5.75" customHeight="1">
      <c r="A180" s="14"/>
      <c r="B180" s="135"/>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5.75" customHeight="1">
      <c r="A181" s="14"/>
      <c r="B181" s="135"/>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5.75" customHeight="1">
      <c r="A182" s="14"/>
      <c r="B182" s="135"/>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5.75" customHeight="1">
      <c r="A183" s="14"/>
      <c r="B183" s="135"/>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ht="15.75" customHeight="1">
      <c r="A184" s="14"/>
      <c r="B184" s="135"/>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ht="15.75" customHeight="1">
      <c r="A185" s="14"/>
      <c r="B185" s="135"/>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ht="15.75" customHeight="1">
      <c r="A186" s="14"/>
      <c r="B186" s="135"/>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ht="15.75" customHeight="1">
      <c r="A187" s="14"/>
      <c r="B187" s="135"/>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ht="15.75" customHeight="1">
      <c r="A188" s="14"/>
      <c r="B188" s="135"/>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ht="15.75" customHeight="1">
      <c r="A189" s="14"/>
      <c r="B189" s="135"/>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15.75" customHeight="1">
      <c r="A190" s="14"/>
      <c r="B190" s="135"/>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ht="15.75" customHeight="1">
      <c r="A191" s="14"/>
      <c r="B191" s="135"/>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5.75" customHeight="1">
      <c r="A192" s="14"/>
      <c r="B192" s="135"/>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ht="15.75" customHeight="1">
      <c r="A193" s="14"/>
      <c r="B193" s="135"/>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15.75" customHeight="1">
      <c r="A194" s="14"/>
      <c r="B194" s="135"/>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5.75" customHeight="1">
      <c r="A195" s="14"/>
      <c r="B195" s="135"/>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ht="15.75" customHeight="1">
      <c r="A196" s="14"/>
      <c r="B196" s="135"/>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15.75" customHeight="1">
      <c r="A197" s="14"/>
      <c r="B197" s="135"/>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15.75" customHeight="1">
      <c r="A198" s="14"/>
      <c r="B198" s="135"/>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ht="15.75" customHeight="1">
      <c r="A199" s="14"/>
      <c r="B199" s="135"/>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ht="15.75" customHeight="1">
      <c r="A200" s="14"/>
      <c r="B200" s="135"/>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ht="15.75" customHeight="1">
      <c r="A201" s="14"/>
      <c r="B201" s="135"/>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ht="15.75" customHeight="1">
      <c r="A202" s="14"/>
      <c r="B202" s="135"/>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ht="15.75" customHeight="1">
      <c r="A203" s="14"/>
      <c r="B203" s="135"/>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ht="15.75" customHeight="1">
      <c r="A204" s="14"/>
      <c r="B204" s="135"/>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ht="15.75" customHeight="1">
      <c r="A205" s="14"/>
      <c r="B205" s="135"/>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ht="15.75" customHeight="1">
      <c r="A206" s="14"/>
      <c r="B206" s="135"/>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15.75" customHeight="1">
      <c r="A207" s="14"/>
      <c r="B207" s="135"/>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15.75" customHeight="1">
      <c r="A208" s="14"/>
      <c r="B208" s="135"/>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15.75" customHeight="1">
      <c r="A209" s="14"/>
      <c r="B209" s="135"/>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15.75" customHeight="1">
      <c r="A210" s="14"/>
      <c r="B210" s="135"/>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15.75" customHeight="1">
      <c r="A211" s="14"/>
      <c r="B211" s="135"/>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5.75" customHeight="1">
      <c r="A212" s="14"/>
      <c r="B212" s="135"/>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5.75" customHeight="1">
      <c r="A213" s="14"/>
      <c r="B213" s="135"/>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5.75" customHeight="1">
      <c r="A214" s="14"/>
      <c r="B214" s="135"/>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5.75" customHeight="1">
      <c r="A215" s="14"/>
      <c r="B215" s="135"/>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5.75" customHeight="1">
      <c r="A216" s="14"/>
      <c r="B216" s="135"/>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5.75" customHeight="1">
      <c r="A217" s="14"/>
      <c r="B217" s="135"/>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5.75" customHeight="1">
      <c r="A218" s="14"/>
      <c r="B218" s="135"/>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5.75" customHeight="1">
      <c r="A219" s="14"/>
      <c r="B219" s="135"/>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5.75" customHeight="1">
      <c r="A220" s="14"/>
      <c r="B220" s="135"/>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5.75" customHeight="1">
      <c r="A221" s="14"/>
      <c r="B221" s="135"/>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5.75" customHeight="1">
      <c r="A222" s="14"/>
      <c r="B222" s="135"/>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5.75" customHeight="1">
      <c r="A223" s="14"/>
      <c r="B223" s="135"/>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5.75" customHeight="1">
      <c r="A224" s="14"/>
      <c r="B224" s="135"/>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5.75" customHeight="1">
      <c r="A225" s="14"/>
      <c r="B225" s="135"/>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5.75" customHeight="1">
      <c r="A226" s="14"/>
      <c r="B226" s="135"/>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5.75" customHeight="1">
      <c r="A227" s="14"/>
      <c r="B227" s="135"/>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5.75" customHeight="1">
      <c r="A228" s="14"/>
      <c r="B228" s="135"/>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5.75" customHeight="1">
      <c r="A229" s="14"/>
      <c r="B229" s="135"/>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5.75" customHeight="1">
      <c r="A230" s="14"/>
      <c r="B230" s="135"/>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5.75" customHeight="1">
      <c r="A231" s="14"/>
      <c r="B231" s="135"/>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5.75" customHeight="1">
      <c r="A232" s="14"/>
      <c r="B232" s="135"/>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5.75" customHeight="1">
      <c r="A233" s="14"/>
      <c r="B233" s="135"/>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5.75" customHeight="1">
      <c r="A234" s="14"/>
      <c r="B234" s="135"/>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5.75" customHeight="1">
      <c r="A235" s="14"/>
      <c r="B235" s="135"/>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5.75" customHeight="1">
      <c r="A236" s="14"/>
      <c r="B236" s="135"/>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5.75" customHeight="1">
      <c r="A237" s="14"/>
      <c r="B237" s="135"/>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5.75" customHeight="1">
      <c r="A238" s="14"/>
      <c r="B238" s="135"/>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5.75" customHeight="1">
      <c r="A239" s="14"/>
      <c r="B239" s="135"/>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5.75" customHeight="1">
      <c r="A240" s="14"/>
      <c r="B240" s="135"/>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5.75" customHeight="1">
      <c r="A241" s="14"/>
      <c r="B241" s="135"/>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5.75" customHeight="1">
      <c r="A242" s="14"/>
      <c r="B242" s="135"/>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5.75" customHeight="1">
      <c r="A243" s="14"/>
      <c r="B243" s="135"/>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5.75" customHeight="1">
      <c r="A244" s="14"/>
      <c r="B244" s="135"/>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5.75" customHeight="1">
      <c r="A245" s="14"/>
      <c r="B245" s="135"/>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5.75" customHeight="1">
      <c r="A246" s="14"/>
      <c r="B246" s="135"/>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5.75" customHeight="1">
      <c r="A247" s="14"/>
      <c r="B247" s="135"/>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5.75" customHeight="1">
      <c r="A248" s="14"/>
      <c r="B248" s="135"/>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5.75" customHeight="1">
      <c r="A249" s="14"/>
      <c r="B249" s="135"/>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5.75" customHeight="1">
      <c r="A250" s="14"/>
      <c r="B250" s="135"/>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5.75" customHeight="1">
      <c r="A251" s="14"/>
      <c r="B251" s="135"/>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5.75" customHeight="1">
      <c r="A252" s="14"/>
      <c r="B252" s="135"/>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5.75" customHeight="1">
      <c r="A253" s="14"/>
      <c r="B253" s="135"/>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5.75" customHeight="1">
      <c r="A254" s="14"/>
      <c r="B254" s="135"/>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5.75" customHeight="1">
      <c r="A255" s="14"/>
      <c r="B255" s="135"/>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5.75" customHeight="1">
      <c r="A256" s="14"/>
      <c r="B256" s="135"/>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5.75" customHeight="1">
      <c r="A257" s="14"/>
      <c r="B257" s="135"/>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5.75" customHeight="1">
      <c r="A258" s="14"/>
      <c r="B258" s="135"/>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5.75" customHeight="1">
      <c r="A259" s="14"/>
      <c r="B259" s="135"/>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5.75" customHeight="1">
      <c r="A260" s="14"/>
      <c r="B260" s="135"/>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5.75" customHeight="1">
      <c r="A261" s="14"/>
      <c r="B261" s="135"/>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5.75" customHeight="1">
      <c r="A262" s="14"/>
      <c r="B262" s="135"/>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15.75" customHeight="1">
      <c r="A263" s="14"/>
      <c r="B263" s="135"/>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5.75" customHeight="1">
      <c r="A264" s="14"/>
      <c r="B264" s="135"/>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15.75" customHeight="1">
      <c r="A265" s="14"/>
      <c r="B265" s="135"/>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5.75" customHeight="1">
      <c r="A266" s="14"/>
      <c r="B266" s="135"/>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5.75" customHeight="1">
      <c r="A267" s="14"/>
      <c r="B267" s="135"/>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5.75" customHeight="1">
      <c r="A268" s="14"/>
      <c r="B268" s="135"/>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5.75" customHeight="1">
      <c r="A269" s="14"/>
      <c r="B269" s="135"/>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5.75" customHeight="1">
      <c r="A270" s="14"/>
      <c r="B270" s="135"/>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5.75" customHeight="1">
      <c r="A271" s="14"/>
      <c r="B271" s="135"/>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5.75" customHeight="1">
      <c r="A272" s="14"/>
      <c r="B272" s="135"/>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5.75" customHeight="1">
      <c r="A273" s="14"/>
      <c r="B273" s="135"/>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5.75" customHeight="1">
      <c r="A274" s="14"/>
      <c r="B274" s="135"/>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5.75" customHeight="1">
      <c r="A275" s="14"/>
      <c r="B275" s="135"/>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5.75" customHeight="1">
      <c r="A276" s="14"/>
      <c r="B276" s="135"/>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5.75" customHeight="1">
      <c r="A277" s="14"/>
      <c r="B277" s="135"/>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5.75" customHeight="1">
      <c r="A278" s="14"/>
      <c r="B278" s="135"/>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5.75" customHeight="1">
      <c r="A279" s="14"/>
      <c r="B279" s="135"/>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5.75" customHeight="1">
      <c r="A280" s="14"/>
      <c r="B280" s="135"/>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15.75" customHeight="1">
      <c r="A281" s="14"/>
      <c r="B281" s="135"/>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5.75" customHeight="1">
      <c r="A282" s="14"/>
      <c r="B282" s="135"/>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15.75" customHeight="1">
      <c r="A283" s="14"/>
      <c r="B283" s="135"/>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5.75" customHeight="1">
      <c r="A284" s="14"/>
      <c r="B284" s="135"/>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5.75" customHeight="1">
      <c r="A285" s="14"/>
      <c r="B285" s="135"/>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5.75" customHeight="1">
      <c r="A286" s="14"/>
      <c r="B286" s="135"/>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5.75" customHeight="1">
      <c r="A287" s="14"/>
      <c r="B287" s="135"/>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5.75" customHeight="1">
      <c r="A288" s="14"/>
      <c r="B288" s="135"/>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5.75" customHeight="1">
      <c r="A289" s="14"/>
      <c r="B289" s="135"/>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5.75" customHeight="1">
      <c r="A290" s="14"/>
      <c r="B290" s="135"/>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5.75" customHeight="1">
      <c r="A291" s="14"/>
      <c r="B291" s="135"/>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5.75" customHeight="1">
      <c r="A292" s="14"/>
      <c r="B292" s="135"/>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5.75" customHeight="1">
      <c r="A293" s="14"/>
      <c r="B293" s="135"/>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15.75" customHeight="1">
      <c r="A294" s="14"/>
      <c r="B294" s="135"/>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15.75" customHeight="1">
      <c r="A295" s="14"/>
      <c r="B295" s="135"/>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15.75" customHeight="1">
      <c r="A296" s="14"/>
      <c r="B296" s="135"/>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15.75" customHeight="1">
      <c r="A297" s="14"/>
      <c r="B297" s="135"/>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15.75" customHeight="1">
      <c r="A298" s="14"/>
      <c r="B298" s="135"/>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15.75" customHeight="1">
      <c r="A299" s="14"/>
      <c r="B299" s="135"/>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15.75" customHeight="1">
      <c r="A300" s="14"/>
      <c r="B300" s="135"/>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15.75" customHeight="1">
      <c r="A301" s="14"/>
      <c r="B301" s="135"/>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15.75" customHeight="1">
      <c r="A302" s="14"/>
      <c r="B302" s="135"/>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5.75" customHeight="1">
      <c r="A303" s="14"/>
      <c r="B303" s="135"/>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15.75" customHeight="1">
      <c r="A304" s="14"/>
      <c r="B304" s="135"/>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15.75" customHeight="1">
      <c r="A305" s="14"/>
      <c r="B305" s="135"/>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15.75" customHeight="1">
      <c r="A306" s="14"/>
      <c r="B306" s="135"/>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5.75" customHeight="1">
      <c r="A307" s="14"/>
      <c r="B307" s="135"/>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5.75" customHeight="1">
      <c r="A308" s="14"/>
      <c r="B308" s="135"/>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5.75" customHeight="1">
      <c r="A309" s="14"/>
      <c r="B309" s="135"/>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5.75" customHeight="1">
      <c r="A310" s="14"/>
      <c r="B310" s="135"/>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5.75" customHeight="1">
      <c r="A311" s="14"/>
      <c r="B311" s="135"/>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5.75" customHeight="1">
      <c r="A312" s="14"/>
      <c r="B312" s="135"/>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5.75" customHeight="1">
      <c r="A313" s="14"/>
      <c r="B313" s="135"/>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15.75" customHeight="1">
      <c r="A314" s="14"/>
      <c r="B314" s="135"/>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5.75" customHeight="1">
      <c r="A315" s="14"/>
      <c r="B315" s="135"/>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5.75" customHeight="1">
      <c r="A316" s="14"/>
      <c r="B316" s="135"/>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5.75" customHeight="1">
      <c r="A317" s="14"/>
      <c r="B317" s="135"/>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5.75" customHeight="1">
      <c r="A318" s="14"/>
      <c r="B318" s="135"/>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5.75" customHeight="1">
      <c r="A319" s="14"/>
      <c r="B319" s="135"/>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5.75" customHeight="1">
      <c r="A320" s="14"/>
      <c r="B320" s="135"/>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5.75" customHeight="1">
      <c r="A321" s="14"/>
      <c r="B321" s="135"/>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5.75" customHeight="1">
      <c r="A322" s="14"/>
      <c r="B322" s="135"/>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5.75" customHeight="1">
      <c r="A323" s="14"/>
      <c r="B323" s="135"/>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5.75" customHeight="1">
      <c r="A324" s="14"/>
      <c r="B324" s="135"/>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5.75" customHeight="1">
      <c r="A325" s="14"/>
      <c r="B325" s="135"/>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5.75" customHeight="1">
      <c r="A326" s="14"/>
      <c r="B326" s="135"/>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5.75" customHeight="1">
      <c r="A327" s="14"/>
      <c r="B327" s="135"/>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5.75" customHeight="1">
      <c r="A328" s="14"/>
      <c r="B328" s="135"/>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5.75" customHeight="1">
      <c r="A329" s="14"/>
      <c r="B329" s="135"/>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5.75" customHeight="1">
      <c r="A330" s="14"/>
      <c r="B330" s="135"/>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5.75" customHeight="1">
      <c r="A331" s="14"/>
      <c r="B331" s="135"/>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5.75" customHeight="1">
      <c r="A332" s="14"/>
      <c r="B332" s="135"/>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5.75" customHeight="1">
      <c r="A333" s="14"/>
      <c r="B333" s="135"/>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5.75" customHeight="1">
      <c r="A334" s="14"/>
      <c r="B334" s="135"/>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5.75" customHeight="1">
      <c r="A335" s="14"/>
      <c r="B335" s="135"/>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5.75" customHeight="1">
      <c r="A336" s="14"/>
      <c r="B336" s="135"/>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5.75" customHeight="1">
      <c r="A337" s="14"/>
      <c r="B337" s="135"/>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5.75" customHeight="1">
      <c r="A338" s="14"/>
      <c r="B338" s="135"/>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5.75" customHeight="1">
      <c r="A339" s="14"/>
      <c r="B339" s="135"/>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5.75" customHeight="1">
      <c r="A340" s="14"/>
      <c r="B340" s="135"/>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5.75" customHeight="1">
      <c r="A341" s="14"/>
      <c r="B341" s="135"/>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5.75" customHeight="1">
      <c r="A342" s="14"/>
      <c r="B342" s="135"/>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5.75" customHeight="1">
      <c r="A343" s="14"/>
      <c r="B343" s="135"/>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5.75" customHeight="1">
      <c r="A344" s="14"/>
      <c r="B344" s="135"/>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5.75" customHeight="1">
      <c r="A345" s="14"/>
      <c r="B345" s="135"/>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5.75" customHeight="1">
      <c r="A346" s="14"/>
      <c r="B346" s="135"/>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5.75" customHeight="1">
      <c r="A347" s="14"/>
      <c r="B347" s="135"/>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5.75" customHeight="1">
      <c r="A348" s="14"/>
      <c r="B348" s="135"/>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5.75" customHeight="1">
      <c r="A349" s="14"/>
      <c r="B349" s="135"/>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5.75" customHeight="1">
      <c r="A350" s="14"/>
      <c r="B350" s="135"/>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5.75" customHeight="1">
      <c r="A351" s="14"/>
      <c r="B351" s="135"/>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5.75" customHeight="1">
      <c r="A352" s="14"/>
      <c r="B352" s="135"/>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5.75" customHeight="1">
      <c r="A353" s="14"/>
      <c r="B353" s="135"/>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5.75" customHeight="1">
      <c r="A354" s="14"/>
      <c r="B354" s="135"/>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5.75" customHeight="1">
      <c r="A355" s="14"/>
      <c r="B355" s="135"/>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5.75" customHeight="1">
      <c r="A356" s="14"/>
      <c r="B356" s="135"/>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5.75" customHeight="1">
      <c r="A357" s="14"/>
      <c r="B357" s="135"/>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5.75" customHeight="1">
      <c r="A358" s="14"/>
      <c r="B358" s="135"/>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5.75" customHeight="1">
      <c r="A359" s="14"/>
      <c r="B359" s="135"/>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5.75" customHeight="1">
      <c r="A360" s="14"/>
      <c r="B360" s="135"/>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5.75" customHeight="1">
      <c r="A361" s="14"/>
      <c r="B361" s="135"/>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5.75" customHeight="1">
      <c r="A362" s="14"/>
      <c r="B362" s="135"/>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5.75" customHeight="1">
      <c r="A363" s="14"/>
      <c r="B363" s="135"/>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5.75" customHeight="1">
      <c r="A364" s="14"/>
      <c r="B364" s="135"/>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5.75" customHeight="1">
      <c r="A365" s="14"/>
      <c r="B365" s="135"/>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5.75" customHeight="1">
      <c r="A366" s="14"/>
      <c r="B366" s="135"/>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5.75" customHeight="1">
      <c r="A367" s="14"/>
      <c r="B367" s="135"/>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5.75" customHeight="1">
      <c r="A368" s="14"/>
      <c r="B368" s="135"/>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5.75" customHeight="1">
      <c r="A369" s="14"/>
      <c r="B369" s="135"/>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5.75" customHeight="1">
      <c r="A370" s="14"/>
      <c r="B370" s="135"/>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5.75" customHeight="1">
      <c r="A371" s="14"/>
      <c r="B371" s="135"/>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5.75" customHeight="1">
      <c r="A372" s="14"/>
      <c r="B372" s="135"/>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5.75" customHeight="1">
      <c r="A373" s="14"/>
      <c r="B373" s="135"/>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5.75" customHeight="1">
      <c r="A374" s="14"/>
      <c r="B374" s="135"/>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5.75" customHeight="1">
      <c r="A375" s="14"/>
      <c r="B375" s="135"/>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5.75" customHeight="1">
      <c r="A376" s="14"/>
      <c r="B376" s="135"/>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5.75" customHeight="1">
      <c r="A377" s="14"/>
      <c r="B377" s="135"/>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5.75" customHeight="1">
      <c r="A378" s="14"/>
      <c r="B378" s="135"/>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5.75" customHeight="1">
      <c r="A379" s="14"/>
      <c r="B379" s="135"/>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5.75" customHeight="1">
      <c r="A380" s="14"/>
      <c r="B380" s="135"/>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5.75" customHeight="1">
      <c r="A381" s="14"/>
      <c r="B381" s="135"/>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5.75" customHeight="1">
      <c r="A382" s="14"/>
      <c r="B382" s="135"/>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5.75" customHeight="1">
      <c r="A383" s="14"/>
      <c r="B383" s="135"/>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5.75" customHeight="1">
      <c r="A384" s="14"/>
      <c r="B384" s="135"/>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5.75" customHeight="1">
      <c r="A385" s="14"/>
      <c r="B385" s="135"/>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5.75" customHeight="1">
      <c r="A386" s="14"/>
      <c r="B386" s="135"/>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5.75" customHeight="1">
      <c r="A387" s="14"/>
      <c r="B387" s="135"/>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5.75" customHeight="1">
      <c r="A388" s="14"/>
      <c r="B388" s="135"/>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5.75" customHeight="1">
      <c r="A389" s="14"/>
      <c r="B389" s="135"/>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5.75" customHeight="1">
      <c r="A390" s="14"/>
      <c r="B390" s="135"/>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5.75" customHeight="1">
      <c r="A391" s="14"/>
      <c r="B391" s="135"/>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5.75" customHeight="1">
      <c r="A392" s="14"/>
      <c r="B392" s="135"/>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5.75" customHeight="1">
      <c r="A393" s="14"/>
      <c r="B393" s="135"/>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5.75" customHeight="1">
      <c r="A394" s="14"/>
      <c r="B394" s="135"/>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5.75" customHeight="1">
      <c r="A395" s="14"/>
      <c r="B395" s="135"/>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5.75" customHeight="1">
      <c r="A396" s="14"/>
      <c r="B396" s="135"/>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5.75" customHeight="1">
      <c r="A397" s="14"/>
      <c r="B397" s="135"/>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5.75" customHeight="1">
      <c r="A398" s="14"/>
      <c r="B398" s="135"/>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5.75" customHeight="1">
      <c r="A399" s="14"/>
      <c r="B399" s="135"/>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5.75" customHeight="1">
      <c r="A400" s="14"/>
      <c r="B400" s="135"/>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5.75" customHeight="1">
      <c r="A401" s="14"/>
      <c r="B401" s="135"/>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5.75" customHeight="1">
      <c r="A402" s="14"/>
      <c r="B402" s="135"/>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5.75" customHeight="1">
      <c r="A403" s="14"/>
      <c r="B403" s="135"/>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5.75" customHeight="1">
      <c r="A404" s="14"/>
      <c r="B404" s="135"/>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5.75" customHeight="1">
      <c r="A405" s="14"/>
      <c r="B405" s="135"/>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5.75" customHeight="1">
      <c r="A406" s="14"/>
      <c r="B406" s="135"/>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5.75" customHeight="1">
      <c r="A407" s="14"/>
      <c r="B407" s="135"/>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5.75" customHeight="1">
      <c r="A408" s="14"/>
      <c r="B408" s="135"/>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5.75" customHeight="1">
      <c r="A409" s="14"/>
      <c r="B409" s="135"/>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5.75" customHeight="1">
      <c r="A410" s="14"/>
      <c r="B410" s="135"/>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5.75" customHeight="1">
      <c r="A411" s="14"/>
      <c r="B411" s="135"/>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5.75" customHeight="1">
      <c r="A412" s="14"/>
      <c r="B412" s="135"/>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5.75" customHeight="1">
      <c r="A413" s="14"/>
      <c r="B413" s="135"/>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5.75" customHeight="1">
      <c r="A414" s="14"/>
      <c r="B414" s="135"/>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5.75" customHeight="1">
      <c r="A415" s="14"/>
      <c r="B415" s="135"/>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5.75" customHeight="1">
      <c r="A416" s="14"/>
      <c r="B416" s="135"/>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5.75" customHeight="1">
      <c r="A417" s="14"/>
      <c r="B417" s="135"/>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5.75" customHeight="1">
      <c r="A418" s="14"/>
      <c r="B418" s="135"/>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5.75" customHeight="1">
      <c r="A419" s="14"/>
      <c r="B419" s="135"/>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5.75" customHeight="1">
      <c r="A420" s="14"/>
      <c r="B420" s="135"/>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5.75" customHeight="1">
      <c r="A421" s="14"/>
      <c r="B421" s="135"/>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5.75" customHeight="1">
      <c r="A422" s="14"/>
      <c r="B422" s="135"/>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5.75" customHeight="1">
      <c r="A423" s="14"/>
      <c r="B423" s="135"/>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5.75" customHeight="1">
      <c r="A424" s="14"/>
      <c r="B424" s="135"/>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5.75" customHeight="1">
      <c r="A425" s="14"/>
      <c r="B425" s="135"/>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5.75" customHeight="1">
      <c r="A426" s="14"/>
      <c r="B426" s="135"/>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5.75" customHeight="1">
      <c r="A427" s="14"/>
      <c r="B427" s="135"/>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5.75" customHeight="1">
      <c r="A428" s="14"/>
      <c r="B428" s="135"/>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5.75" customHeight="1">
      <c r="A429" s="14"/>
      <c r="B429" s="135"/>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5.75" customHeight="1">
      <c r="A430" s="14"/>
      <c r="B430" s="135"/>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5.75" customHeight="1">
      <c r="A431" s="14"/>
      <c r="B431" s="135"/>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5.75" customHeight="1">
      <c r="A432" s="14"/>
      <c r="B432" s="135"/>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5.75" customHeight="1">
      <c r="A433" s="14"/>
      <c r="B433" s="135"/>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5.75" customHeight="1">
      <c r="A434" s="14"/>
      <c r="B434" s="135"/>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5.75" customHeight="1">
      <c r="A435" s="14"/>
      <c r="B435" s="135"/>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5.75" customHeight="1">
      <c r="A436" s="14"/>
      <c r="B436" s="135"/>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5.75" customHeight="1">
      <c r="A437" s="14"/>
      <c r="B437" s="135"/>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5.75" customHeight="1">
      <c r="A438" s="14"/>
      <c r="B438" s="135"/>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5.75" customHeight="1">
      <c r="A439" s="14"/>
      <c r="B439" s="135"/>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5.75" customHeight="1">
      <c r="A440" s="14"/>
      <c r="B440" s="135"/>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5.75" customHeight="1">
      <c r="A441" s="14"/>
      <c r="B441" s="135"/>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5.75" customHeight="1">
      <c r="A442" s="14"/>
      <c r="B442" s="135"/>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5.75" customHeight="1">
      <c r="A443" s="14"/>
      <c r="B443" s="135"/>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5.75" customHeight="1">
      <c r="A444" s="14"/>
      <c r="B444" s="135"/>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5.75" customHeight="1">
      <c r="A445" s="14"/>
      <c r="B445" s="135"/>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5.75" customHeight="1">
      <c r="A446" s="14"/>
      <c r="B446" s="135"/>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5.75" customHeight="1">
      <c r="A447" s="14"/>
      <c r="B447" s="135"/>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5.75" customHeight="1">
      <c r="A448" s="14"/>
      <c r="B448" s="135"/>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5.75" customHeight="1">
      <c r="A449" s="14"/>
      <c r="B449" s="135"/>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5.75" customHeight="1">
      <c r="A450" s="14"/>
      <c r="B450" s="135"/>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5.75" customHeight="1">
      <c r="A451" s="14"/>
      <c r="B451" s="135"/>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5.75" customHeight="1">
      <c r="A452" s="14"/>
      <c r="B452" s="135"/>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5.75" customHeight="1">
      <c r="A453" s="14"/>
      <c r="B453" s="135"/>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5.75" customHeight="1">
      <c r="A454" s="14"/>
      <c r="B454" s="135"/>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5.75" customHeight="1">
      <c r="A455" s="14"/>
      <c r="B455" s="135"/>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5.75" customHeight="1">
      <c r="A456" s="14"/>
      <c r="B456" s="135"/>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5.75" customHeight="1">
      <c r="A457" s="14"/>
      <c r="B457" s="135"/>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5.75" customHeight="1">
      <c r="A458" s="14"/>
      <c r="B458" s="135"/>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5.75" customHeight="1">
      <c r="A459" s="14"/>
      <c r="B459" s="135"/>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5.75" customHeight="1">
      <c r="A460" s="14"/>
      <c r="B460" s="135"/>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5.75" customHeight="1">
      <c r="A461" s="14"/>
      <c r="B461" s="135"/>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5.75" customHeight="1">
      <c r="A462" s="14"/>
      <c r="B462" s="135"/>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5.75" customHeight="1">
      <c r="A463" s="14"/>
      <c r="B463" s="135"/>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5.75" customHeight="1">
      <c r="A464" s="14"/>
      <c r="B464" s="135"/>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5.75" customHeight="1">
      <c r="A465" s="14"/>
      <c r="B465" s="135"/>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5.75" customHeight="1">
      <c r="A466" s="14"/>
      <c r="B466" s="135"/>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5.75" customHeight="1">
      <c r="A467" s="14"/>
      <c r="B467" s="135"/>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5.75" customHeight="1">
      <c r="A468" s="14"/>
      <c r="B468" s="135"/>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5.75" customHeight="1">
      <c r="A469" s="14"/>
      <c r="B469" s="135"/>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5.75" customHeight="1">
      <c r="A470" s="14"/>
      <c r="B470" s="135"/>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5.75" customHeight="1">
      <c r="A471" s="14"/>
      <c r="B471" s="135"/>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5.75" customHeight="1">
      <c r="A472" s="14"/>
      <c r="B472" s="135"/>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5.75" customHeight="1">
      <c r="A473" s="14"/>
      <c r="B473" s="135"/>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5.75" customHeight="1">
      <c r="A474" s="14"/>
      <c r="B474" s="135"/>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5.75" customHeight="1">
      <c r="A475" s="14"/>
      <c r="B475" s="135"/>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5.75" customHeight="1">
      <c r="A476" s="14"/>
      <c r="B476" s="135"/>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5.75" customHeight="1">
      <c r="A477" s="14"/>
      <c r="B477" s="135"/>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5.75" customHeight="1">
      <c r="A478" s="14"/>
      <c r="B478" s="135"/>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5.75" customHeight="1">
      <c r="A479" s="14"/>
      <c r="B479" s="135"/>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5.75" customHeight="1">
      <c r="A480" s="14"/>
      <c r="B480" s="135"/>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5.75" customHeight="1">
      <c r="A481" s="14"/>
      <c r="B481" s="135"/>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5.75" customHeight="1">
      <c r="A482" s="14"/>
      <c r="B482" s="135"/>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5.75" customHeight="1">
      <c r="A483" s="14"/>
      <c r="B483" s="135"/>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5.75" customHeight="1">
      <c r="A484" s="14"/>
      <c r="B484" s="135"/>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5.75" customHeight="1">
      <c r="A485" s="14"/>
      <c r="B485" s="135"/>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5.75" customHeight="1">
      <c r="A486" s="14"/>
      <c r="B486" s="135"/>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5.75" customHeight="1">
      <c r="A487" s="14"/>
      <c r="B487" s="135"/>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5.75" customHeight="1">
      <c r="A488" s="14"/>
      <c r="B488" s="135"/>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5.75" customHeight="1">
      <c r="A489" s="14"/>
      <c r="B489" s="135"/>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5.75" customHeight="1">
      <c r="A490" s="14"/>
      <c r="B490" s="135"/>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5.75" customHeight="1">
      <c r="A491" s="14"/>
      <c r="B491" s="135"/>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5.75" customHeight="1">
      <c r="A492" s="14"/>
      <c r="B492" s="135"/>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5.75" customHeight="1">
      <c r="A493" s="14"/>
      <c r="B493" s="135"/>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5.75" customHeight="1">
      <c r="A494" s="14"/>
      <c r="B494" s="135"/>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5.75" customHeight="1">
      <c r="A495" s="14"/>
      <c r="B495" s="135"/>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5.75" customHeight="1">
      <c r="A496" s="14"/>
      <c r="B496" s="135"/>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5.75" customHeight="1">
      <c r="A497" s="14"/>
      <c r="B497" s="135"/>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5.75" customHeight="1">
      <c r="A498" s="14"/>
      <c r="B498" s="135"/>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5.75" customHeight="1">
      <c r="A499" s="14"/>
      <c r="B499" s="135"/>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5.75" customHeight="1">
      <c r="A500" s="14"/>
      <c r="B500" s="135"/>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5.75" customHeight="1">
      <c r="A501" s="14"/>
      <c r="B501" s="135"/>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5.75" customHeight="1">
      <c r="A502" s="14"/>
      <c r="B502" s="135"/>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5.75" customHeight="1">
      <c r="A503" s="14"/>
      <c r="B503" s="135"/>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5.75" customHeight="1">
      <c r="A504" s="14"/>
      <c r="B504" s="135"/>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5.75" customHeight="1">
      <c r="A505" s="14"/>
      <c r="B505" s="135"/>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5.75" customHeight="1">
      <c r="A506" s="14"/>
      <c r="B506" s="135"/>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5.75" customHeight="1">
      <c r="A507" s="14"/>
      <c r="B507" s="135"/>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5.75" customHeight="1">
      <c r="A508" s="14"/>
      <c r="B508" s="135"/>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5.75" customHeight="1">
      <c r="A509" s="14"/>
      <c r="B509" s="135"/>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5.75" customHeight="1">
      <c r="A510" s="14"/>
      <c r="B510" s="135"/>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5.75" customHeight="1">
      <c r="A511" s="14"/>
      <c r="B511" s="135"/>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5.75" customHeight="1">
      <c r="A512" s="14"/>
      <c r="B512" s="135"/>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5.75" customHeight="1">
      <c r="A513" s="14"/>
      <c r="B513" s="135"/>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5.75" customHeight="1">
      <c r="A514" s="14"/>
      <c r="B514" s="135"/>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5.75" customHeight="1">
      <c r="A515" s="14"/>
      <c r="B515" s="135"/>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5.75" customHeight="1">
      <c r="A516" s="14"/>
      <c r="B516" s="135"/>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5.75" customHeight="1">
      <c r="A517" s="14"/>
      <c r="B517" s="135"/>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5.75" customHeight="1">
      <c r="A518" s="14"/>
      <c r="B518" s="135"/>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5.75" customHeight="1">
      <c r="A519" s="14"/>
      <c r="B519" s="135"/>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5.75" customHeight="1">
      <c r="A520" s="14"/>
      <c r="B520" s="135"/>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5.75" customHeight="1">
      <c r="A521" s="14"/>
      <c r="B521" s="135"/>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5.75" customHeight="1">
      <c r="A522" s="14"/>
      <c r="B522" s="135"/>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5.75" customHeight="1">
      <c r="A523" s="14"/>
      <c r="B523" s="135"/>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5.75" customHeight="1">
      <c r="A524" s="14"/>
      <c r="B524" s="135"/>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5.75" customHeight="1">
      <c r="A525" s="14"/>
      <c r="B525" s="135"/>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5.75" customHeight="1">
      <c r="A526" s="14"/>
      <c r="B526" s="135"/>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5.75" customHeight="1">
      <c r="A527" s="14"/>
      <c r="B527" s="135"/>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5.75" customHeight="1">
      <c r="A528" s="14"/>
      <c r="B528" s="135"/>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5.75" customHeight="1">
      <c r="A529" s="14"/>
      <c r="B529" s="135"/>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5.75" customHeight="1">
      <c r="A530" s="14"/>
      <c r="B530" s="135"/>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5.75" customHeight="1">
      <c r="A531" s="14"/>
      <c r="B531" s="135"/>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5.75" customHeight="1">
      <c r="A532" s="14"/>
      <c r="B532" s="135"/>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5.75" customHeight="1">
      <c r="A533" s="14"/>
      <c r="B533" s="135"/>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5.75" customHeight="1">
      <c r="A534" s="14"/>
      <c r="B534" s="135"/>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5.75" customHeight="1">
      <c r="A535" s="14"/>
      <c r="B535" s="135"/>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5.75" customHeight="1">
      <c r="A536" s="14"/>
      <c r="B536" s="135"/>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5.75" customHeight="1">
      <c r="A537" s="14"/>
      <c r="B537" s="135"/>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5.75" customHeight="1">
      <c r="A538" s="14"/>
      <c r="B538" s="135"/>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5.75" customHeight="1">
      <c r="A539" s="14"/>
      <c r="B539" s="135"/>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5.75" customHeight="1">
      <c r="A540" s="14"/>
      <c r="B540" s="135"/>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5.75" customHeight="1">
      <c r="A541" s="14"/>
      <c r="B541" s="135"/>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5.75" customHeight="1">
      <c r="A542" s="14"/>
      <c r="B542" s="135"/>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5.75" customHeight="1">
      <c r="A543" s="14"/>
      <c r="B543" s="135"/>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5.75" customHeight="1">
      <c r="A544" s="14"/>
      <c r="B544" s="135"/>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5.75" customHeight="1">
      <c r="A545" s="14"/>
      <c r="B545" s="135"/>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5.75" customHeight="1">
      <c r="A546" s="14"/>
      <c r="B546" s="135"/>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5.75" customHeight="1">
      <c r="A547" s="14"/>
      <c r="B547" s="135"/>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5.75" customHeight="1">
      <c r="A548" s="14"/>
      <c r="B548" s="135"/>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5.75" customHeight="1">
      <c r="A549" s="14"/>
      <c r="B549" s="135"/>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5.75" customHeight="1">
      <c r="A550" s="14"/>
      <c r="B550" s="135"/>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5.75" customHeight="1">
      <c r="A551" s="14"/>
      <c r="B551" s="135"/>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5.75" customHeight="1">
      <c r="A552" s="14"/>
      <c r="B552" s="135"/>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5.75" customHeight="1">
      <c r="A553" s="14"/>
      <c r="B553" s="135"/>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5.75" customHeight="1">
      <c r="A554" s="14"/>
      <c r="B554" s="135"/>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5.75" customHeight="1">
      <c r="A555" s="14"/>
      <c r="B555" s="135"/>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5.75" customHeight="1">
      <c r="A556" s="14"/>
      <c r="B556" s="135"/>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5.75" customHeight="1">
      <c r="A557" s="14"/>
      <c r="B557" s="135"/>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5.75" customHeight="1">
      <c r="A558" s="14"/>
      <c r="B558" s="135"/>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5.75" customHeight="1">
      <c r="A559" s="14"/>
      <c r="B559" s="135"/>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5.75" customHeight="1">
      <c r="A560" s="14"/>
      <c r="B560" s="135"/>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5.75" customHeight="1">
      <c r="A561" s="14"/>
      <c r="B561" s="135"/>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5.75" customHeight="1">
      <c r="A562" s="14"/>
      <c r="B562" s="135"/>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5.75" customHeight="1">
      <c r="A563" s="14"/>
      <c r="B563" s="135"/>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5.75" customHeight="1">
      <c r="A564" s="14"/>
      <c r="B564" s="135"/>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5.75" customHeight="1">
      <c r="A565" s="14"/>
      <c r="B565" s="135"/>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5.75" customHeight="1">
      <c r="A566" s="14"/>
      <c r="B566" s="135"/>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5.75" customHeight="1">
      <c r="A567" s="14"/>
      <c r="B567" s="135"/>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5.75" customHeight="1">
      <c r="A568" s="14"/>
      <c r="B568" s="135"/>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5.75" customHeight="1">
      <c r="A569" s="14"/>
      <c r="B569" s="135"/>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5.75" customHeight="1">
      <c r="A570" s="14"/>
      <c r="B570" s="135"/>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5.75" customHeight="1">
      <c r="A571" s="14"/>
      <c r="B571" s="135"/>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5.75" customHeight="1">
      <c r="A572" s="14"/>
      <c r="B572" s="135"/>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5.75" customHeight="1">
      <c r="A573" s="14"/>
      <c r="B573" s="135"/>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5.75" customHeight="1">
      <c r="A574" s="14"/>
      <c r="B574" s="135"/>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5.75" customHeight="1">
      <c r="A575" s="14"/>
      <c r="B575" s="135"/>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5.75" customHeight="1">
      <c r="A576" s="14"/>
      <c r="B576" s="135"/>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5.75" customHeight="1">
      <c r="A577" s="14"/>
      <c r="B577" s="135"/>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5.75" customHeight="1">
      <c r="A578" s="14"/>
      <c r="B578" s="135"/>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5.75" customHeight="1">
      <c r="A579" s="14"/>
      <c r="B579" s="135"/>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5.75" customHeight="1">
      <c r="A580" s="14"/>
      <c r="B580" s="135"/>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5.75" customHeight="1">
      <c r="A581" s="14"/>
      <c r="B581" s="135"/>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5.75" customHeight="1">
      <c r="A582" s="14"/>
      <c r="B582" s="135"/>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5.75" customHeight="1">
      <c r="A583" s="14"/>
      <c r="B583" s="135"/>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5.75" customHeight="1">
      <c r="A584" s="14"/>
      <c r="B584" s="135"/>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5.75" customHeight="1">
      <c r="A585" s="14"/>
      <c r="B585" s="135"/>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5.75" customHeight="1">
      <c r="A586" s="14"/>
      <c r="B586" s="135"/>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5.75" customHeight="1">
      <c r="A587" s="14"/>
      <c r="B587" s="135"/>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5.75" customHeight="1">
      <c r="A588" s="14"/>
      <c r="B588" s="135"/>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5.75" customHeight="1">
      <c r="A589" s="14"/>
      <c r="B589" s="135"/>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5.75" customHeight="1">
      <c r="A590" s="14"/>
      <c r="B590" s="135"/>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5.75" customHeight="1">
      <c r="A591" s="14"/>
      <c r="B591" s="135"/>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5.75" customHeight="1">
      <c r="A592" s="14"/>
      <c r="B592" s="135"/>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5.75" customHeight="1">
      <c r="A593" s="14"/>
      <c r="B593" s="135"/>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5.75" customHeight="1">
      <c r="A594" s="14"/>
      <c r="B594" s="135"/>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5.75" customHeight="1">
      <c r="A595" s="14"/>
      <c r="B595" s="135"/>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5.75" customHeight="1">
      <c r="A596" s="14"/>
      <c r="B596" s="135"/>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5.75" customHeight="1">
      <c r="A597" s="14"/>
      <c r="B597" s="135"/>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5.75" customHeight="1">
      <c r="A598" s="14"/>
      <c r="B598" s="135"/>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5.75" customHeight="1">
      <c r="A599" s="14"/>
      <c r="B599" s="135"/>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5.75" customHeight="1">
      <c r="A600" s="14"/>
      <c r="B600" s="135"/>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5.75" customHeight="1">
      <c r="A601" s="14"/>
      <c r="B601" s="135"/>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5.75" customHeight="1">
      <c r="A602" s="14"/>
      <c r="B602" s="135"/>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5.75" customHeight="1">
      <c r="A603" s="14"/>
      <c r="B603" s="135"/>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5.75" customHeight="1">
      <c r="A604" s="14"/>
      <c r="B604" s="135"/>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5.75" customHeight="1">
      <c r="A605" s="14"/>
      <c r="B605" s="135"/>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5.75" customHeight="1">
      <c r="A606" s="14"/>
      <c r="B606" s="135"/>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5.75" customHeight="1">
      <c r="A607" s="14"/>
      <c r="B607" s="135"/>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5.75" customHeight="1">
      <c r="A608" s="14"/>
      <c r="B608" s="135"/>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5.75" customHeight="1">
      <c r="A609" s="14"/>
      <c r="B609" s="135"/>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5.75" customHeight="1">
      <c r="A610" s="14"/>
      <c r="B610" s="135"/>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5.75" customHeight="1">
      <c r="A611" s="14"/>
      <c r="B611" s="135"/>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5.75" customHeight="1">
      <c r="A612" s="14"/>
      <c r="B612" s="135"/>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5.75" customHeight="1">
      <c r="A613" s="14"/>
      <c r="B613" s="135"/>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5.75" customHeight="1">
      <c r="A614" s="14"/>
      <c r="B614" s="135"/>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5.75" customHeight="1">
      <c r="A615" s="14"/>
      <c r="B615" s="135"/>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5.75" customHeight="1">
      <c r="A616" s="14"/>
      <c r="B616" s="135"/>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5.75" customHeight="1">
      <c r="A617" s="14"/>
      <c r="B617" s="135"/>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5.75" customHeight="1">
      <c r="A618" s="14"/>
      <c r="B618" s="135"/>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5.75" customHeight="1">
      <c r="A619" s="14"/>
      <c r="B619" s="135"/>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5.75" customHeight="1">
      <c r="A620" s="14"/>
      <c r="B620" s="135"/>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5.75" customHeight="1">
      <c r="A621" s="14"/>
      <c r="B621" s="135"/>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5.75" customHeight="1">
      <c r="A622" s="14"/>
      <c r="B622" s="135"/>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5.75" customHeight="1">
      <c r="A623" s="14"/>
      <c r="B623" s="135"/>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5.75" customHeight="1">
      <c r="A624" s="14"/>
      <c r="B624" s="135"/>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5.75" customHeight="1">
      <c r="A625" s="14"/>
      <c r="B625" s="135"/>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5.75" customHeight="1">
      <c r="A626" s="14"/>
      <c r="B626" s="135"/>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5.75" customHeight="1">
      <c r="A627" s="14"/>
      <c r="B627" s="135"/>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5.75" customHeight="1">
      <c r="A628" s="14"/>
      <c r="B628" s="135"/>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5.75" customHeight="1">
      <c r="A629" s="14"/>
      <c r="B629" s="135"/>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5.75" customHeight="1">
      <c r="A630" s="14"/>
      <c r="B630" s="135"/>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5.75" customHeight="1">
      <c r="A631" s="14"/>
      <c r="B631" s="135"/>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5.75" customHeight="1">
      <c r="A632" s="14"/>
      <c r="B632" s="135"/>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5.75" customHeight="1">
      <c r="A633" s="14"/>
      <c r="B633" s="135"/>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5.75" customHeight="1">
      <c r="A634" s="14"/>
      <c r="B634" s="135"/>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5.75" customHeight="1">
      <c r="A635" s="14"/>
      <c r="B635" s="135"/>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5.75" customHeight="1">
      <c r="A636" s="14"/>
      <c r="B636" s="135"/>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5.75" customHeight="1">
      <c r="A637" s="14"/>
      <c r="B637" s="135"/>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5.75" customHeight="1">
      <c r="A638" s="14"/>
      <c r="B638" s="135"/>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5.75" customHeight="1">
      <c r="A639" s="14"/>
      <c r="B639" s="135"/>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5.75" customHeight="1">
      <c r="A640" s="14"/>
      <c r="B640" s="135"/>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5.75" customHeight="1">
      <c r="A641" s="14"/>
      <c r="B641" s="135"/>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5.75" customHeight="1">
      <c r="A642" s="14"/>
      <c r="B642" s="135"/>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5.75" customHeight="1">
      <c r="A643" s="14"/>
      <c r="B643" s="135"/>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5.75" customHeight="1">
      <c r="A644" s="14"/>
      <c r="B644" s="135"/>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5.75" customHeight="1">
      <c r="A645" s="14"/>
      <c r="B645" s="135"/>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5.75" customHeight="1">
      <c r="A646" s="14"/>
      <c r="B646" s="135"/>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5.75" customHeight="1">
      <c r="A647" s="14"/>
      <c r="B647" s="135"/>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5.75" customHeight="1">
      <c r="A648" s="14"/>
      <c r="B648" s="135"/>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5.75" customHeight="1">
      <c r="A649" s="14"/>
      <c r="B649" s="135"/>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5.75" customHeight="1">
      <c r="A650" s="14"/>
      <c r="B650" s="135"/>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5.75" customHeight="1">
      <c r="A651" s="14"/>
      <c r="B651" s="135"/>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5.75" customHeight="1">
      <c r="A652" s="14"/>
      <c r="B652" s="135"/>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5.75" customHeight="1">
      <c r="A653" s="14"/>
      <c r="B653" s="135"/>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5.75" customHeight="1">
      <c r="A654" s="14"/>
      <c r="B654" s="135"/>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5.75" customHeight="1">
      <c r="A655" s="14"/>
      <c r="B655" s="135"/>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5.75" customHeight="1">
      <c r="A656" s="14"/>
      <c r="B656" s="135"/>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5.75" customHeight="1">
      <c r="A657" s="14"/>
      <c r="B657" s="135"/>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5.75" customHeight="1">
      <c r="A658" s="14"/>
      <c r="B658" s="135"/>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5.75" customHeight="1">
      <c r="A659" s="14"/>
      <c r="B659" s="135"/>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5.75" customHeight="1">
      <c r="A660" s="14"/>
      <c r="B660" s="135"/>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5.75" customHeight="1">
      <c r="A661" s="14"/>
      <c r="B661" s="135"/>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5.75" customHeight="1">
      <c r="A662" s="14"/>
      <c r="B662" s="135"/>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5.75" customHeight="1">
      <c r="A663" s="14"/>
      <c r="B663" s="135"/>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5.75" customHeight="1">
      <c r="A664" s="14"/>
      <c r="B664" s="135"/>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5.75" customHeight="1">
      <c r="A665" s="14"/>
      <c r="B665" s="135"/>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5.75" customHeight="1">
      <c r="A666" s="14"/>
      <c r="B666" s="135"/>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5.75" customHeight="1">
      <c r="A667" s="14"/>
      <c r="B667" s="135"/>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5.75" customHeight="1">
      <c r="A668" s="14"/>
      <c r="B668" s="135"/>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5.75" customHeight="1">
      <c r="A669" s="14"/>
      <c r="B669" s="135"/>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5.75" customHeight="1">
      <c r="A670" s="14"/>
      <c r="B670" s="135"/>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5.75" customHeight="1">
      <c r="A671" s="14"/>
      <c r="B671" s="135"/>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5.75" customHeight="1">
      <c r="A672" s="14"/>
      <c r="B672" s="135"/>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5.75" customHeight="1">
      <c r="A673" s="14"/>
      <c r="B673" s="135"/>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5.75" customHeight="1">
      <c r="A674" s="14"/>
      <c r="B674" s="135"/>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5.75" customHeight="1">
      <c r="A675" s="14"/>
      <c r="B675" s="135"/>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5.75" customHeight="1">
      <c r="A676" s="14"/>
      <c r="B676" s="135"/>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5.75" customHeight="1">
      <c r="A677" s="14"/>
      <c r="B677" s="135"/>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5.75" customHeight="1">
      <c r="A678" s="14"/>
      <c r="B678" s="135"/>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5.75" customHeight="1">
      <c r="A679" s="14"/>
      <c r="B679" s="135"/>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5.75" customHeight="1">
      <c r="A680" s="14"/>
      <c r="B680" s="135"/>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5.75" customHeight="1">
      <c r="A681" s="14"/>
      <c r="B681" s="135"/>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5.75" customHeight="1">
      <c r="A682" s="14"/>
      <c r="B682" s="135"/>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5.75" customHeight="1">
      <c r="A683" s="14"/>
      <c r="B683" s="135"/>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5.75" customHeight="1">
      <c r="A684" s="14"/>
      <c r="B684" s="135"/>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5.75" customHeight="1">
      <c r="A685" s="14"/>
      <c r="B685" s="135"/>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5.75" customHeight="1">
      <c r="A686" s="14"/>
      <c r="B686" s="135"/>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5.75" customHeight="1">
      <c r="A687" s="14"/>
      <c r="B687" s="135"/>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5.75" customHeight="1">
      <c r="A688" s="14"/>
      <c r="B688" s="135"/>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5.75" customHeight="1">
      <c r="A689" s="14"/>
      <c r="B689" s="135"/>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5.75" customHeight="1">
      <c r="A690" s="14"/>
      <c r="B690" s="135"/>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5.75" customHeight="1">
      <c r="A691" s="14"/>
      <c r="B691" s="135"/>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5.75" customHeight="1">
      <c r="A692" s="14"/>
      <c r="B692" s="135"/>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5.75" customHeight="1">
      <c r="A693" s="14"/>
      <c r="B693" s="135"/>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5.75" customHeight="1">
      <c r="A694" s="14"/>
      <c r="B694" s="135"/>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5.75" customHeight="1">
      <c r="A695" s="14"/>
      <c r="B695" s="135"/>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5.75" customHeight="1">
      <c r="A696" s="14"/>
      <c r="B696" s="135"/>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5.75" customHeight="1">
      <c r="A697" s="14"/>
      <c r="B697" s="135"/>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5.75" customHeight="1">
      <c r="A698" s="14"/>
      <c r="B698" s="135"/>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5.75" customHeight="1">
      <c r="A699" s="14"/>
      <c r="B699" s="135"/>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5.75" customHeight="1">
      <c r="A700" s="14"/>
      <c r="B700" s="135"/>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5.75" customHeight="1">
      <c r="A701" s="14"/>
      <c r="B701" s="135"/>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5.75" customHeight="1">
      <c r="A702" s="14"/>
      <c r="B702" s="135"/>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5.75" customHeight="1">
      <c r="A703" s="14"/>
      <c r="B703" s="135"/>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5.75" customHeight="1">
      <c r="A704" s="14"/>
      <c r="B704" s="135"/>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5.75" customHeight="1">
      <c r="A705" s="14"/>
      <c r="B705" s="135"/>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5.75" customHeight="1">
      <c r="A706" s="14"/>
      <c r="B706" s="135"/>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5.75" customHeight="1">
      <c r="A707" s="14"/>
      <c r="B707" s="135"/>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5.75" customHeight="1">
      <c r="A708" s="14"/>
      <c r="B708" s="135"/>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5.75" customHeight="1">
      <c r="A709" s="14"/>
      <c r="B709" s="135"/>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5.75" customHeight="1">
      <c r="A710" s="14"/>
      <c r="B710" s="135"/>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5.75" customHeight="1">
      <c r="A711" s="14"/>
      <c r="B711" s="135"/>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5.75" customHeight="1">
      <c r="A712" s="14"/>
      <c r="B712" s="135"/>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5.75" customHeight="1">
      <c r="A713" s="14"/>
      <c r="B713" s="135"/>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5.75" customHeight="1">
      <c r="A714" s="14"/>
      <c r="B714" s="135"/>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5.75" customHeight="1">
      <c r="A715" s="14"/>
      <c r="B715" s="135"/>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5.75" customHeight="1">
      <c r="A716" s="14"/>
      <c r="B716" s="135"/>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5.75" customHeight="1">
      <c r="A717" s="14"/>
      <c r="B717" s="135"/>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5.75" customHeight="1">
      <c r="A718" s="14"/>
      <c r="B718" s="135"/>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5.75" customHeight="1">
      <c r="A719" s="14"/>
      <c r="B719" s="135"/>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5.75" customHeight="1">
      <c r="A720" s="14"/>
      <c r="B720" s="135"/>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5.75" customHeight="1">
      <c r="A721" s="14"/>
      <c r="B721" s="135"/>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5.75" customHeight="1">
      <c r="A722" s="14"/>
      <c r="B722" s="135"/>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5.75" customHeight="1">
      <c r="A723" s="14"/>
      <c r="B723" s="135"/>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5.75" customHeight="1">
      <c r="A724" s="14"/>
      <c r="B724" s="135"/>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5.75" customHeight="1">
      <c r="A725" s="14"/>
      <c r="B725" s="135"/>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5.75" customHeight="1">
      <c r="A726" s="14"/>
      <c r="B726" s="135"/>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5.75" customHeight="1">
      <c r="A727" s="14"/>
      <c r="B727" s="135"/>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5.75" customHeight="1">
      <c r="A728" s="14"/>
      <c r="B728" s="135"/>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5.75" customHeight="1">
      <c r="A729" s="14"/>
      <c r="B729" s="135"/>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5.75" customHeight="1">
      <c r="A730" s="14"/>
      <c r="B730" s="135"/>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5.75" customHeight="1">
      <c r="A731" s="14"/>
      <c r="B731" s="135"/>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5.75" customHeight="1">
      <c r="A732" s="14"/>
      <c r="B732" s="135"/>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5.75" customHeight="1">
      <c r="A733" s="14"/>
      <c r="B733" s="135"/>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5.75" customHeight="1">
      <c r="A734" s="14"/>
      <c r="B734" s="135"/>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5.75" customHeight="1">
      <c r="A735" s="14"/>
      <c r="B735" s="135"/>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5.75" customHeight="1">
      <c r="A736" s="14"/>
      <c r="B736" s="135"/>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5.75" customHeight="1">
      <c r="A737" s="14"/>
      <c r="B737" s="135"/>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5.75" customHeight="1">
      <c r="A738" s="14"/>
      <c r="B738" s="135"/>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5.75" customHeight="1">
      <c r="A739" s="14"/>
      <c r="B739" s="135"/>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5.75" customHeight="1">
      <c r="A740" s="14"/>
      <c r="B740" s="135"/>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5.75" customHeight="1">
      <c r="A741" s="14"/>
      <c r="B741" s="135"/>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5.75" customHeight="1">
      <c r="A742" s="14"/>
      <c r="B742" s="135"/>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5.75" customHeight="1">
      <c r="A743" s="14"/>
      <c r="B743" s="135"/>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5.75" customHeight="1">
      <c r="A744" s="14"/>
      <c r="B744" s="135"/>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5.75" customHeight="1">
      <c r="A745" s="14"/>
      <c r="B745" s="135"/>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5.75" customHeight="1">
      <c r="A746" s="14"/>
      <c r="B746" s="135"/>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5.75" customHeight="1">
      <c r="A747" s="14"/>
      <c r="B747" s="135"/>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5.75" customHeight="1">
      <c r="A748" s="14"/>
      <c r="B748" s="135"/>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5.75" customHeight="1">
      <c r="A749" s="14"/>
      <c r="B749" s="135"/>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5.75" customHeight="1">
      <c r="A750" s="14"/>
      <c r="B750" s="135"/>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5.75" customHeight="1">
      <c r="A751" s="14"/>
      <c r="B751" s="135"/>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5.75" customHeight="1">
      <c r="A752" s="14"/>
      <c r="B752" s="135"/>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5.75" customHeight="1">
      <c r="A753" s="14"/>
      <c r="B753" s="135"/>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5.75" customHeight="1">
      <c r="A754" s="14"/>
      <c r="B754" s="135"/>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5.75" customHeight="1">
      <c r="A755" s="14"/>
      <c r="B755" s="135"/>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5.75" customHeight="1">
      <c r="A756" s="14"/>
      <c r="B756" s="135"/>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5.75" customHeight="1">
      <c r="A757" s="14"/>
      <c r="B757" s="135"/>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5.75" customHeight="1">
      <c r="A758" s="14"/>
      <c r="B758" s="135"/>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5.75" customHeight="1">
      <c r="A759" s="14"/>
      <c r="B759" s="135"/>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5.75" customHeight="1">
      <c r="A760" s="14"/>
      <c r="B760" s="135"/>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5.75" customHeight="1">
      <c r="A761" s="14"/>
      <c r="B761" s="135"/>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5.75" customHeight="1">
      <c r="A762" s="14"/>
      <c r="B762" s="135"/>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5.75" customHeight="1">
      <c r="A763" s="14"/>
      <c r="B763" s="135"/>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5.75" customHeight="1">
      <c r="A764" s="14"/>
      <c r="B764" s="135"/>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5.75" customHeight="1">
      <c r="A765" s="14"/>
      <c r="B765" s="135"/>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5.75" customHeight="1">
      <c r="A766" s="14"/>
      <c r="B766" s="135"/>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5.75" customHeight="1">
      <c r="A767" s="14"/>
      <c r="B767" s="135"/>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5.75" customHeight="1">
      <c r="A768" s="14"/>
      <c r="B768" s="135"/>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5.75" customHeight="1">
      <c r="A769" s="14"/>
      <c r="B769" s="135"/>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5.75" customHeight="1">
      <c r="A770" s="14"/>
      <c r="B770" s="135"/>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5.75" customHeight="1">
      <c r="A771" s="14"/>
      <c r="B771" s="135"/>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5.75" customHeight="1">
      <c r="A772" s="14"/>
      <c r="B772" s="135"/>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5.75" customHeight="1">
      <c r="A773" s="14"/>
      <c r="B773" s="135"/>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5.75" customHeight="1">
      <c r="A774" s="14"/>
      <c r="B774" s="135"/>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5.75" customHeight="1">
      <c r="A775" s="14"/>
      <c r="B775" s="135"/>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5.75" customHeight="1">
      <c r="A776" s="14"/>
      <c r="B776" s="135"/>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5.75" customHeight="1">
      <c r="A777" s="14"/>
      <c r="B777" s="135"/>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5.75" customHeight="1">
      <c r="A778" s="14"/>
      <c r="B778" s="135"/>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5.75" customHeight="1">
      <c r="A779" s="14"/>
      <c r="B779" s="135"/>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5.75" customHeight="1">
      <c r="A780" s="14"/>
      <c r="B780" s="135"/>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5.75" customHeight="1">
      <c r="A781" s="14"/>
      <c r="B781" s="135"/>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5.75" customHeight="1">
      <c r="A782" s="14"/>
      <c r="B782" s="135"/>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5.75" customHeight="1">
      <c r="A783" s="14"/>
      <c r="B783" s="135"/>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5.75" customHeight="1">
      <c r="A784" s="14"/>
      <c r="B784" s="135"/>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5.75" customHeight="1">
      <c r="A785" s="14"/>
      <c r="B785" s="135"/>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5.75" customHeight="1">
      <c r="A786" s="14"/>
      <c r="B786" s="135"/>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5.75" customHeight="1">
      <c r="A787" s="14"/>
      <c r="B787" s="135"/>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5.75" customHeight="1">
      <c r="A788" s="14"/>
      <c r="B788" s="135"/>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5.75" customHeight="1">
      <c r="A789" s="14"/>
      <c r="B789" s="135"/>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5.75" customHeight="1">
      <c r="A790" s="14"/>
      <c r="B790" s="135"/>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5.75" customHeight="1">
      <c r="A791" s="14"/>
      <c r="B791" s="135"/>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5.75" customHeight="1">
      <c r="A792" s="14"/>
      <c r="B792" s="135"/>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5.75" customHeight="1">
      <c r="A793" s="14"/>
      <c r="B793" s="135"/>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5.75" customHeight="1">
      <c r="A794" s="14"/>
      <c r="B794" s="135"/>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5.75" customHeight="1">
      <c r="A795" s="14"/>
      <c r="B795" s="135"/>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5.75" customHeight="1">
      <c r="A796" s="14"/>
      <c r="B796" s="135"/>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5.75" customHeight="1">
      <c r="A797" s="14"/>
      <c r="B797" s="135"/>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5.75" customHeight="1">
      <c r="A798" s="14"/>
      <c r="B798" s="135"/>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5.75" customHeight="1">
      <c r="A799" s="14"/>
      <c r="B799" s="135"/>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5.75" customHeight="1">
      <c r="A800" s="14"/>
      <c r="B800" s="135"/>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5.75" customHeight="1">
      <c r="A801" s="14"/>
      <c r="B801" s="135"/>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5.75" customHeight="1">
      <c r="A802" s="14"/>
      <c r="B802" s="135"/>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5.75" customHeight="1">
      <c r="A803" s="14"/>
      <c r="B803" s="135"/>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5.75" customHeight="1">
      <c r="A804" s="14"/>
      <c r="B804" s="135"/>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5.75" customHeight="1">
      <c r="A805" s="14"/>
      <c r="B805" s="135"/>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5.75" customHeight="1">
      <c r="A806" s="14"/>
      <c r="B806" s="135"/>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5.75" customHeight="1">
      <c r="A807" s="14"/>
      <c r="B807" s="135"/>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5.75" customHeight="1">
      <c r="A808" s="14"/>
      <c r="B808" s="135"/>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5.75" customHeight="1">
      <c r="A809" s="14"/>
      <c r="B809" s="135"/>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5.75" customHeight="1">
      <c r="A810" s="14"/>
      <c r="B810" s="135"/>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5.75" customHeight="1">
      <c r="A811" s="14"/>
      <c r="B811" s="135"/>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5.75" customHeight="1">
      <c r="A812" s="14"/>
      <c r="B812" s="135"/>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5.75" customHeight="1">
      <c r="A813" s="14"/>
      <c r="B813" s="135"/>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5.75" customHeight="1">
      <c r="A814" s="14"/>
      <c r="B814" s="135"/>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5.75" customHeight="1">
      <c r="A815" s="14"/>
      <c r="B815" s="135"/>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5.75" customHeight="1">
      <c r="A816" s="14"/>
      <c r="B816" s="135"/>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5.75" customHeight="1">
      <c r="A817" s="14"/>
      <c r="B817" s="135"/>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5.75" customHeight="1">
      <c r="A818" s="14"/>
      <c r="B818" s="135"/>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5.75" customHeight="1">
      <c r="A819" s="14"/>
      <c r="B819" s="135"/>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5.75" customHeight="1">
      <c r="A820" s="14"/>
      <c r="B820" s="135"/>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5.75" customHeight="1">
      <c r="A821" s="14"/>
      <c r="B821" s="135"/>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5.75" customHeight="1">
      <c r="A822" s="14"/>
      <c r="B822" s="135"/>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5.75" customHeight="1">
      <c r="A823" s="14"/>
      <c r="B823" s="135"/>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5.75" customHeight="1">
      <c r="A824" s="14"/>
      <c r="B824" s="135"/>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5.75" customHeight="1">
      <c r="A825" s="14"/>
      <c r="B825" s="135"/>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5.75" customHeight="1">
      <c r="A826" s="14"/>
      <c r="B826" s="135"/>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5.75" customHeight="1">
      <c r="A827" s="14"/>
      <c r="B827" s="135"/>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5.75" customHeight="1">
      <c r="A828" s="14"/>
      <c r="B828" s="135"/>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5.75" customHeight="1">
      <c r="A829" s="14"/>
      <c r="B829" s="135"/>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5.75" customHeight="1">
      <c r="A830" s="14"/>
      <c r="B830" s="135"/>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5.75" customHeight="1">
      <c r="A831" s="14"/>
      <c r="B831" s="135"/>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5.75" customHeight="1">
      <c r="A832" s="14"/>
      <c r="B832" s="135"/>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5.75" customHeight="1">
      <c r="A833" s="14"/>
      <c r="B833" s="135"/>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5.75" customHeight="1">
      <c r="A834" s="14"/>
      <c r="B834" s="135"/>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5.75" customHeight="1">
      <c r="A835" s="14"/>
      <c r="B835" s="135"/>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5.75" customHeight="1">
      <c r="A836" s="14"/>
      <c r="B836" s="135"/>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5.75" customHeight="1">
      <c r="A837" s="14"/>
      <c r="B837" s="135"/>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5.75" customHeight="1">
      <c r="A838" s="14"/>
      <c r="B838" s="135"/>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5.75" customHeight="1">
      <c r="A839" s="14"/>
      <c r="B839" s="135"/>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5.75" customHeight="1">
      <c r="A840" s="14"/>
      <c r="B840" s="135"/>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5.75" customHeight="1">
      <c r="A841" s="14"/>
      <c r="B841" s="135"/>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5.75" customHeight="1">
      <c r="A842" s="14"/>
      <c r="B842" s="135"/>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5.75" customHeight="1">
      <c r="A843" s="14"/>
      <c r="B843" s="135"/>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5.75" customHeight="1">
      <c r="A844" s="14"/>
      <c r="B844" s="135"/>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5.75" customHeight="1">
      <c r="A845" s="14"/>
      <c r="B845" s="135"/>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5.75" customHeight="1">
      <c r="A846" s="14"/>
      <c r="B846" s="135"/>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5.75" customHeight="1">
      <c r="A847" s="14"/>
      <c r="B847" s="135"/>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5.75" customHeight="1">
      <c r="A848" s="14"/>
      <c r="B848" s="135"/>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5.75" customHeight="1">
      <c r="A849" s="14"/>
      <c r="B849" s="135"/>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5.75" customHeight="1">
      <c r="A850" s="14"/>
      <c r="B850" s="135"/>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5.75" customHeight="1">
      <c r="A851" s="14"/>
      <c r="B851" s="135"/>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5.75" customHeight="1">
      <c r="A852" s="14"/>
      <c r="B852" s="135"/>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5.75" customHeight="1">
      <c r="A853" s="14"/>
      <c r="B853" s="135"/>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5.75" customHeight="1">
      <c r="A854" s="14"/>
      <c r="B854" s="135"/>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5.75" customHeight="1">
      <c r="A855" s="14"/>
      <c r="B855" s="135"/>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5.75" customHeight="1">
      <c r="A856" s="14"/>
      <c r="B856" s="135"/>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5.75" customHeight="1">
      <c r="A857" s="14"/>
      <c r="B857" s="135"/>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5.75" customHeight="1">
      <c r="A858" s="14"/>
      <c r="B858" s="135"/>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5.75" customHeight="1">
      <c r="A859" s="14"/>
      <c r="B859" s="135"/>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5.75" customHeight="1">
      <c r="A860" s="14"/>
      <c r="B860" s="135"/>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5.75" customHeight="1">
      <c r="A861" s="14"/>
      <c r="B861" s="135"/>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5.75" customHeight="1">
      <c r="A862" s="14"/>
      <c r="B862" s="135"/>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5.75" customHeight="1">
      <c r="A863" s="14"/>
      <c r="B863" s="135"/>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5.75" customHeight="1">
      <c r="A864" s="14"/>
      <c r="B864" s="135"/>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5.75" customHeight="1">
      <c r="A865" s="14"/>
      <c r="B865" s="135"/>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5.75" customHeight="1">
      <c r="A866" s="14"/>
      <c r="B866" s="135"/>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5.75" customHeight="1">
      <c r="A867" s="14"/>
      <c r="B867" s="135"/>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5.75" customHeight="1">
      <c r="A868" s="14"/>
      <c r="B868" s="135"/>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5.75" customHeight="1">
      <c r="A869" s="14"/>
      <c r="B869" s="135"/>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5.75" customHeight="1">
      <c r="A870" s="14"/>
      <c r="B870" s="135"/>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5.75" customHeight="1">
      <c r="A871" s="14"/>
      <c r="B871" s="135"/>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5.75" customHeight="1">
      <c r="A872" s="14"/>
      <c r="B872" s="135"/>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5.75" customHeight="1">
      <c r="A873" s="14"/>
      <c r="B873" s="135"/>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5.75" customHeight="1">
      <c r="A874" s="14"/>
      <c r="B874" s="135"/>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5.75" customHeight="1">
      <c r="A875" s="14"/>
      <c r="B875" s="135"/>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5.75" customHeight="1">
      <c r="A876" s="14"/>
      <c r="B876" s="135"/>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5.75" customHeight="1">
      <c r="A877" s="14"/>
      <c r="B877" s="135"/>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5.75" customHeight="1">
      <c r="A878" s="14"/>
      <c r="B878" s="135"/>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5.75" customHeight="1">
      <c r="A879" s="14"/>
      <c r="B879" s="135"/>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5.75" customHeight="1">
      <c r="A880" s="14"/>
      <c r="B880" s="135"/>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5.75" customHeight="1">
      <c r="A881" s="14"/>
      <c r="B881" s="135"/>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5.75" customHeight="1">
      <c r="A882" s="14"/>
      <c r="B882" s="135"/>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5.75" customHeight="1">
      <c r="A883" s="14"/>
      <c r="B883" s="135"/>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5.75" customHeight="1">
      <c r="A884" s="14"/>
      <c r="B884" s="135"/>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5.75" customHeight="1">
      <c r="A885" s="14"/>
      <c r="B885" s="135"/>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5.75" customHeight="1">
      <c r="A886" s="14"/>
      <c r="B886" s="135"/>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5.75" customHeight="1">
      <c r="A887" s="14"/>
      <c r="B887" s="135"/>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5.75" customHeight="1">
      <c r="A888" s="14"/>
      <c r="B888" s="135"/>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5.75" customHeight="1">
      <c r="A889" s="14"/>
      <c r="B889" s="135"/>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5.75" customHeight="1">
      <c r="A890" s="14"/>
      <c r="B890" s="135"/>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5.75" customHeight="1">
      <c r="A891" s="14"/>
      <c r="B891" s="135"/>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5.75" customHeight="1">
      <c r="A892" s="14"/>
      <c r="B892" s="135"/>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5.75" customHeight="1">
      <c r="A893" s="14"/>
      <c r="B893" s="135"/>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5.75" customHeight="1">
      <c r="A894" s="14"/>
      <c r="B894" s="135"/>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5.75" customHeight="1">
      <c r="A895" s="14"/>
      <c r="B895" s="135"/>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5.75" customHeight="1">
      <c r="A896" s="14"/>
      <c r="B896" s="135"/>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5.75" customHeight="1">
      <c r="A897" s="14"/>
      <c r="B897" s="135"/>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5.75" customHeight="1">
      <c r="A898" s="14"/>
      <c r="B898" s="135"/>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5.75" customHeight="1">
      <c r="A899" s="14"/>
      <c r="B899" s="135"/>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5.75" customHeight="1">
      <c r="A900" s="14"/>
      <c r="B900" s="135"/>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5.75" customHeight="1">
      <c r="A901" s="14"/>
      <c r="B901" s="135"/>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5.75" customHeight="1">
      <c r="A902" s="14"/>
      <c r="B902" s="135"/>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5.75" customHeight="1">
      <c r="A903" s="14"/>
      <c r="B903" s="135"/>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5.75" customHeight="1">
      <c r="A904" s="14"/>
      <c r="B904" s="135"/>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5.75" customHeight="1">
      <c r="A905" s="14"/>
      <c r="B905" s="135"/>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5.75" customHeight="1">
      <c r="A906" s="14"/>
      <c r="B906" s="135"/>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5.75" customHeight="1">
      <c r="A907" s="14"/>
      <c r="B907" s="135"/>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5.75" customHeight="1">
      <c r="A908" s="14"/>
      <c r="B908" s="135"/>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5.75" customHeight="1">
      <c r="A909" s="14"/>
      <c r="B909" s="135"/>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5.75" customHeight="1">
      <c r="A910" s="14"/>
      <c r="B910" s="135"/>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5.75" customHeight="1">
      <c r="A911" s="14"/>
      <c r="B911" s="135"/>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5.75" customHeight="1">
      <c r="A912" s="14"/>
      <c r="B912" s="135"/>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5.75" customHeight="1">
      <c r="A913" s="14"/>
      <c r="B913" s="135"/>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5.75" customHeight="1">
      <c r="A914" s="14"/>
      <c r="B914" s="135"/>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5.75" customHeight="1">
      <c r="A915" s="14"/>
      <c r="B915" s="135"/>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5.75" customHeight="1">
      <c r="A916" s="14"/>
      <c r="B916" s="135"/>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5.75" customHeight="1">
      <c r="A917" s="14"/>
      <c r="B917" s="135"/>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5.75" customHeight="1">
      <c r="A918" s="14"/>
      <c r="B918" s="135"/>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5.75" customHeight="1">
      <c r="A919" s="14"/>
      <c r="B919" s="135"/>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5.75" customHeight="1">
      <c r="A920" s="14"/>
      <c r="B920" s="135"/>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5.75" customHeight="1">
      <c r="A921" s="14"/>
      <c r="B921" s="135"/>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5.75" customHeight="1">
      <c r="A922" s="14"/>
      <c r="B922" s="135"/>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5.75" customHeight="1">
      <c r="A923" s="14"/>
      <c r="B923" s="135"/>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5.75" customHeight="1">
      <c r="A924" s="14"/>
      <c r="B924" s="135"/>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5.75" customHeight="1">
      <c r="A925" s="14"/>
      <c r="B925" s="135"/>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5.75" customHeight="1">
      <c r="A926" s="14"/>
      <c r="B926" s="135"/>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5.75" customHeight="1">
      <c r="A927" s="14"/>
      <c r="B927" s="135"/>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5.75" customHeight="1">
      <c r="A928" s="14"/>
      <c r="B928" s="135"/>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5.75" customHeight="1">
      <c r="A929" s="14"/>
      <c r="B929" s="135"/>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5.75" customHeight="1">
      <c r="A930" s="14"/>
      <c r="B930" s="135"/>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5.75" customHeight="1">
      <c r="A931" s="14"/>
      <c r="B931" s="135"/>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5.75" customHeight="1">
      <c r="A932" s="14"/>
      <c r="B932" s="135"/>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5.75" customHeight="1">
      <c r="A933" s="14"/>
      <c r="B933" s="135"/>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5.75" customHeight="1">
      <c r="A934" s="14"/>
      <c r="B934" s="135"/>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5.75" customHeight="1">
      <c r="A935" s="14"/>
      <c r="B935" s="135"/>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5.75" customHeight="1">
      <c r="A936" s="14"/>
      <c r="B936" s="135"/>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5.75" customHeight="1">
      <c r="A937" s="14"/>
      <c r="B937" s="135"/>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5.75" customHeight="1">
      <c r="A938" s="14"/>
      <c r="B938" s="135"/>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5.75" customHeight="1">
      <c r="A939" s="14"/>
      <c r="B939" s="135"/>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5.75" customHeight="1">
      <c r="A940" s="14"/>
      <c r="B940" s="135"/>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5.75" customHeight="1">
      <c r="A941" s="14"/>
      <c r="B941" s="135"/>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5.75" customHeight="1">
      <c r="A942" s="14"/>
      <c r="B942" s="135"/>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5.75" customHeight="1">
      <c r="A943" s="14"/>
      <c r="B943" s="135"/>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5.75" customHeight="1">
      <c r="A944" s="14"/>
      <c r="B944" s="135"/>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5.75" customHeight="1">
      <c r="A945" s="14"/>
      <c r="B945" s="135"/>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5.75" customHeight="1">
      <c r="A946" s="14"/>
      <c r="B946" s="135"/>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5.75" customHeight="1">
      <c r="A947" s="14"/>
      <c r="B947" s="135"/>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5.75" customHeight="1">
      <c r="A948" s="14"/>
      <c r="B948" s="135"/>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5.75" customHeight="1">
      <c r="A949" s="14"/>
      <c r="B949" s="135"/>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5.75" customHeight="1">
      <c r="A950" s="14"/>
      <c r="B950" s="135"/>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5.75" customHeight="1">
      <c r="A951" s="14"/>
      <c r="B951" s="135"/>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5.75" customHeight="1">
      <c r="A952" s="14"/>
      <c r="B952" s="135"/>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5.75" customHeight="1">
      <c r="A953" s="14"/>
      <c r="B953" s="135"/>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5.75" customHeight="1">
      <c r="A954" s="14"/>
      <c r="B954" s="135"/>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5.75" customHeight="1">
      <c r="A955" s="14"/>
      <c r="B955" s="135"/>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5.75" customHeight="1">
      <c r="A956" s="14"/>
      <c r="B956" s="135"/>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5.75" customHeight="1">
      <c r="A957" s="14"/>
      <c r="B957" s="135"/>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5.75" customHeight="1">
      <c r="A958" s="14"/>
      <c r="B958" s="135"/>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5.75" customHeight="1">
      <c r="A959" s="14"/>
      <c r="B959" s="135"/>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5.75" customHeight="1">
      <c r="A960" s="14"/>
      <c r="B960" s="135"/>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5.75" customHeight="1">
      <c r="A961" s="14"/>
      <c r="B961" s="135"/>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5.75" customHeight="1">
      <c r="A962" s="14"/>
      <c r="B962" s="135"/>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5.75" customHeight="1">
      <c r="A963" s="14"/>
      <c r="B963" s="135"/>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5.75" customHeight="1">
      <c r="A964" s="14"/>
      <c r="B964" s="135"/>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5.75" customHeight="1">
      <c r="A965" s="14"/>
      <c r="B965" s="135"/>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5.75" customHeight="1">
      <c r="A966" s="14"/>
      <c r="B966" s="135"/>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5.75" customHeight="1">
      <c r="A967" s="14"/>
      <c r="B967" s="135"/>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5.75" customHeight="1">
      <c r="A968" s="14"/>
      <c r="B968" s="135"/>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5.75" customHeight="1">
      <c r="A969" s="14"/>
      <c r="B969" s="135"/>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5.75" customHeight="1">
      <c r="A970" s="14"/>
      <c r="B970" s="135"/>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5.75" customHeight="1">
      <c r="A971" s="14"/>
      <c r="B971" s="135"/>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5.75" customHeight="1">
      <c r="A972" s="14"/>
      <c r="B972" s="135"/>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5.75" customHeight="1">
      <c r="A973" s="14"/>
      <c r="B973" s="135"/>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5.75" customHeight="1">
      <c r="A974" s="14"/>
      <c r="B974" s="135"/>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5.75" customHeight="1">
      <c r="A975" s="14"/>
      <c r="B975" s="135"/>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5.75" customHeight="1">
      <c r="A976" s="14"/>
      <c r="B976" s="135"/>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5.75" customHeight="1">
      <c r="A977" s="14"/>
      <c r="B977" s="135"/>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5.75" customHeight="1">
      <c r="A978" s="14"/>
      <c r="B978" s="135"/>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5.75" customHeight="1">
      <c r="A979" s="14"/>
      <c r="B979" s="135"/>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5.75" customHeight="1">
      <c r="A980" s="14"/>
      <c r="B980" s="135"/>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5.75" customHeight="1">
      <c r="A981" s="14"/>
      <c r="B981" s="135"/>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5.75" customHeight="1">
      <c r="A982" s="14"/>
      <c r="B982" s="135"/>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5.75" customHeight="1">
      <c r="A983" s="14"/>
      <c r="B983" s="135"/>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5.75" customHeight="1">
      <c r="A984" s="14"/>
      <c r="B984" s="135"/>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5.75" customHeight="1">
      <c r="A985" s="14"/>
      <c r="B985" s="135"/>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5.75" customHeight="1">
      <c r="A986" s="14"/>
      <c r="B986" s="135"/>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5.75" customHeight="1">
      <c r="A987" s="14"/>
      <c r="B987" s="135"/>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5.75" customHeight="1">
      <c r="A988" s="14"/>
      <c r="B988" s="135"/>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5.75" customHeight="1">
      <c r="A989" s="14"/>
      <c r="B989" s="135"/>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5.75" customHeight="1">
      <c r="A990" s="14"/>
      <c r="B990" s="135"/>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5.75" customHeight="1">
      <c r="A991" s="14"/>
      <c r="B991" s="135"/>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ht="15.75" customHeight="1">
      <c r="A992" s="14"/>
      <c r="B992" s="135"/>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ht="15.75" customHeight="1">
      <c r="A993" s="14"/>
      <c r="B993" s="135"/>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ht="15.75" customHeight="1">
      <c r="A994" s="14"/>
      <c r="B994" s="135"/>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ht="15.75" customHeight="1">
      <c r="A995" s="14"/>
      <c r="B995" s="135"/>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ht="15.75" customHeight="1">
      <c r="A996" s="14"/>
      <c r="B996" s="135"/>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ht="15.75" customHeight="1">
      <c r="A997" s="14"/>
      <c r="B997" s="135"/>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ht="15.75" customHeight="1">
      <c r="A998" s="14"/>
      <c r="B998" s="135"/>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ht="15.75" customHeight="1">
      <c r="A999" s="14"/>
      <c r="B999" s="135"/>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ht="15.75" customHeight="1">
      <c r="A1000" s="14"/>
      <c r="B1000" s="135"/>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spans="1:26" ht="15.75" customHeight="1">
      <c r="A1001" s="14"/>
      <c r="B1001" s="135"/>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spans="1:26" ht="15.75" customHeight="1">
      <c r="A1002" s="14"/>
      <c r="B1002" s="135"/>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spans="1:26" ht="15.75" customHeight="1">
      <c r="A1003" s="14"/>
      <c r="B1003" s="135"/>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spans="1:26" ht="15.75" customHeight="1">
      <c r="A1004" s="14"/>
      <c r="B1004" s="135"/>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spans="1:26" ht="15.75" customHeight="1">
      <c r="A1005" s="14"/>
      <c r="B1005" s="135"/>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spans="1:26" ht="15.75" customHeight="1">
      <c r="A1006" s="14"/>
      <c r="B1006" s="135"/>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row r="1007" spans="1:26" ht="15.75" customHeight="1">
      <c r="A1007" s="14"/>
      <c r="B1007" s="135"/>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row>
    <row r="1008" spans="1:26" ht="15.75" customHeight="1">
      <c r="A1008" s="14"/>
      <c r="B1008" s="135"/>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row>
    <row r="1009" spans="1:26" ht="15.75" customHeight="1">
      <c r="A1009" s="14"/>
      <c r="B1009" s="135"/>
      <c r="C1009" s="14"/>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row>
  </sheetData>
  <autoFilter ref="F2:I41" xr:uid="{00000000-0009-0000-0000-000008000000}">
    <sortState xmlns:xlrd2="http://schemas.microsoft.com/office/spreadsheetml/2017/richdata2" ref="F2:I41">
      <sortCondition ref="F2:F41"/>
    </sortState>
  </autoFilter>
  <mergeCells count="1">
    <mergeCell ref="A1:C1"/>
  </mergeCells>
  <pageMargins left="0.7" right="0.7" top="0.75" bottom="0.75" header="0" footer="0"/>
  <pageSetup orientation="landscape"/>
  <drawing r:id="rId1"/>
  <extLst>
    <ext xmlns:x14="http://schemas.microsoft.com/office/spreadsheetml/2009/9/main" uri="{CCE6A557-97BC-4b89-ADB6-D9C93CAAB3DF}">
      <x14:dataValidations xmlns:xm="http://schemas.microsoft.com/office/excel/2006/main" count="2">
        <x14:dataValidation type="list" allowBlank="1" xr:uid="{00000000-0002-0000-0800-000000000000}">
          <x14:formula1>
            <xm:f>'Índice Geral'!$A$3:$A$496</xm:f>
          </x14:formula1>
          <xm:sqref>A15 A34 A47 A53:A58</xm:sqref>
        </x14:dataValidation>
        <x14:dataValidation type="list" allowBlank="1" showErrorMessage="1" xr:uid="{00000000-0002-0000-0800-000001000000}">
          <x14:formula1>
            <xm:f>'Índice Geral'!$A$3:$A$496</xm:f>
          </x14:formula1>
          <xm:sqref>A3:A14 A16:A27 A29:A33 A35:A46 A48:A52 A59:A62</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9"/>
  <sheetViews>
    <sheetView workbookViewId="0"/>
  </sheetViews>
  <sheetFormatPr defaultColWidth="11.25" defaultRowHeight="15" customHeight="1"/>
  <cols>
    <col min="1" max="1" width="35.625" customWidth="1"/>
    <col min="2" max="2" width="32.875" customWidth="1"/>
    <col min="3" max="3" width="17.125" customWidth="1"/>
    <col min="4" max="5" width="10.5" customWidth="1"/>
    <col min="6" max="6" width="30.625" customWidth="1"/>
    <col min="7" max="7" width="8.5" customWidth="1"/>
    <col min="8" max="8" width="14" customWidth="1"/>
    <col min="9" max="9" width="17" customWidth="1"/>
    <col min="10" max="18" width="10.5" customWidth="1"/>
    <col min="19" max="26" width="11.125" customWidth="1"/>
  </cols>
  <sheetData>
    <row r="1" spans="1:26" ht="15.75" customHeight="1">
      <c r="A1" s="190" t="s">
        <v>2996</v>
      </c>
      <c r="B1" s="191"/>
      <c r="C1" s="192"/>
      <c r="D1" s="88"/>
      <c r="E1" s="89"/>
      <c r="F1" s="90" t="s">
        <v>2987</v>
      </c>
      <c r="G1" s="91">
        <f>SUM(C:C)</f>
        <v>3204</v>
      </c>
      <c r="H1" s="90" t="s">
        <v>2988</v>
      </c>
      <c r="I1" s="92">
        <v>1</v>
      </c>
      <c r="J1" s="14"/>
      <c r="K1" s="14"/>
      <c r="L1" s="14"/>
      <c r="M1" s="14"/>
      <c r="N1" s="14"/>
      <c r="O1" s="14"/>
      <c r="P1" s="14"/>
      <c r="Q1" s="14"/>
      <c r="R1" s="14"/>
      <c r="S1" s="14"/>
      <c r="T1" s="14"/>
      <c r="U1" s="14"/>
      <c r="V1" s="14"/>
      <c r="W1" s="14"/>
      <c r="X1" s="14"/>
      <c r="Y1" s="14"/>
      <c r="Z1" s="14"/>
    </row>
    <row r="2" spans="1:26" ht="15.75" customHeight="1">
      <c r="A2" s="93" t="s">
        <v>0</v>
      </c>
      <c r="B2" s="94" t="s">
        <v>3</v>
      </c>
      <c r="C2" s="95" t="s">
        <v>2989</v>
      </c>
      <c r="D2" s="96"/>
      <c r="E2" s="97"/>
      <c r="F2" s="98" t="s">
        <v>3</v>
      </c>
      <c r="G2" s="98" t="s">
        <v>2990</v>
      </c>
      <c r="H2" s="98" t="s">
        <v>2991</v>
      </c>
      <c r="I2" s="98" t="s">
        <v>2992</v>
      </c>
      <c r="J2" s="14"/>
      <c r="K2" s="14"/>
      <c r="L2" s="14"/>
      <c r="M2" s="14"/>
      <c r="N2" s="14"/>
      <c r="O2" s="14"/>
      <c r="P2" s="14"/>
      <c r="Q2" s="14"/>
      <c r="R2" s="14"/>
      <c r="S2" s="14"/>
      <c r="T2" s="14"/>
      <c r="U2" s="14"/>
      <c r="V2" s="14"/>
      <c r="W2" s="14"/>
      <c r="X2" s="14"/>
      <c r="Y2" s="14"/>
      <c r="Z2" s="14"/>
    </row>
    <row r="3" spans="1:26" ht="15.75" customHeight="1">
      <c r="A3" s="99" t="s">
        <v>10</v>
      </c>
      <c r="B3" s="100" t="str">
        <f>VLOOKUP(A3,'Índice Geral'!A:C,2,FALSE)</f>
        <v>Aconselhamento e orientação profissional</v>
      </c>
      <c r="C3" s="101">
        <v>36</v>
      </c>
      <c r="D3" s="96"/>
      <c r="E3" s="97"/>
      <c r="F3" s="102" t="str">
        <f>'Contagem de Áreas '!A2</f>
        <v>Marketing e propaganda</v>
      </c>
      <c r="G3" s="103">
        <f t="shared" ref="G3:G45" ca="1" si="0">H3/$G$1</f>
        <v>6.741573033707865E-2</v>
      </c>
      <c r="H3" s="104">
        <f t="shared" ref="H3:H45" ca="1" si="1">SUMIF(B:C,F3,C:C)</f>
        <v>216</v>
      </c>
      <c r="I3" s="105"/>
      <c r="J3" s="14"/>
      <c r="K3" s="14"/>
      <c r="L3" s="14"/>
      <c r="M3" s="14"/>
      <c r="N3" s="14"/>
      <c r="O3" s="14"/>
      <c r="P3" s="14"/>
      <c r="Q3" s="14"/>
      <c r="R3" s="14"/>
      <c r="S3" s="14"/>
      <c r="T3" s="14"/>
      <c r="U3" s="14"/>
      <c r="V3" s="14"/>
      <c r="W3" s="14"/>
      <c r="X3" s="14"/>
      <c r="Y3" s="14"/>
      <c r="Z3" s="14"/>
    </row>
    <row r="4" spans="1:26" ht="15.75" customHeight="1">
      <c r="A4" s="99" t="s">
        <v>187</v>
      </c>
      <c r="B4" s="100" t="str">
        <f>VLOOKUP(A4,'Índice Geral'!A:C,2,FALSE)</f>
        <v>Economia, Economia Empresarial e Política</v>
      </c>
      <c r="C4" s="101">
        <v>36</v>
      </c>
      <c r="D4" s="96"/>
      <c r="E4" s="97"/>
      <c r="F4" s="102" t="str">
        <f>'Contagem de Áreas '!A3</f>
        <v>Gestão de negócios internacionais</v>
      </c>
      <c r="G4" s="103">
        <f t="shared" ca="1" si="0"/>
        <v>0</v>
      </c>
      <c r="H4" s="104">
        <f t="shared" ca="1" si="1"/>
        <v>0</v>
      </c>
      <c r="I4" s="105"/>
      <c r="J4" s="14"/>
      <c r="K4" s="14"/>
      <c r="L4" s="14"/>
      <c r="M4" s="14"/>
      <c r="N4" s="14"/>
      <c r="O4" s="14"/>
      <c r="P4" s="14"/>
      <c r="Q4" s="14"/>
      <c r="R4" s="14"/>
      <c r="S4" s="14"/>
      <c r="T4" s="14"/>
      <c r="U4" s="14"/>
      <c r="V4" s="14"/>
      <c r="W4" s="14"/>
      <c r="X4" s="14"/>
      <c r="Y4" s="14"/>
      <c r="Z4" s="14"/>
    </row>
    <row r="5" spans="1:26" ht="15.75" customHeight="1">
      <c r="A5" s="99" t="s">
        <v>261</v>
      </c>
      <c r="B5" s="100" t="str">
        <f>VLOOKUP(A5,'Índice Geral'!A:C,2,FALSE)</f>
        <v>Processamento de dados</v>
      </c>
      <c r="C5" s="101">
        <v>72</v>
      </c>
      <c r="D5" s="96"/>
      <c r="E5" s="97"/>
      <c r="F5" s="102" t="str">
        <f>'Contagem de Áreas '!A4</f>
        <v>Metodologia e Pesquisa Científica</v>
      </c>
      <c r="G5" s="103">
        <f t="shared" ca="1" si="0"/>
        <v>3.3707865168539325E-2</v>
      </c>
      <c r="H5" s="104">
        <f t="shared" ca="1" si="1"/>
        <v>108</v>
      </c>
      <c r="I5" s="105"/>
      <c r="J5" s="14"/>
      <c r="K5" s="14"/>
      <c r="L5" s="14"/>
      <c r="M5" s="14"/>
      <c r="N5" s="14"/>
      <c r="O5" s="14"/>
      <c r="P5" s="14"/>
      <c r="Q5" s="14"/>
      <c r="R5" s="14"/>
      <c r="S5" s="14"/>
      <c r="T5" s="14"/>
      <c r="U5" s="14"/>
      <c r="V5" s="14"/>
      <c r="W5" s="14"/>
      <c r="X5" s="14"/>
      <c r="Y5" s="14"/>
      <c r="Z5" s="14"/>
    </row>
    <row r="6" spans="1:26" ht="15.75" customHeight="1">
      <c r="A6" s="99" t="s">
        <v>356</v>
      </c>
      <c r="B6" s="100" t="str">
        <f>VLOOKUP(A6,'Índice Geral'!A:C,2,FALSE)</f>
        <v>Tecnologia da informação</v>
      </c>
      <c r="C6" s="101">
        <v>72</v>
      </c>
      <c r="D6" s="96"/>
      <c r="E6" s="97"/>
      <c r="F6" s="102" t="str">
        <f>'Contagem de Áreas '!A5</f>
        <v>Tecnologia da informação</v>
      </c>
      <c r="G6" s="103">
        <f t="shared" ca="1" si="0"/>
        <v>2.247191011235955E-2</v>
      </c>
      <c r="H6" s="104">
        <f t="shared" ca="1" si="1"/>
        <v>72</v>
      </c>
      <c r="I6" s="105"/>
      <c r="J6" s="14"/>
      <c r="K6" s="14"/>
      <c r="L6" s="14"/>
      <c r="M6" s="14"/>
      <c r="N6" s="14"/>
      <c r="O6" s="14"/>
      <c r="P6" s="14"/>
      <c r="Q6" s="14"/>
      <c r="R6" s="14"/>
      <c r="S6" s="14"/>
      <c r="T6" s="14"/>
      <c r="U6" s="14"/>
      <c r="V6" s="14"/>
      <c r="W6" s="14"/>
      <c r="X6" s="14"/>
      <c r="Y6" s="14"/>
      <c r="Z6" s="14"/>
    </row>
    <row r="7" spans="1:26" ht="15.75" customHeight="1">
      <c r="A7" s="99" t="s">
        <v>378</v>
      </c>
      <c r="B7" s="100" t="str">
        <f>VLOOKUP(A7,'Índice Geral'!A:C,2,FALSE)</f>
        <v>Matemática aplicada</v>
      </c>
      <c r="C7" s="101">
        <v>72</v>
      </c>
      <c r="D7" s="96"/>
      <c r="E7" s="97"/>
      <c r="F7" s="102" t="str">
        <f>'Contagem de Áreas '!A6</f>
        <v>História, Filosofia e Estudos de arte</v>
      </c>
      <c r="G7" s="103">
        <f t="shared" ca="1" si="0"/>
        <v>0</v>
      </c>
      <c r="H7" s="104">
        <f t="shared" ca="1" si="1"/>
        <v>0</v>
      </c>
      <c r="I7" s="105"/>
      <c r="J7" s="14"/>
      <c r="K7" s="14"/>
      <c r="L7" s="14"/>
      <c r="M7" s="14"/>
      <c r="N7" s="14"/>
      <c r="O7" s="14"/>
      <c r="P7" s="14"/>
      <c r="Q7" s="14"/>
      <c r="R7" s="14"/>
      <c r="S7" s="14"/>
      <c r="T7" s="14"/>
      <c r="U7" s="14"/>
      <c r="V7" s="14"/>
      <c r="W7" s="14"/>
      <c r="X7" s="14"/>
      <c r="Y7" s="14"/>
      <c r="Z7" s="14"/>
    </row>
    <row r="8" spans="1:26" ht="15.75" customHeight="1">
      <c r="A8" s="99" t="s">
        <v>692</v>
      </c>
      <c r="B8" s="100" t="str">
        <f>VLOOKUP(A8,'Índice Geral'!A:C,2,FALSE)</f>
        <v>Gestão estratégica de empresas</v>
      </c>
      <c r="C8" s="101">
        <v>72</v>
      </c>
      <c r="D8" s="96"/>
      <c r="E8" s="97"/>
      <c r="F8" s="102" t="str">
        <f>'Contagem de Áreas '!A7</f>
        <v>Criação gráfica</v>
      </c>
      <c r="G8" s="103">
        <f t="shared" ca="1" si="0"/>
        <v>0</v>
      </c>
      <c r="H8" s="104">
        <f t="shared" ca="1" si="1"/>
        <v>0</v>
      </c>
      <c r="I8" s="105"/>
      <c r="J8" s="14"/>
      <c r="K8" s="14"/>
      <c r="L8" s="14"/>
      <c r="M8" s="14"/>
      <c r="N8" s="14"/>
      <c r="O8" s="14"/>
      <c r="P8" s="14"/>
      <c r="Q8" s="14"/>
      <c r="R8" s="14"/>
      <c r="S8" s="14"/>
      <c r="T8" s="14"/>
      <c r="U8" s="14"/>
      <c r="V8" s="14"/>
      <c r="W8" s="14"/>
      <c r="X8" s="14"/>
      <c r="Y8" s="14"/>
      <c r="Z8" s="14"/>
    </row>
    <row r="9" spans="1:26" ht="15.75" customHeight="1">
      <c r="A9" s="99" t="s">
        <v>758</v>
      </c>
      <c r="B9" s="101" t="s">
        <v>759</v>
      </c>
      <c r="C9" s="101">
        <v>72</v>
      </c>
      <c r="D9" s="96"/>
      <c r="E9" s="97"/>
      <c r="F9" s="102" t="str">
        <f>'Contagem de Áreas '!A8</f>
        <v>Comunicação social (redação e conteúdo)</v>
      </c>
      <c r="G9" s="103">
        <f t="shared" ca="1" si="0"/>
        <v>0</v>
      </c>
      <c r="H9" s="104">
        <f t="shared" ca="1" si="1"/>
        <v>0</v>
      </c>
      <c r="I9" s="105"/>
      <c r="J9" s="14"/>
      <c r="K9" s="14"/>
      <c r="L9" s="14"/>
      <c r="M9" s="14"/>
      <c r="N9" s="14"/>
      <c r="O9" s="14"/>
      <c r="P9" s="14"/>
      <c r="Q9" s="14"/>
      <c r="R9" s="14"/>
      <c r="S9" s="14"/>
      <c r="T9" s="14"/>
      <c r="U9" s="14"/>
      <c r="V9" s="14"/>
      <c r="W9" s="14"/>
      <c r="X9" s="14"/>
      <c r="Y9" s="14"/>
      <c r="Z9" s="14"/>
    </row>
    <row r="10" spans="1:26" ht="15.75" customHeight="1">
      <c r="A10" s="99" t="s">
        <v>835</v>
      </c>
      <c r="B10" s="100" t="str">
        <f>VLOOKUP(A10,'Índice Geral'!A:C,2,FALSE)</f>
        <v>Direito empresarial</v>
      </c>
      <c r="C10" s="101">
        <v>72</v>
      </c>
      <c r="D10" s="96"/>
      <c r="E10" s="97"/>
      <c r="F10" s="102" t="str">
        <f>'Contagem de Áreas '!A9</f>
        <v>Economia, Economia Empresarial e Política</v>
      </c>
      <c r="G10" s="103">
        <f t="shared" ca="1" si="0"/>
        <v>5.6179775280898875E-2</v>
      </c>
      <c r="H10" s="104">
        <f t="shared" ca="1" si="1"/>
        <v>180</v>
      </c>
      <c r="I10" s="105"/>
      <c r="J10" s="14"/>
      <c r="K10" s="14"/>
      <c r="L10" s="14"/>
      <c r="M10" s="14"/>
      <c r="N10" s="14"/>
      <c r="O10" s="14"/>
      <c r="P10" s="14"/>
      <c r="Q10" s="14"/>
      <c r="R10" s="14"/>
      <c r="S10" s="14"/>
      <c r="T10" s="14"/>
      <c r="U10" s="14"/>
      <c r="V10" s="14"/>
      <c r="W10" s="14"/>
      <c r="X10" s="14"/>
      <c r="Y10" s="14"/>
      <c r="Z10" s="14"/>
    </row>
    <row r="11" spans="1:26" ht="15.75" customHeight="1">
      <c r="A11" s="99" t="s">
        <v>1168</v>
      </c>
      <c r="B11" s="101" t="s">
        <v>284</v>
      </c>
      <c r="C11" s="101">
        <v>72</v>
      </c>
      <c r="D11" s="96"/>
      <c r="E11" s="97"/>
      <c r="F11" s="102" t="str">
        <f>'Contagem de Áreas '!A10</f>
        <v>Gestão de inovação</v>
      </c>
      <c r="G11" s="103">
        <f t="shared" ca="1" si="0"/>
        <v>2.247191011235955E-2</v>
      </c>
      <c r="H11" s="104">
        <f t="shared" ca="1" si="1"/>
        <v>72</v>
      </c>
      <c r="I11" s="105"/>
      <c r="J11" s="14"/>
      <c r="K11" s="14"/>
      <c r="L11" s="14"/>
      <c r="M11" s="14"/>
      <c r="N11" s="14"/>
      <c r="O11" s="14"/>
      <c r="P11" s="14"/>
      <c r="Q11" s="14"/>
      <c r="R11" s="14"/>
      <c r="S11" s="14"/>
      <c r="T11" s="14"/>
      <c r="U11" s="14"/>
      <c r="V11" s="14"/>
      <c r="W11" s="14"/>
      <c r="X11" s="14"/>
      <c r="Y11" s="14"/>
      <c r="Z11" s="14"/>
    </row>
    <row r="12" spans="1:26" ht="15.75" customHeight="1">
      <c r="A12" s="99" t="s">
        <v>1215</v>
      </c>
      <c r="B12" s="100" t="str">
        <f>VLOOKUP(A12,'Índice Geral'!A:C,2,FALSE)</f>
        <v>Gestão estratégica de empresas</v>
      </c>
      <c r="C12" s="101">
        <v>72</v>
      </c>
      <c r="D12" s="96"/>
      <c r="E12" s="97"/>
      <c r="F12" s="102" t="str">
        <f>'Contagem de Áreas '!A11</f>
        <v>Design</v>
      </c>
      <c r="G12" s="103">
        <f t="shared" ca="1" si="0"/>
        <v>0</v>
      </c>
      <c r="H12" s="104">
        <f t="shared" ca="1" si="1"/>
        <v>0</v>
      </c>
      <c r="I12" s="105"/>
      <c r="J12" s="14"/>
      <c r="K12" s="14"/>
      <c r="L12" s="14"/>
      <c r="M12" s="14"/>
      <c r="N12" s="14"/>
      <c r="O12" s="14"/>
      <c r="P12" s="14"/>
      <c r="Q12" s="14"/>
      <c r="R12" s="14"/>
      <c r="S12" s="14"/>
      <c r="T12" s="14"/>
      <c r="U12" s="14"/>
      <c r="V12" s="14"/>
      <c r="W12" s="14"/>
      <c r="X12" s="14"/>
      <c r="Y12" s="14"/>
      <c r="Z12" s="14"/>
    </row>
    <row r="13" spans="1:26" ht="15.75" customHeight="1">
      <c r="A13" s="99" t="s">
        <v>1244</v>
      </c>
      <c r="B13" s="100" t="str">
        <f>VLOOKUP(A13,'Índice Geral'!A:C,2,FALSE)</f>
        <v>Gestão estratégica de empresas</v>
      </c>
      <c r="C13" s="101">
        <v>72</v>
      </c>
      <c r="D13" s="96"/>
      <c r="E13" s="97"/>
      <c r="F13" s="102" t="str">
        <f>'Contagem de Áreas '!A12</f>
        <v>Produção de multimídia</v>
      </c>
      <c r="G13" s="103">
        <f t="shared" ca="1" si="0"/>
        <v>0</v>
      </c>
      <c r="H13" s="104">
        <f t="shared" ca="1" si="1"/>
        <v>0</v>
      </c>
      <c r="I13" s="105"/>
      <c r="J13" s="14"/>
      <c r="K13" s="14"/>
      <c r="L13" s="14"/>
      <c r="M13" s="14"/>
      <c r="N13" s="14"/>
      <c r="O13" s="14"/>
      <c r="P13" s="14"/>
      <c r="Q13" s="14"/>
      <c r="R13" s="14"/>
      <c r="S13" s="14"/>
      <c r="T13" s="14"/>
      <c r="U13" s="14"/>
      <c r="V13" s="14"/>
      <c r="W13" s="14"/>
      <c r="X13" s="14"/>
      <c r="Y13" s="14"/>
      <c r="Z13" s="14"/>
    </row>
    <row r="14" spans="1:26" ht="15.75" customHeight="1">
      <c r="A14" s="99" t="s">
        <v>1398</v>
      </c>
      <c r="B14" s="100" t="str">
        <f>VLOOKUP(A14,'Índice Geral'!A:C,2,FALSE)</f>
        <v>Gestão financeira</v>
      </c>
      <c r="C14" s="101">
        <v>72</v>
      </c>
      <c r="D14" s="96"/>
      <c r="E14" s="97"/>
      <c r="F14" s="102" t="str">
        <f>'Contagem de Áreas '!A13</f>
        <v>Cenografia</v>
      </c>
      <c r="G14" s="103">
        <f t="shared" ca="1" si="0"/>
        <v>0</v>
      </c>
      <c r="H14" s="104">
        <f t="shared" ca="1" si="1"/>
        <v>0</v>
      </c>
      <c r="I14" s="105"/>
      <c r="J14" s="14"/>
      <c r="K14" s="14"/>
      <c r="L14" s="14"/>
      <c r="M14" s="14"/>
      <c r="N14" s="14"/>
      <c r="O14" s="14"/>
      <c r="P14" s="14"/>
      <c r="Q14" s="14"/>
      <c r="R14" s="14"/>
      <c r="S14" s="14"/>
      <c r="T14" s="14"/>
      <c r="U14" s="14"/>
      <c r="V14" s="14"/>
      <c r="W14" s="14"/>
      <c r="X14" s="14"/>
      <c r="Y14" s="14"/>
      <c r="Z14" s="14"/>
    </row>
    <row r="15" spans="1:26" ht="15.75" customHeight="1">
      <c r="A15" s="99" t="s">
        <v>1456</v>
      </c>
      <c r="B15" s="100" t="str">
        <f>VLOOKUP(A15,'Índice Geral'!A:C,2,FALSE)</f>
        <v>Marketing e propaganda</v>
      </c>
      <c r="C15" s="101">
        <v>72</v>
      </c>
      <c r="D15" s="96"/>
      <c r="E15" s="97"/>
      <c r="F15" s="102" t="str">
        <f>'Contagem de Áreas '!A14</f>
        <v>Audiovisuais</v>
      </c>
      <c r="G15" s="103">
        <f t="shared" ca="1" si="0"/>
        <v>0</v>
      </c>
      <c r="H15" s="104">
        <f t="shared" ca="1" si="1"/>
        <v>0</v>
      </c>
      <c r="I15" s="105"/>
      <c r="J15" s="14"/>
      <c r="K15" s="14"/>
      <c r="L15" s="14"/>
      <c r="M15" s="14"/>
      <c r="N15" s="14"/>
      <c r="O15" s="14"/>
      <c r="P15" s="14"/>
      <c r="Q15" s="14"/>
      <c r="R15" s="14"/>
      <c r="S15" s="14"/>
      <c r="T15" s="14"/>
      <c r="U15" s="14"/>
      <c r="V15" s="14"/>
      <c r="W15" s="14"/>
      <c r="X15" s="14"/>
      <c r="Y15" s="14"/>
      <c r="Z15" s="14"/>
    </row>
    <row r="16" spans="1:26" ht="15.75" customHeight="1">
      <c r="A16" s="99" t="s">
        <v>1535</v>
      </c>
      <c r="B16" s="115" t="s">
        <v>596</v>
      </c>
      <c r="C16" s="115">
        <v>72</v>
      </c>
      <c r="D16" s="96"/>
      <c r="E16" s="97"/>
      <c r="F16" s="102" t="str">
        <f>'Contagem de Áreas '!A15</f>
        <v>Noticiário e reportagem</v>
      </c>
      <c r="G16" s="103">
        <f t="shared" ca="1" si="0"/>
        <v>0</v>
      </c>
      <c r="H16" s="104">
        <f t="shared" ca="1" si="1"/>
        <v>0</v>
      </c>
      <c r="I16" s="105"/>
      <c r="J16" s="14"/>
      <c r="K16" s="14"/>
      <c r="L16" s="14"/>
      <c r="M16" s="14"/>
      <c r="N16" s="14"/>
      <c r="O16" s="14"/>
      <c r="P16" s="14"/>
      <c r="Q16" s="14"/>
      <c r="R16" s="14"/>
      <c r="S16" s="14"/>
      <c r="T16" s="14"/>
      <c r="U16" s="14"/>
      <c r="V16" s="14"/>
      <c r="W16" s="14"/>
      <c r="X16" s="14"/>
      <c r="Y16" s="14"/>
      <c r="Z16" s="14"/>
    </row>
    <row r="17" spans="1:26" ht="15.75" customHeight="1">
      <c r="A17" s="99" t="s">
        <v>1577</v>
      </c>
      <c r="B17" s="100" t="str">
        <f>VLOOKUP(A17,'Índice Geral'!A:C,2,FALSE)</f>
        <v>Gestão financeira</v>
      </c>
      <c r="C17" s="101">
        <v>72</v>
      </c>
      <c r="D17" s="96"/>
      <c r="E17" s="97"/>
      <c r="F17" s="102" t="str">
        <f>'Contagem de Áreas '!A16</f>
        <v>Linguagens de programação (visual basic, c++ etc)</v>
      </c>
      <c r="G17" s="103">
        <f t="shared" ca="1" si="0"/>
        <v>2.247191011235955E-2</v>
      </c>
      <c r="H17" s="104">
        <f t="shared" ca="1" si="1"/>
        <v>72</v>
      </c>
      <c r="I17" s="105"/>
      <c r="J17" s="14"/>
      <c r="K17" s="14"/>
      <c r="L17" s="14"/>
      <c r="M17" s="14"/>
      <c r="N17" s="14"/>
      <c r="O17" s="14"/>
      <c r="P17" s="14"/>
      <c r="Q17" s="14"/>
      <c r="R17" s="14"/>
      <c r="S17" s="14"/>
      <c r="T17" s="14"/>
      <c r="U17" s="14"/>
      <c r="V17" s="14"/>
      <c r="W17" s="14"/>
      <c r="X17" s="14"/>
      <c r="Y17" s="14"/>
      <c r="Z17" s="14"/>
    </row>
    <row r="18" spans="1:26" ht="15.75" customHeight="1">
      <c r="A18" s="99" t="s">
        <v>1592</v>
      </c>
      <c r="B18" s="100" t="str">
        <f>VLOOKUP(A18,'Índice Geral'!A:C,2,FALSE)</f>
        <v>Gestão da produção</v>
      </c>
      <c r="C18" s="101">
        <v>72</v>
      </c>
      <c r="D18" s="96"/>
      <c r="E18" s="97"/>
      <c r="F18" s="102" t="str">
        <f>'Contagem de Áreas '!A17</f>
        <v>Antropologia social</v>
      </c>
      <c r="G18" s="103">
        <f t="shared" ca="1" si="0"/>
        <v>2.247191011235955E-2</v>
      </c>
      <c r="H18" s="104">
        <f t="shared" ca="1" si="1"/>
        <v>72</v>
      </c>
      <c r="I18" s="105"/>
      <c r="J18" s="14"/>
      <c r="K18" s="14"/>
      <c r="L18" s="14"/>
      <c r="M18" s="14"/>
      <c r="N18" s="14"/>
      <c r="O18" s="14"/>
      <c r="P18" s="14"/>
      <c r="Q18" s="14"/>
      <c r="R18" s="14"/>
      <c r="S18" s="14"/>
      <c r="T18" s="14"/>
      <c r="U18" s="14"/>
      <c r="V18" s="14"/>
      <c r="W18" s="14"/>
      <c r="X18" s="14"/>
      <c r="Y18" s="14"/>
      <c r="Z18" s="14"/>
    </row>
    <row r="19" spans="1:26" ht="15.75" customHeight="1">
      <c r="A19" s="99" t="s">
        <v>1599</v>
      </c>
      <c r="B19" s="100" t="str">
        <f>VLOOKUP(A19,'Índice Geral'!A:C,2,FALSE)</f>
        <v>Gestão de organizações</v>
      </c>
      <c r="C19" s="101">
        <v>72</v>
      </c>
      <c r="D19" s="96"/>
      <c r="E19" s="97"/>
      <c r="F19" s="102" t="str">
        <f>'Contagem de Áreas '!A18</f>
        <v>Gestão estratégica de empresas</v>
      </c>
      <c r="G19" s="103">
        <f t="shared" ca="1" si="0"/>
        <v>0.12359550561797752</v>
      </c>
      <c r="H19" s="104">
        <f t="shared" ca="1" si="1"/>
        <v>396</v>
      </c>
      <c r="I19" s="105"/>
      <c r="J19" s="14"/>
      <c r="K19" s="14"/>
      <c r="L19" s="14"/>
      <c r="M19" s="14"/>
      <c r="N19" s="14"/>
      <c r="O19" s="14"/>
      <c r="P19" s="14"/>
      <c r="Q19" s="14"/>
      <c r="R19" s="14"/>
      <c r="S19" s="14"/>
      <c r="T19" s="14"/>
      <c r="U19" s="14"/>
      <c r="V19" s="14"/>
      <c r="W19" s="14"/>
      <c r="X19" s="14"/>
      <c r="Y19" s="14"/>
      <c r="Z19" s="14"/>
    </row>
    <row r="20" spans="1:26" ht="15.75" customHeight="1">
      <c r="A20" s="99" t="s">
        <v>1863</v>
      </c>
      <c r="B20" s="100" t="str">
        <f>VLOOKUP(A20,'Índice Geral'!A:C,2,FALSE)</f>
        <v>Gestão de inovação</v>
      </c>
      <c r="C20" s="101">
        <v>72</v>
      </c>
      <c r="D20" s="96"/>
      <c r="E20" s="97"/>
      <c r="F20" s="102" t="str">
        <f>'Contagem de Áreas '!A19</f>
        <v>Gestão financeira</v>
      </c>
      <c r="G20" s="103">
        <f t="shared" ca="1" si="0"/>
        <v>8.98876404494382E-2</v>
      </c>
      <c r="H20" s="104">
        <f t="shared" ca="1" si="1"/>
        <v>288</v>
      </c>
      <c r="I20" s="105"/>
      <c r="J20" s="14"/>
      <c r="K20" s="14"/>
      <c r="L20" s="14"/>
      <c r="M20" s="14"/>
      <c r="N20" s="14"/>
      <c r="O20" s="14"/>
      <c r="P20" s="14"/>
      <c r="Q20" s="14"/>
      <c r="R20" s="14"/>
      <c r="S20" s="14"/>
      <c r="T20" s="14"/>
      <c r="U20" s="14"/>
      <c r="V20" s="14"/>
      <c r="W20" s="14"/>
      <c r="X20" s="14"/>
      <c r="Y20" s="14"/>
      <c r="Z20" s="14"/>
    </row>
    <row r="21" spans="1:26" ht="15.75" customHeight="1">
      <c r="A21" s="99" t="s">
        <v>1971</v>
      </c>
      <c r="B21" s="100" t="str">
        <f>VLOOKUP(A21,'Índice Geral'!A:C,2,FALSE)</f>
        <v>Gestão estratégica de empresas</v>
      </c>
      <c r="C21" s="115">
        <v>36</v>
      </c>
      <c r="D21" s="96"/>
      <c r="E21" s="97"/>
      <c r="F21" s="102" t="str">
        <f>'Contagem de Áreas '!A20</f>
        <v>Lingüística (línguas)</v>
      </c>
      <c r="G21" s="103">
        <f t="shared" ca="1" si="0"/>
        <v>0</v>
      </c>
      <c r="H21" s="104">
        <f t="shared" ca="1" si="1"/>
        <v>0</v>
      </c>
      <c r="I21" s="105"/>
      <c r="J21" s="14"/>
      <c r="K21" s="14"/>
      <c r="L21" s="14"/>
      <c r="M21" s="14"/>
      <c r="N21" s="14"/>
      <c r="O21" s="14"/>
      <c r="P21" s="14"/>
      <c r="Q21" s="14"/>
      <c r="R21" s="14"/>
      <c r="S21" s="14"/>
      <c r="T21" s="14"/>
      <c r="U21" s="14"/>
      <c r="V21" s="14"/>
      <c r="W21" s="14"/>
      <c r="X21" s="14"/>
      <c r="Y21" s="14"/>
      <c r="Z21" s="14"/>
    </row>
    <row r="22" spans="1:26" ht="15.75" customHeight="1">
      <c r="A22" s="99" t="s">
        <v>2078</v>
      </c>
      <c r="B22" s="100" t="str">
        <f>VLOOKUP(A22,'Índice Geral'!A:C,2,FALSE)</f>
        <v>Linguagens de programação (visual basic, c++ etc)</v>
      </c>
      <c r="C22" s="115">
        <v>72</v>
      </c>
      <c r="D22" s="96"/>
      <c r="E22" s="97"/>
      <c r="F22" s="102" t="str">
        <f>'Contagem de Áreas '!A21</f>
        <v>Direito empresarial</v>
      </c>
      <c r="G22" s="103">
        <f t="shared" ca="1" si="0"/>
        <v>4.49438202247191E-2</v>
      </c>
      <c r="H22" s="104">
        <f t="shared" ca="1" si="1"/>
        <v>144</v>
      </c>
      <c r="I22" s="105"/>
      <c r="J22" s="14"/>
      <c r="K22" s="14"/>
      <c r="L22" s="14"/>
      <c r="M22" s="14"/>
      <c r="N22" s="14"/>
      <c r="O22" s="14"/>
      <c r="P22" s="14"/>
      <c r="Q22" s="14"/>
      <c r="R22" s="14"/>
      <c r="S22" s="14"/>
      <c r="T22" s="14"/>
      <c r="U22" s="14"/>
      <c r="V22" s="14"/>
      <c r="W22" s="14"/>
      <c r="X22" s="14"/>
      <c r="Y22" s="14"/>
      <c r="Z22" s="14"/>
    </row>
    <row r="23" spans="1:26" ht="15.75" customHeight="1">
      <c r="A23" s="99" t="s">
        <v>2148</v>
      </c>
      <c r="B23" s="100" t="str">
        <f>VLOOKUP(A23,'Índice Geral'!A:C,2,FALSE)</f>
        <v>Economia, Economia Empresarial e Política</v>
      </c>
      <c r="C23" s="101">
        <v>72</v>
      </c>
      <c r="D23" s="96"/>
      <c r="E23" s="97"/>
      <c r="F23" s="102" t="str">
        <f>'Contagem de Áreas '!A22</f>
        <v>Ética</v>
      </c>
      <c r="G23" s="103">
        <f t="shared" ca="1" si="0"/>
        <v>1.1235955056179775E-2</v>
      </c>
      <c r="H23" s="104">
        <f t="shared" ca="1" si="1"/>
        <v>36</v>
      </c>
      <c r="I23" s="105"/>
      <c r="J23" s="14"/>
      <c r="K23" s="14"/>
      <c r="L23" s="14"/>
      <c r="M23" s="14"/>
      <c r="N23" s="14"/>
      <c r="O23" s="14"/>
      <c r="P23" s="14"/>
      <c r="Q23" s="14"/>
      <c r="R23" s="14"/>
      <c r="S23" s="14"/>
      <c r="T23" s="14"/>
      <c r="U23" s="14"/>
      <c r="V23" s="14"/>
      <c r="W23" s="14"/>
      <c r="X23" s="14"/>
      <c r="Y23" s="14"/>
      <c r="Z23" s="14"/>
    </row>
    <row r="24" spans="1:26" ht="15.75" customHeight="1">
      <c r="A24" s="99" t="s">
        <v>2177</v>
      </c>
      <c r="B24" s="100" t="str">
        <f>VLOOKUP(A13,'Índice Geral'!A:C,2,FALSE)</f>
        <v>Gestão estratégica de empresas</v>
      </c>
      <c r="C24" s="101">
        <v>72</v>
      </c>
      <c r="D24" s="96"/>
      <c r="E24" s="97"/>
      <c r="F24" s="102" t="str">
        <f>'Contagem de Áreas '!A23</f>
        <v>Animação</v>
      </c>
      <c r="G24" s="103">
        <f t="shared" ca="1" si="0"/>
        <v>0</v>
      </c>
      <c r="H24" s="104">
        <f t="shared" ca="1" si="1"/>
        <v>0</v>
      </c>
      <c r="I24" s="105"/>
      <c r="J24" s="14"/>
      <c r="K24" s="14"/>
      <c r="L24" s="14"/>
      <c r="M24" s="14"/>
      <c r="N24" s="14"/>
      <c r="O24" s="14"/>
      <c r="P24" s="14"/>
      <c r="Q24" s="14"/>
      <c r="R24" s="14"/>
      <c r="S24" s="14"/>
      <c r="T24" s="14"/>
      <c r="U24" s="14"/>
      <c r="V24" s="14"/>
      <c r="W24" s="14"/>
      <c r="X24" s="14"/>
      <c r="Y24" s="14"/>
      <c r="Z24" s="14"/>
    </row>
    <row r="25" spans="1:26" ht="15.75" customHeight="1">
      <c r="A25" s="99" t="s">
        <v>2245</v>
      </c>
      <c r="B25" s="100" t="str">
        <f>VLOOKUP(A17,'Índice Geral'!A:C,2,FALSE)</f>
        <v>Gestão financeira</v>
      </c>
      <c r="C25" s="115">
        <v>72</v>
      </c>
      <c r="D25" s="96"/>
      <c r="E25" s="97"/>
      <c r="F25" s="113" t="str">
        <f>'Contagem de Áreas '!A24</f>
        <v>Modelagem</v>
      </c>
      <c r="G25" s="103">
        <f t="shared" ca="1" si="0"/>
        <v>0</v>
      </c>
      <c r="H25" s="104">
        <f t="shared" ca="1" si="1"/>
        <v>0</v>
      </c>
      <c r="I25" s="105"/>
      <c r="J25" s="109"/>
      <c r="K25" s="14"/>
      <c r="L25" s="14"/>
      <c r="M25" s="14"/>
      <c r="N25" s="14"/>
      <c r="O25" s="14"/>
      <c r="P25" s="14"/>
      <c r="Q25" s="14"/>
      <c r="R25" s="14"/>
      <c r="S25" s="14"/>
      <c r="T25" s="14"/>
      <c r="U25" s="14"/>
      <c r="V25" s="14"/>
      <c r="W25" s="14"/>
      <c r="X25" s="14"/>
      <c r="Y25" s="14"/>
      <c r="Z25" s="14"/>
    </row>
    <row r="26" spans="1:26" ht="15.75" customHeight="1">
      <c r="A26" s="99" t="s">
        <v>2256</v>
      </c>
      <c r="B26" s="100" t="str">
        <f>VLOOKUP(A26,'Índice Geral'!A:C,2,FALSE)</f>
        <v>Economia, Economia Empresarial e Política</v>
      </c>
      <c r="C26" s="101">
        <v>72</v>
      </c>
      <c r="D26" s="96"/>
      <c r="E26" s="97"/>
      <c r="F26" s="113" t="str">
        <f>'Contagem de Áreas '!A25</f>
        <v>Moda</v>
      </c>
      <c r="G26" s="103">
        <f t="shared" ca="1" si="0"/>
        <v>0</v>
      </c>
      <c r="H26" s="104">
        <f t="shared" ca="1" si="1"/>
        <v>0</v>
      </c>
      <c r="I26" s="105"/>
      <c r="J26" s="109"/>
      <c r="K26" s="14"/>
      <c r="L26" s="14"/>
      <c r="M26" s="14"/>
      <c r="N26" s="14"/>
      <c r="O26" s="14"/>
      <c r="P26" s="14"/>
      <c r="Q26" s="14"/>
      <c r="R26" s="14"/>
      <c r="S26" s="14"/>
      <c r="T26" s="14"/>
      <c r="U26" s="14"/>
      <c r="V26" s="14"/>
      <c r="W26" s="14"/>
      <c r="X26" s="14"/>
      <c r="Y26" s="14"/>
      <c r="Z26" s="14"/>
    </row>
    <row r="27" spans="1:26" ht="15.75" customHeight="1">
      <c r="A27" s="99" t="s">
        <v>2303</v>
      </c>
      <c r="B27" s="100" t="str">
        <f>VLOOKUP(A27,'Índice Geral'!A:C,2,FALSE)</f>
        <v>Gestão estratégica de empresas</v>
      </c>
      <c r="C27" s="115">
        <v>72</v>
      </c>
      <c r="D27" s="96"/>
      <c r="E27" s="97"/>
      <c r="F27" s="113" t="str">
        <f>'Contagem de Áreas '!A26</f>
        <v>Gestão de organizações</v>
      </c>
      <c r="G27" s="103">
        <f t="shared" ca="1" si="0"/>
        <v>4.49438202247191E-2</v>
      </c>
      <c r="H27" s="104">
        <f t="shared" ca="1" si="1"/>
        <v>144</v>
      </c>
      <c r="I27" s="105"/>
      <c r="J27" s="109"/>
      <c r="K27" s="14"/>
      <c r="L27" s="14"/>
      <c r="M27" s="14"/>
      <c r="N27" s="14"/>
      <c r="O27" s="14"/>
      <c r="P27" s="14"/>
      <c r="Q27" s="14"/>
      <c r="R27" s="14"/>
      <c r="S27" s="14"/>
      <c r="T27" s="14"/>
      <c r="U27" s="14"/>
      <c r="V27" s="14"/>
      <c r="W27" s="14"/>
      <c r="X27" s="14"/>
      <c r="Y27" s="14"/>
      <c r="Z27" s="14"/>
    </row>
    <row r="28" spans="1:26" ht="15.75" customHeight="1">
      <c r="A28" s="99" t="s">
        <v>2449</v>
      </c>
      <c r="B28" s="100" t="str">
        <f>VLOOKUP(A28,'Índice Geral'!A:C,2,FALSE)</f>
        <v>Antropologia social</v>
      </c>
      <c r="C28" s="112">
        <v>72</v>
      </c>
      <c r="D28" s="96"/>
      <c r="E28" s="97"/>
      <c r="F28" s="113" t="str">
        <f>'Contagem de Áreas '!A27</f>
        <v>Processamento de dados</v>
      </c>
      <c r="G28" s="103">
        <f t="shared" ca="1" si="0"/>
        <v>2.247191011235955E-2</v>
      </c>
      <c r="H28" s="104">
        <f t="shared" ca="1" si="1"/>
        <v>72</v>
      </c>
      <c r="I28" s="105"/>
      <c r="J28" s="109"/>
      <c r="K28" s="14"/>
      <c r="L28" s="14"/>
      <c r="M28" s="14"/>
      <c r="N28" s="14"/>
      <c r="O28" s="14"/>
      <c r="P28" s="14"/>
      <c r="Q28" s="14"/>
      <c r="R28" s="14"/>
      <c r="S28" s="14"/>
      <c r="T28" s="14"/>
      <c r="U28" s="14"/>
      <c r="V28" s="14"/>
      <c r="W28" s="14"/>
      <c r="X28" s="14"/>
      <c r="Y28" s="14"/>
      <c r="Z28" s="14"/>
    </row>
    <row r="29" spans="1:26" ht="15.75" customHeight="1">
      <c r="A29" s="99" t="s">
        <v>2473</v>
      </c>
      <c r="B29" s="100" t="str">
        <f>VLOOKUP(A29,'Índice Geral'!A:C,2,FALSE)</f>
        <v>Marketing e propaganda</v>
      </c>
      <c r="C29" s="112">
        <v>72</v>
      </c>
      <c r="D29" s="96"/>
      <c r="E29" s="97"/>
      <c r="F29" s="113" t="str">
        <f>'Contagem de Áreas '!A28</f>
        <v>Matemática aplicada</v>
      </c>
      <c r="G29" s="103">
        <f t="shared" ca="1" si="0"/>
        <v>2.247191011235955E-2</v>
      </c>
      <c r="H29" s="104">
        <f t="shared" ca="1" si="1"/>
        <v>72</v>
      </c>
      <c r="I29" s="114"/>
      <c r="J29" s="109"/>
      <c r="K29" s="14"/>
      <c r="L29" s="14"/>
      <c r="M29" s="14"/>
      <c r="N29" s="14"/>
      <c r="O29" s="14"/>
      <c r="P29" s="14"/>
      <c r="Q29" s="14"/>
      <c r="R29" s="14"/>
      <c r="S29" s="14"/>
      <c r="T29" s="14"/>
      <c r="U29" s="14"/>
      <c r="V29" s="14"/>
      <c r="W29" s="14"/>
      <c r="X29" s="14"/>
      <c r="Y29" s="14"/>
      <c r="Z29" s="14"/>
    </row>
    <row r="30" spans="1:26" ht="15.75" customHeight="1">
      <c r="A30" s="99" t="s">
        <v>2718</v>
      </c>
      <c r="B30" s="100" t="str">
        <f>VLOOKUP(A30,'Índice Geral'!A:C,2,FALSE)</f>
        <v>Marketing e propaganda</v>
      </c>
      <c r="C30" s="112">
        <v>72</v>
      </c>
      <c r="D30" s="96"/>
      <c r="E30" s="97"/>
      <c r="F30" s="113" t="str">
        <f>'Contagem de Áreas '!A29</f>
        <v>Psicologia</v>
      </c>
      <c r="G30" s="103">
        <f t="shared" ca="1" si="0"/>
        <v>2.247191011235955E-2</v>
      </c>
      <c r="H30" s="104">
        <f t="shared" ca="1" si="1"/>
        <v>72</v>
      </c>
      <c r="I30" s="105"/>
      <c r="J30" s="109"/>
      <c r="K30" s="14"/>
      <c r="L30" s="14"/>
      <c r="M30" s="14"/>
      <c r="N30" s="14"/>
      <c r="O30" s="14"/>
      <c r="P30" s="14"/>
      <c r="Q30" s="14"/>
      <c r="R30" s="14"/>
      <c r="S30" s="14"/>
      <c r="T30" s="14"/>
      <c r="U30" s="14"/>
      <c r="V30" s="14"/>
      <c r="W30" s="14"/>
      <c r="X30" s="14"/>
      <c r="Y30" s="14"/>
      <c r="Z30" s="14"/>
    </row>
    <row r="31" spans="1:26" ht="15.75" customHeight="1">
      <c r="A31" s="99" t="s">
        <v>2895</v>
      </c>
      <c r="B31" s="100" t="str">
        <f>VLOOKUP(A31,'Índice Geral'!A:C,2,FALSE)</f>
        <v>Psicologia</v>
      </c>
      <c r="C31" s="101">
        <v>72</v>
      </c>
      <c r="D31" s="96"/>
      <c r="E31" s="97"/>
      <c r="F31" s="113" t="str">
        <f>'Contagem de Áreas '!A30</f>
        <v>Desenho (artístico)</v>
      </c>
      <c r="G31" s="103">
        <f t="shared" ca="1" si="0"/>
        <v>0</v>
      </c>
      <c r="H31" s="104">
        <f t="shared" ca="1" si="1"/>
        <v>0</v>
      </c>
      <c r="I31" s="114"/>
      <c r="J31" s="109"/>
      <c r="K31" s="14"/>
      <c r="L31" s="14"/>
      <c r="M31" s="14"/>
      <c r="N31" s="14"/>
      <c r="O31" s="14"/>
      <c r="P31" s="14"/>
      <c r="Q31" s="14"/>
      <c r="R31" s="14"/>
      <c r="S31" s="14"/>
      <c r="T31" s="14"/>
      <c r="U31" s="14"/>
      <c r="V31" s="14"/>
      <c r="W31" s="14"/>
      <c r="X31" s="14"/>
      <c r="Y31" s="14"/>
      <c r="Z31" s="14"/>
    </row>
    <row r="32" spans="1:26" ht="15.75" customHeight="1">
      <c r="A32" s="99" t="s">
        <v>2931</v>
      </c>
      <c r="B32" s="100" t="str">
        <f>VLOOKUP(A32,'Índice Geral'!A:C,2,FALSE)</f>
        <v>Ética</v>
      </c>
      <c r="C32" s="115">
        <v>36</v>
      </c>
      <c r="D32" s="96"/>
      <c r="E32" s="97"/>
      <c r="F32" s="113" t="str">
        <f>'Contagem de Áreas '!A31</f>
        <v>Ciência política</v>
      </c>
      <c r="G32" s="103">
        <f t="shared" ca="1" si="0"/>
        <v>0</v>
      </c>
      <c r="H32" s="104">
        <f t="shared" ca="1" si="1"/>
        <v>0</v>
      </c>
      <c r="I32" s="114"/>
      <c r="J32" s="109"/>
      <c r="K32" s="14"/>
      <c r="L32" s="14"/>
      <c r="M32" s="14"/>
      <c r="N32" s="14"/>
      <c r="O32" s="14"/>
      <c r="P32" s="14"/>
      <c r="Q32" s="14"/>
      <c r="R32" s="14"/>
      <c r="S32" s="14"/>
      <c r="T32" s="14"/>
      <c r="U32" s="14"/>
      <c r="V32" s="14"/>
      <c r="W32" s="14"/>
      <c r="X32" s="14"/>
      <c r="Y32" s="14"/>
      <c r="Z32" s="14"/>
    </row>
    <row r="33" spans="1:26" ht="15.75" customHeight="1">
      <c r="A33" s="99" t="s">
        <v>2934</v>
      </c>
      <c r="B33" s="100" t="str">
        <f>VLOOKUP(A33,'Índice Geral'!A:C,2,FALSE)</f>
        <v>Metodologia e Pesquisa Científica</v>
      </c>
      <c r="C33" s="101">
        <v>36</v>
      </c>
      <c r="D33" s="96"/>
      <c r="E33" s="97"/>
      <c r="F33" s="113" t="str">
        <f>'Contagem de Áreas '!A32</f>
        <v>Estatística aplicada</v>
      </c>
      <c r="G33" s="103">
        <f t="shared" ca="1" si="0"/>
        <v>2.247191011235955E-2</v>
      </c>
      <c r="H33" s="104">
        <f t="shared" ca="1" si="1"/>
        <v>72</v>
      </c>
      <c r="I33" s="105"/>
      <c r="J33" s="109"/>
      <c r="K33" s="14"/>
      <c r="L33" s="14"/>
      <c r="M33" s="14"/>
      <c r="N33" s="14"/>
      <c r="O33" s="14"/>
      <c r="P33" s="14"/>
      <c r="Q33" s="14"/>
      <c r="R33" s="14"/>
      <c r="S33" s="14"/>
      <c r="T33" s="14"/>
      <c r="U33" s="14"/>
      <c r="V33" s="14"/>
      <c r="W33" s="14"/>
      <c r="X33" s="14"/>
      <c r="Y33" s="14"/>
      <c r="Z33" s="14"/>
    </row>
    <row r="34" spans="1:26" ht="15.75" customHeight="1">
      <c r="A34" s="99" t="s">
        <v>2936</v>
      </c>
      <c r="B34" s="100" t="str">
        <f>VLOOKUP(A34,'Índice Geral'!A:C,2,FALSE)</f>
        <v>Metodologia e Pesquisa Científica</v>
      </c>
      <c r="C34" s="112">
        <v>72</v>
      </c>
      <c r="D34" s="96"/>
      <c r="E34" s="97"/>
      <c r="F34" s="113" t="str">
        <f>'Contagem de Áreas '!A33</f>
        <v>Fotografia</v>
      </c>
      <c r="G34" s="103">
        <f t="shared" ca="1" si="0"/>
        <v>0</v>
      </c>
      <c r="H34" s="104">
        <f t="shared" ca="1" si="1"/>
        <v>0</v>
      </c>
      <c r="I34" s="114"/>
      <c r="J34" s="109"/>
      <c r="K34" s="14"/>
      <c r="L34" s="14"/>
      <c r="M34" s="14"/>
      <c r="N34" s="14"/>
      <c r="O34" s="14"/>
      <c r="P34" s="14"/>
      <c r="Q34" s="14"/>
      <c r="R34" s="14"/>
      <c r="S34" s="14"/>
      <c r="T34" s="14"/>
      <c r="U34" s="14"/>
      <c r="V34" s="14"/>
      <c r="W34" s="14"/>
      <c r="X34" s="14"/>
      <c r="Y34" s="14"/>
      <c r="Z34" s="14"/>
    </row>
    <row r="35" spans="1:26" ht="15.75" customHeight="1">
      <c r="A35" s="99" t="s">
        <v>2953</v>
      </c>
      <c r="B35" s="100" t="str">
        <f>VLOOKUP(A35,'Índice Geral'!A:C,2,FALSE)</f>
        <v>Gestão de organizações</v>
      </c>
      <c r="C35" s="101">
        <v>72</v>
      </c>
      <c r="D35" s="96"/>
      <c r="E35" s="97"/>
      <c r="F35" s="113" t="str">
        <f>'Contagem de Áreas '!A34</f>
        <v>Aconselhamento e orientação profissional</v>
      </c>
      <c r="G35" s="103">
        <f t="shared" ca="1" si="0"/>
        <v>1.1235955056179775E-2</v>
      </c>
      <c r="H35" s="104">
        <f t="shared" ca="1" si="1"/>
        <v>36</v>
      </c>
      <c r="I35" s="114"/>
      <c r="J35" s="109"/>
      <c r="K35" s="14"/>
      <c r="L35" s="14"/>
      <c r="M35" s="14"/>
      <c r="N35" s="14"/>
      <c r="O35" s="14"/>
      <c r="P35" s="14"/>
      <c r="Q35" s="14"/>
      <c r="R35" s="14"/>
      <c r="S35" s="14"/>
      <c r="T35" s="14"/>
      <c r="U35" s="14"/>
      <c r="V35" s="14"/>
      <c r="W35" s="14"/>
      <c r="X35" s="14"/>
      <c r="Y35" s="14"/>
      <c r="Z35" s="14"/>
    </row>
    <row r="36" spans="1:26" ht="15.75" customHeight="1">
      <c r="A36" s="99" t="s">
        <v>902</v>
      </c>
      <c r="B36" s="100" t="str">
        <f>VLOOKUP(A36,'Índice Geral'!A:C,2,FALSE)</f>
        <v>Eletiva</v>
      </c>
      <c r="C36" s="119">
        <v>72</v>
      </c>
      <c r="D36" s="96"/>
      <c r="E36" s="97"/>
      <c r="F36" s="113" t="str">
        <f>'Contagem de Áreas '!A35</f>
        <v>Gestão da produção</v>
      </c>
      <c r="G36" s="103">
        <f t="shared" ca="1" si="0"/>
        <v>2.247191011235955E-2</v>
      </c>
      <c r="H36" s="104">
        <f t="shared" ca="1" si="1"/>
        <v>72</v>
      </c>
      <c r="I36" s="105"/>
      <c r="J36" s="109"/>
      <c r="K36" s="14"/>
      <c r="L36" s="14"/>
      <c r="M36" s="14"/>
      <c r="N36" s="14"/>
      <c r="O36" s="14"/>
      <c r="P36" s="14"/>
      <c r="Q36" s="14"/>
      <c r="R36" s="14"/>
      <c r="S36" s="14"/>
      <c r="T36" s="14"/>
      <c r="U36" s="14"/>
      <c r="V36" s="14"/>
      <c r="W36" s="14"/>
      <c r="X36" s="14"/>
      <c r="Y36" s="14"/>
      <c r="Z36" s="14"/>
    </row>
    <row r="37" spans="1:26" ht="15.75" customHeight="1">
      <c r="A37" s="99" t="s">
        <v>902</v>
      </c>
      <c r="B37" s="100" t="str">
        <f>VLOOKUP(A37,'Índice Geral'!A:C,2,FALSE)</f>
        <v>Eletiva</v>
      </c>
      <c r="C37" s="112">
        <v>72</v>
      </c>
      <c r="D37" s="96"/>
      <c r="E37" s="97"/>
      <c r="F37" s="113" t="str">
        <f>'Contagem de Áreas '!A36</f>
        <v>Tecnologia digital</v>
      </c>
      <c r="G37" s="103">
        <f t="shared" ca="1" si="0"/>
        <v>0</v>
      </c>
      <c r="H37" s="104">
        <f t="shared" ca="1" si="1"/>
        <v>0</v>
      </c>
      <c r="I37" s="105"/>
      <c r="J37" s="109"/>
      <c r="K37" s="14"/>
      <c r="L37" s="14"/>
      <c r="M37" s="14"/>
      <c r="N37" s="14"/>
      <c r="O37" s="14"/>
      <c r="P37" s="14"/>
      <c r="Q37" s="14"/>
      <c r="R37" s="14"/>
      <c r="S37" s="14"/>
      <c r="T37" s="14"/>
      <c r="U37" s="14"/>
      <c r="V37" s="14"/>
      <c r="W37" s="14"/>
      <c r="X37" s="14"/>
      <c r="Y37" s="14"/>
      <c r="Z37" s="14"/>
    </row>
    <row r="38" spans="1:26" ht="15.75" customHeight="1">
      <c r="A38" s="99" t="s">
        <v>902</v>
      </c>
      <c r="B38" s="100" t="str">
        <f>VLOOKUP(A38,'Índice Geral'!A:C,2,FALSE)</f>
        <v>Eletiva</v>
      </c>
      <c r="C38" s="101">
        <v>72</v>
      </c>
      <c r="D38" s="96"/>
      <c r="E38" s="97"/>
      <c r="F38" s="113" t="str">
        <f>'Contagem de Áreas '!A37</f>
        <v>Desenho de projetos</v>
      </c>
      <c r="G38" s="103">
        <f t="shared" ca="1" si="0"/>
        <v>0</v>
      </c>
      <c r="H38" s="104">
        <f t="shared" ca="1" si="1"/>
        <v>0</v>
      </c>
      <c r="I38" s="105"/>
      <c r="J38" s="14"/>
      <c r="K38" s="14"/>
      <c r="L38" s="14"/>
      <c r="M38" s="14"/>
      <c r="N38" s="14"/>
      <c r="O38" s="14"/>
      <c r="P38" s="14"/>
      <c r="Q38" s="14"/>
      <c r="R38" s="14"/>
      <c r="S38" s="14"/>
      <c r="T38" s="14"/>
      <c r="U38" s="14"/>
      <c r="V38" s="14"/>
      <c r="W38" s="14"/>
      <c r="X38" s="14"/>
      <c r="Y38" s="14"/>
      <c r="Z38" s="14"/>
    </row>
    <row r="39" spans="1:26" ht="15.75" customHeight="1">
      <c r="A39" s="99" t="s">
        <v>902</v>
      </c>
      <c r="B39" s="100" t="str">
        <f>VLOOKUP(A39,'Índice Geral'!A:C,2,FALSE)</f>
        <v>Eletiva</v>
      </c>
      <c r="C39" s="101">
        <v>72</v>
      </c>
      <c r="D39" s="96"/>
      <c r="E39" s="97"/>
      <c r="F39" s="113" t="str">
        <f>'Contagem de Áreas '!A38</f>
        <v>Política</v>
      </c>
      <c r="G39" s="103">
        <f t="shared" ca="1" si="0"/>
        <v>0</v>
      </c>
      <c r="H39" s="104">
        <f t="shared" ca="1" si="1"/>
        <v>0</v>
      </c>
      <c r="I39" s="105"/>
      <c r="J39" s="14"/>
      <c r="K39" s="14"/>
      <c r="L39" s="14"/>
      <c r="M39" s="14"/>
      <c r="N39" s="14"/>
      <c r="O39" s="14"/>
      <c r="P39" s="14"/>
      <c r="Q39" s="14"/>
      <c r="R39" s="14"/>
      <c r="S39" s="14"/>
      <c r="T39" s="14"/>
      <c r="U39" s="14"/>
      <c r="V39" s="14"/>
      <c r="W39" s="14"/>
      <c r="X39" s="14"/>
      <c r="Y39" s="14"/>
      <c r="Z39" s="14"/>
    </row>
    <row r="40" spans="1:26" ht="15.75" customHeight="1">
      <c r="A40" s="99" t="s">
        <v>902</v>
      </c>
      <c r="B40" s="100" t="str">
        <f>VLOOKUP(A40,'Índice Geral'!A:C,2,FALSE)</f>
        <v>Eletiva</v>
      </c>
      <c r="C40" s="101">
        <v>72</v>
      </c>
      <c r="D40" s="96"/>
      <c r="E40" s="97"/>
      <c r="F40" s="113" t="str">
        <f>'Contagem de Áreas '!A39</f>
        <v>Administração em comércio exterior</v>
      </c>
      <c r="G40" s="103">
        <f t="shared" ca="1" si="0"/>
        <v>0</v>
      </c>
      <c r="H40" s="104">
        <f t="shared" ca="1" si="1"/>
        <v>0</v>
      </c>
      <c r="I40" s="105"/>
      <c r="J40" s="14"/>
      <c r="K40" s="14"/>
      <c r="L40" s="14"/>
      <c r="M40" s="14"/>
      <c r="N40" s="14"/>
      <c r="O40" s="14"/>
      <c r="P40" s="14"/>
      <c r="Q40" s="14"/>
      <c r="R40" s="14"/>
      <c r="S40" s="14"/>
      <c r="T40" s="14"/>
      <c r="U40" s="14"/>
      <c r="V40" s="14"/>
      <c r="W40" s="14"/>
      <c r="X40" s="14"/>
      <c r="Y40" s="14"/>
      <c r="Z40" s="14"/>
    </row>
    <row r="41" spans="1:26" ht="15.75" customHeight="1">
      <c r="A41" s="99" t="s">
        <v>902</v>
      </c>
      <c r="B41" s="100" t="str">
        <f>VLOOKUP(A41,'Índice Geral'!A:C,2,FALSE)</f>
        <v>Eletiva</v>
      </c>
      <c r="C41" s="101">
        <v>72</v>
      </c>
      <c r="D41" s="96"/>
      <c r="E41" s="97"/>
      <c r="F41" s="113" t="str">
        <f>'Contagem de Áreas '!A40</f>
        <v>Relações internacionais</v>
      </c>
      <c r="G41" s="103">
        <f t="shared" ca="1" si="0"/>
        <v>0</v>
      </c>
      <c r="H41" s="104">
        <f t="shared" ca="1" si="1"/>
        <v>0</v>
      </c>
      <c r="I41" s="114"/>
      <c r="J41" s="14"/>
      <c r="K41" s="14"/>
      <c r="L41" s="14"/>
      <c r="M41" s="14"/>
      <c r="N41" s="14"/>
      <c r="O41" s="14"/>
      <c r="P41" s="14"/>
      <c r="Q41" s="14"/>
      <c r="R41" s="14"/>
      <c r="S41" s="14"/>
      <c r="T41" s="14"/>
      <c r="U41" s="14"/>
      <c r="V41" s="14"/>
      <c r="W41" s="14"/>
      <c r="X41" s="14"/>
      <c r="Y41" s="14"/>
      <c r="Z41" s="14"/>
    </row>
    <row r="42" spans="1:26" ht="15.75" customHeight="1">
      <c r="A42" s="99" t="s">
        <v>902</v>
      </c>
      <c r="B42" s="100" t="str">
        <f>VLOOKUP(A42,'Índice Geral'!A:C,2,FALSE)</f>
        <v>Eletiva</v>
      </c>
      <c r="C42" s="101">
        <v>72</v>
      </c>
      <c r="D42" s="96"/>
      <c r="E42" s="97"/>
      <c r="F42" s="113" t="str">
        <f>'Contagem de Áreas '!A41</f>
        <v>Desenho de moda</v>
      </c>
      <c r="G42" s="103">
        <f t="shared" ca="1" si="0"/>
        <v>0</v>
      </c>
      <c r="H42" s="104">
        <f t="shared" ca="1" si="1"/>
        <v>0</v>
      </c>
      <c r="I42" s="105"/>
      <c r="J42" s="14"/>
      <c r="K42" s="14"/>
      <c r="L42" s="14"/>
      <c r="M42" s="14"/>
      <c r="N42" s="14"/>
      <c r="O42" s="14"/>
      <c r="P42" s="14"/>
      <c r="Q42" s="14"/>
      <c r="R42" s="14"/>
      <c r="S42" s="14"/>
      <c r="T42" s="14"/>
      <c r="U42" s="14"/>
      <c r="V42" s="14"/>
      <c r="W42" s="14"/>
      <c r="X42" s="14"/>
      <c r="Y42" s="14"/>
      <c r="Z42" s="14"/>
    </row>
    <row r="43" spans="1:26" ht="15.75" customHeight="1">
      <c r="A43" s="99" t="s">
        <v>902</v>
      </c>
      <c r="B43" s="100" t="str">
        <f>VLOOKUP(A43,'Índice Geral'!A:C,2,FALSE)</f>
        <v>Eletiva</v>
      </c>
      <c r="C43" s="101">
        <v>72</v>
      </c>
      <c r="D43" s="57"/>
      <c r="E43" s="84"/>
      <c r="F43" s="116" t="s">
        <v>902</v>
      </c>
      <c r="G43" s="103">
        <f t="shared" ca="1" si="0"/>
        <v>0.1797752808988764</v>
      </c>
      <c r="H43" s="104">
        <f t="shared" ca="1" si="1"/>
        <v>576</v>
      </c>
      <c r="I43" s="114"/>
      <c r="J43" s="14"/>
      <c r="K43" s="14"/>
      <c r="L43" s="14"/>
      <c r="M43" s="14"/>
      <c r="N43" s="14"/>
      <c r="O43" s="14"/>
      <c r="P43" s="14"/>
      <c r="Q43" s="14"/>
      <c r="R43" s="14"/>
      <c r="S43" s="14"/>
      <c r="T43" s="14"/>
      <c r="U43" s="14"/>
      <c r="V43" s="14"/>
      <c r="W43" s="14"/>
      <c r="X43" s="14"/>
      <c r="Y43" s="14"/>
      <c r="Z43" s="14"/>
    </row>
    <row r="44" spans="1:26" ht="15.75" customHeight="1">
      <c r="A44" s="99" t="s">
        <v>1053</v>
      </c>
      <c r="B44" s="100" t="str">
        <f>VLOOKUP(A44,'Índice Geral'!A:C,2,FALSE)</f>
        <v>Lifelab</v>
      </c>
      <c r="C44" s="101">
        <v>72</v>
      </c>
      <c r="D44" s="57"/>
      <c r="E44" s="84"/>
      <c r="F44" s="116" t="s">
        <v>2993</v>
      </c>
      <c r="G44" s="103">
        <f t="shared" ca="1" si="0"/>
        <v>0.1348314606741573</v>
      </c>
      <c r="H44" s="104">
        <f t="shared" ca="1" si="1"/>
        <v>432</v>
      </c>
      <c r="I44" s="114"/>
      <c r="J44" s="14"/>
      <c r="K44" s="14"/>
      <c r="L44" s="14"/>
      <c r="M44" s="14"/>
      <c r="N44" s="14"/>
      <c r="O44" s="14"/>
      <c r="P44" s="14"/>
      <c r="Q44" s="14"/>
      <c r="R44" s="14"/>
      <c r="S44" s="14"/>
      <c r="T44" s="14"/>
      <c r="U44" s="14"/>
      <c r="V44" s="14"/>
      <c r="W44" s="14"/>
      <c r="X44" s="14"/>
      <c r="Y44" s="14"/>
      <c r="Z44" s="14"/>
    </row>
    <row r="45" spans="1:26" ht="15.75" customHeight="1">
      <c r="A45" s="99" t="s">
        <v>1053</v>
      </c>
      <c r="B45" s="100" t="str">
        <f>VLOOKUP(A45,'Índice Geral'!A:C,2,FALSE)</f>
        <v>Lifelab</v>
      </c>
      <c r="C45" s="101">
        <v>72</v>
      </c>
      <c r="D45" s="57"/>
      <c r="E45" s="84"/>
      <c r="F45" s="116" t="s">
        <v>1081</v>
      </c>
      <c r="G45" s="103">
        <f t="shared" ca="1" si="0"/>
        <v>0</v>
      </c>
      <c r="H45" s="104">
        <f t="shared" ca="1" si="1"/>
        <v>0</v>
      </c>
      <c r="I45" s="114"/>
      <c r="J45" s="14"/>
      <c r="K45" s="14"/>
      <c r="L45" s="14"/>
      <c r="M45" s="14"/>
      <c r="N45" s="14"/>
      <c r="O45" s="14"/>
      <c r="P45" s="14"/>
      <c r="Q45" s="14"/>
      <c r="R45" s="14"/>
      <c r="S45" s="14"/>
      <c r="T45" s="14"/>
      <c r="U45" s="14"/>
      <c r="V45" s="14"/>
      <c r="W45" s="14"/>
      <c r="X45" s="14"/>
      <c r="Y45" s="14"/>
      <c r="Z45" s="14"/>
    </row>
    <row r="46" spans="1:26" ht="15.75" customHeight="1">
      <c r="A46" s="99" t="s">
        <v>1053</v>
      </c>
      <c r="B46" s="100" t="str">
        <f>VLOOKUP(A46,'Índice Geral'!A:C,2,FALSE)</f>
        <v>Lifelab</v>
      </c>
      <c r="C46" s="101">
        <v>72</v>
      </c>
      <c r="D46" s="57"/>
      <c r="E46" s="84"/>
      <c r="F46" s="98" t="s">
        <v>2994</v>
      </c>
      <c r="G46" s="98"/>
      <c r="H46" s="98"/>
      <c r="I46" s="117">
        <f>G1-SUM(I25:I45)</f>
        <v>3204</v>
      </c>
      <c r="J46" s="14"/>
      <c r="K46" s="14"/>
      <c r="L46" s="14"/>
      <c r="M46" s="14"/>
      <c r="N46" s="14"/>
      <c r="O46" s="14"/>
      <c r="P46" s="14"/>
      <c r="Q46" s="14"/>
      <c r="R46" s="14"/>
      <c r="S46" s="14"/>
      <c r="T46" s="14"/>
      <c r="U46" s="14"/>
      <c r="V46" s="14"/>
      <c r="W46" s="14"/>
      <c r="X46" s="14"/>
      <c r="Y46" s="14"/>
      <c r="Z46" s="14"/>
    </row>
    <row r="47" spans="1:26" ht="15.75" customHeight="1">
      <c r="A47" s="99" t="s">
        <v>1053</v>
      </c>
      <c r="B47" s="100" t="str">
        <f>VLOOKUP(A47,'Índice Geral'!A:C,2,FALSE)</f>
        <v>Lifelab</v>
      </c>
      <c r="C47" s="101">
        <v>72</v>
      </c>
      <c r="D47" s="57"/>
      <c r="E47" s="84"/>
      <c r="J47" s="14"/>
      <c r="K47" s="14"/>
      <c r="L47" s="14"/>
      <c r="M47" s="14"/>
      <c r="N47" s="14"/>
      <c r="O47" s="14"/>
      <c r="P47" s="14"/>
      <c r="Q47" s="14"/>
      <c r="R47" s="14"/>
      <c r="S47" s="14"/>
      <c r="T47" s="14"/>
      <c r="U47" s="14"/>
      <c r="V47" s="14"/>
      <c r="W47" s="14"/>
      <c r="X47" s="14"/>
      <c r="Y47" s="14"/>
      <c r="Z47" s="14"/>
    </row>
    <row r="48" spans="1:26" ht="15.75" customHeight="1">
      <c r="A48" s="99" t="s">
        <v>1053</v>
      </c>
      <c r="B48" s="100" t="str">
        <f>VLOOKUP(A48,'Índice Geral'!A:C,2,FALSE)</f>
        <v>Lifelab</v>
      </c>
      <c r="C48" s="101">
        <v>72</v>
      </c>
      <c r="D48" s="57"/>
      <c r="E48" s="84"/>
      <c r="J48" s="14"/>
      <c r="K48" s="14"/>
      <c r="L48" s="14"/>
      <c r="M48" s="14"/>
      <c r="N48" s="14"/>
      <c r="O48" s="14"/>
      <c r="P48" s="14"/>
      <c r="Q48" s="14"/>
      <c r="R48" s="14"/>
      <c r="S48" s="14"/>
      <c r="T48" s="14"/>
      <c r="U48" s="14"/>
      <c r="V48" s="14"/>
      <c r="W48" s="14"/>
      <c r="X48" s="14"/>
      <c r="Y48" s="14"/>
      <c r="Z48" s="14"/>
    </row>
    <row r="49" spans="1:26" ht="15.75" customHeight="1">
      <c r="A49" s="99" t="s">
        <v>1053</v>
      </c>
      <c r="B49" s="100" t="str">
        <f>VLOOKUP(A49,'Índice Geral'!A:C,2,FALSE)</f>
        <v>Lifelab</v>
      </c>
      <c r="C49" s="101">
        <v>72</v>
      </c>
      <c r="D49" s="57"/>
      <c r="E49" s="84"/>
      <c r="J49" s="14"/>
      <c r="K49" s="14"/>
      <c r="L49" s="14"/>
      <c r="M49" s="14"/>
      <c r="N49" s="14"/>
      <c r="O49" s="14"/>
      <c r="P49" s="14"/>
      <c r="Q49" s="14"/>
      <c r="R49" s="14"/>
      <c r="S49" s="14"/>
      <c r="T49" s="14"/>
      <c r="U49" s="14"/>
      <c r="V49" s="14"/>
      <c r="W49" s="14"/>
      <c r="X49" s="14"/>
      <c r="Y49" s="14"/>
      <c r="Z49" s="14"/>
    </row>
    <row r="50" spans="1:26" ht="15.75" customHeight="1">
      <c r="A50" s="99"/>
      <c r="B50" s="100" t="e">
        <f>VLOOKUP(A50,'Índice Geral'!A:C,2,FALSE)</f>
        <v>#N/A</v>
      </c>
      <c r="C50" s="120"/>
      <c r="D50" s="57"/>
      <c r="E50" s="84"/>
      <c r="J50" s="14"/>
      <c r="K50" s="14"/>
      <c r="L50" s="14"/>
      <c r="M50" s="14"/>
      <c r="N50" s="14"/>
      <c r="O50" s="14"/>
      <c r="P50" s="14"/>
      <c r="Q50" s="14"/>
      <c r="R50" s="14"/>
      <c r="S50" s="14"/>
      <c r="T50" s="14"/>
      <c r="U50" s="14"/>
      <c r="V50" s="14"/>
      <c r="W50" s="14"/>
      <c r="X50" s="14"/>
      <c r="Y50" s="14"/>
      <c r="Z50" s="14"/>
    </row>
    <row r="51" spans="1:26" ht="15.75" customHeight="1">
      <c r="A51" s="99"/>
      <c r="B51" s="100" t="e">
        <f>VLOOKUP(A51,'Índice Geral'!A:C,2,FALSE)</f>
        <v>#N/A</v>
      </c>
      <c r="C51" s="120"/>
      <c r="D51" s="57"/>
      <c r="E51" s="84"/>
      <c r="J51" s="14"/>
      <c r="K51" s="14"/>
      <c r="L51" s="14"/>
      <c r="M51" s="14"/>
      <c r="N51" s="14"/>
      <c r="O51" s="14"/>
      <c r="P51" s="14"/>
      <c r="Q51" s="14"/>
      <c r="R51" s="14"/>
      <c r="S51" s="14"/>
      <c r="T51" s="14"/>
      <c r="U51" s="14"/>
      <c r="V51" s="14"/>
      <c r="W51" s="14"/>
      <c r="X51" s="14"/>
      <c r="Y51" s="14"/>
      <c r="Z51" s="14"/>
    </row>
    <row r="52" spans="1:26" ht="15.75" customHeight="1">
      <c r="A52" s="99"/>
      <c r="B52" s="100" t="e">
        <f>VLOOKUP(A52,'Índice Geral'!A:C,2,FALSE)</f>
        <v>#N/A</v>
      </c>
      <c r="C52" s="120"/>
      <c r="D52" s="57"/>
      <c r="E52" s="84"/>
      <c r="J52" s="14"/>
      <c r="K52" s="14"/>
      <c r="L52" s="14"/>
      <c r="M52" s="14"/>
      <c r="N52" s="14"/>
      <c r="O52" s="14"/>
      <c r="P52" s="14"/>
      <c r="Q52" s="14"/>
      <c r="R52" s="14"/>
      <c r="S52" s="14"/>
      <c r="T52" s="14"/>
      <c r="U52" s="14"/>
      <c r="V52" s="14"/>
      <c r="W52" s="14"/>
      <c r="X52" s="14"/>
      <c r="Y52" s="14"/>
      <c r="Z52" s="14"/>
    </row>
    <row r="53" spans="1:26" ht="15.75" customHeight="1">
      <c r="A53" s="99"/>
      <c r="B53" s="100" t="e">
        <f>VLOOKUP(A53,'Índice Geral'!A:C,2,FALSE)</f>
        <v>#N/A</v>
      </c>
      <c r="C53" s="120"/>
      <c r="D53" s="57"/>
      <c r="E53" s="84"/>
      <c r="J53" s="14"/>
      <c r="K53" s="14"/>
      <c r="L53" s="14"/>
      <c r="M53" s="14"/>
      <c r="N53" s="14"/>
      <c r="O53" s="14"/>
      <c r="P53" s="14"/>
      <c r="Q53" s="14"/>
      <c r="R53" s="14"/>
      <c r="S53" s="14"/>
      <c r="T53" s="14"/>
      <c r="U53" s="14"/>
      <c r="V53" s="14"/>
      <c r="W53" s="14"/>
      <c r="X53" s="14"/>
      <c r="Y53" s="14"/>
      <c r="Z53" s="14"/>
    </row>
    <row r="54" spans="1:26" ht="15.75" customHeight="1">
      <c r="A54" s="99"/>
      <c r="B54" s="100" t="e">
        <f>VLOOKUP(A54,'Índice Geral'!A:C,2,FALSE)</f>
        <v>#N/A</v>
      </c>
      <c r="C54" s="120"/>
      <c r="D54" s="57"/>
      <c r="E54" s="84"/>
      <c r="J54" s="14"/>
      <c r="K54" s="14"/>
      <c r="L54" s="14"/>
      <c r="M54" s="14"/>
      <c r="N54" s="14"/>
      <c r="O54" s="14"/>
      <c r="P54" s="14"/>
      <c r="Q54" s="14"/>
      <c r="R54" s="14"/>
      <c r="S54" s="14"/>
      <c r="T54" s="14"/>
      <c r="U54" s="14"/>
      <c r="V54" s="14"/>
      <c r="W54" s="14"/>
      <c r="X54" s="14"/>
      <c r="Y54" s="14"/>
      <c r="Z54" s="14"/>
    </row>
    <row r="55" spans="1:26" ht="15.75" customHeight="1">
      <c r="A55" s="99"/>
      <c r="B55" s="100" t="e">
        <f>VLOOKUP(A55,'Índice Geral'!A:C,2,FALSE)</f>
        <v>#N/A</v>
      </c>
      <c r="C55" s="120"/>
      <c r="D55" s="57"/>
      <c r="E55" s="84"/>
      <c r="J55" s="14"/>
      <c r="K55" s="14"/>
      <c r="L55" s="14"/>
      <c r="M55" s="14"/>
      <c r="N55" s="14"/>
      <c r="O55" s="14"/>
      <c r="P55" s="14"/>
      <c r="Q55" s="14"/>
      <c r="R55" s="14"/>
      <c r="S55" s="14"/>
      <c r="T55" s="14"/>
      <c r="U55" s="14"/>
      <c r="V55" s="14"/>
      <c r="W55" s="14"/>
      <c r="X55" s="14"/>
      <c r="Y55" s="14"/>
      <c r="Z55" s="14"/>
    </row>
    <row r="56" spans="1:26" ht="15.75" customHeight="1">
      <c r="A56" s="99"/>
      <c r="B56" s="100" t="e">
        <f>VLOOKUP(A56,'Índice Geral'!A:C,2,FALSE)</f>
        <v>#N/A</v>
      </c>
      <c r="C56" s="120"/>
      <c r="D56" s="57"/>
      <c r="E56" s="84"/>
      <c r="J56" s="14"/>
      <c r="K56" s="14"/>
      <c r="L56" s="14"/>
      <c r="M56" s="14"/>
      <c r="N56" s="14"/>
      <c r="O56" s="14"/>
      <c r="P56" s="14"/>
      <c r="Q56" s="14"/>
      <c r="R56" s="14"/>
      <c r="S56" s="14"/>
      <c r="T56" s="14"/>
      <c r="U56" s="14"/>
      <c r="V56" s="14"/>
      <c r="W56" s="14"/>
      <c r="X56" s="14"/>
      <c r="Y56" s="14"/>
      <c r="Z56" s="14"/>
    </row>
    <row r="57" spans="1:26" ht="15.75" customHeight="1">
      <c r="A57" s="99"/>
      <c r="B57" s="100" t="e">
        <f>VLOOKUP(A57,'Índice Geral'!A:C,2,FALSE)</f>
        <v>#N/A</v>
      </c>
      <c r="C57" s="120"/>
      <c r="D57" s="57"/>
      <c r="E57" s="84"/>
      <c r="J57" s="14"/>
      <c r="K57" s="14"/>
      <c r="L57" s="14"/>
      <c r="M57" s="14"/>
      <c r="N57" s="14"/>
      <c r="O57" s="14"/>
      <c r="P57" s="14"/>
      <c r="Q57" s="14"/>
      <c r="R57" s="14"/>
      <c r="S57" s="14"/>
      <c r="T57" s="14"/>
      <c r="U57" s="14"/>
      <c r="V57" s="14"/>
      <c r="W57" s="14"/>
      <c r="X57" s="14"/>
      <c r="Y57" s="14"/>
      <c r="Z57" s="14"/>
    </row>
    <row r="58" spans="1:26" ht="15.75" customHeight="1">
      <c r="A58" s="99"/>
      <c r="B58" s="100" t="e">
        <f>VLOOKUP(A58,'Índice Geral'!A:C,2,FALSE)</f>
        <v>#N/A</v>
      </c>
      <c r="C58" s="120"/>
      <c r="D58" s="57"/>
      <c r="E58" s="84"/>
      <c r="J58" s="14"/>
      <c r="K58" s="14"/>
      <c r="L58" s="14"/>
      <c r="M58" s="14"/>
      <c r="N58" s="14"/>
      <c r="O58" s="14"/>
      <c r="P58" s="14"/>
      <c r="Q58" s="14"/>
      <c r="R58" s="14"/>
      <c r="S58" s="14"/>
      <c r="T58" s="14"/>
      <c r="U58" s="14"/>
      <c r="V58" s="14"/>
      <c r="W58" s="14"/>
      <c r="X58" s="14"/>
      <c r="Y58" s="14"/>
      <c r="Z58" s="14"/>
    </row>
    <row r="59" spans="1:26" ht="15.75" customHeight="1">
      <c r="A59" s="99"/>
      <c r="B59" s="100" t="e">
        <f>VLOOKUP(A59,'Índice Geral'!A:C,2,FALSE)</f>
        <v>#N/A</v>
      </c>
      <c r="C59" s="112"/>
      <c r="D59" s="57"/>
      <c r="E59" s="84"/>
      <c r="J59" s="14"/>
      <c r="K59" s="14"/>
      <c r="L59" s="14"/>
      <c r="M59" s="14"/>
      <c r="N59" s="14"/>
      <c r="O59" s="14"/>
      <c r="P59" s="14"/>
      <c r="Q59" s="14"/>
      <c r="R59" s="14"/>
      <c r="S59" s="14"/>
      <c r="T59" s="14"/>
      <c r="U59" s="14"/>
      <c r="V59" s="14"/>
      <c r="W59" s="14"/>
      <c r="X59" s="14"/>
      <c r="Y59" s="14"/>
      <c r="Z59" s="14"/>
    </row>
    <row r="60" spans="1:26" ht="15.75" customHeight="1">
      <c r="A60" s="99"/>
      <c r="B60" s="100" t="e">
        <f>VLOOKUP(A60,'Índice Geral'!A:C,2,FALSE)</f>
        <v>#N/A</v>
      </c>
      <c r="C60" s="120"/>
      <c r="D60" s="57"/>
      <c r="E60" s="84"/>
      <c r="J60" s="14"/>
      <c r="K60" s="14"/>
      <c r="L60" s="14"/>
      <c r="M60" s="14"/>
      <c r="N60" s="14"/>
      <c r="O60" s="14"/>
      <c r="P60" s="14"/>
      <c r="Q60" s="14"/>
      <c r="R60" s="14"/>
      <c r="S60" s="14"/>
      <c r="T60" s="14"/>
      <c r="U60" s="14"/>
      <c r="V60" s="14"/>
      <c r="W60" s="14"/>
      <c r="X60" s="14"/>
      <c r="Y60" s="14"/>
      <c r="Z60" s="14"/>
    </row>
    <row r="61" spans="1:26" ht="15.75" customHeight="1">
      <c r="A61" s="99"/>
      <c r="B61" s="100" t="e">
        <f>VLOOKUP(A61,'Índice Geral'!A:C,2,FALSE)</f>
        <v>#N/A</v>
      </c>
      <c r="C61" s="123"/>
      <c r="D61" s="57"/>
      <c r="E61" s="84"/>
      <c r="J61" s="14"/>
      <c r="K61" s="14"/>
      <c r="L61" s="14"/>
      <c r="M61" s="14"/>
      <c r="N61" s="14"/>
      <c r="O61" s="14"/>
      <c r="P61" s="14"/>
      <c r="Q61" s="14"/>
      <c r="R61" s="14"/>
      <c r="S61" s="14"/>
      <c r="T61" s="14"/>
      <c r="U61" s="14"/>
      <c r="V61" s="14"/>
      <c r="W61" s="14"/>
      <c r="X61" s="14"/>
      <c r="Y61" s="14"/>
      <c r="Z61" s="14"/>
    </row>
    <row r="62" spans="1:26" ht="15.75" customHeight="1">
      <c r="A62" s="99"/>
      <c r="B62" s="100" t="e">
        <f>VLOOKUP(A62,'Índice Geral'!A:C,2,FALSE)</f>
        <v>#N/A</v>
      </c>
      <c r="C62" s="123"/>
      <c r="D62" s="57"/>
      <c r="E62" s="84"/>
      <c r="J62" s="14"/>
      <c r="K62" s="14"/>
      <c r="L62" s="14"/>
      <c r="M62" s="14"/>
      <c r="N62" s="14"/>
      <c r="O62" s="14"/>
      <c r="P62" s="14"/>
      <c r="Q62" s="14"/>
      <c r="R62" s="14"/>
      <c r="S62" s="14"/>
      <c r="T62" s="14"/>
      <c r="U62" s="14"/>
      <c r="V62" s="14"/>
      <c r="W62" s="14"/>
      <c r="X62" s="14"/>
      <c r="Y62" s="14"/>
      <c r="Z62" s="14"/>
    </row>
    <row r="63" spans="1:26" ht="15.75" customHeight="1">
      <c r="A63" s="99"/>
      <c r="B63" s="100" t="e">
        <f>VLOOKUP(A63,'Índice Geral'!A:C,2,FALSE)</f>
        <v>#N/A</v>
      </c>
      <c r="C63" s="123"/>
      <c r="D63" s="57"/>
      <c r="E63" s="84"/>
      <c r="J63" s="14"/>
      <c r="K63" s="14"/>
      <c r="L63" s="14"/>
      <c r="M63" s="14"/>
      <c r="N63" s="14"/>
      <c r="O63" s="14"/>
      <c r="P63" s="14"/>
      <c r="Q63" s="14"/>
      <c r="R63" s="14"/>
      <c r="S63" s="14"/>
      <c r="T63" s="14"/>
      <c r="U63" s="14"/>
      <c r="V63" s="14"/>
      <c r="W63" s="14"/>
      <c r="X63" s="14"/>
      <c r="Y63" s="14"/>
      <c r="Z63" s="14"/>
    </row>
    <row r="64" spans="1:26" ht="15.75" customHeight="1">
      <c r="A64" s="99"/>
      <c r="B64" s="100" t="e">
        <f>VLOOKUP(A64,'Índice Geral'!A:C,2,FALSE)</f>
        <v>#N/A</v>
      </c>
      <c r="C64" s="123"/>
      <c r="D64" s="57"/>
      <c r="E64" s="14"/>
      <c r="J64" s="14"/>
      <c r="K64" s="14"/>
      <c r="L64" s="14"/>
      <c r="M64" s="14"/>
      <c r="N64" s="14"/>
      <c r="O64" s="14"/>
      <c r="P64" s="14"/>
      <c r="Q64" s="14"/>
      <c r="R64" s="14"/>
      <c r="S64" s="14"/>
      <c r="T64" s="14"/>
      <c r="U64" s="14"/>
      <c r="V64" s="14"/>
      <c r="W64" s="14"/>
      <c r="X64" s="14"/>
      <c r="Y64" s="14"/>
      <c r="Z64" s="14"/>
    </row>
    <row r="65" spans="2:26" ht="15.75" customHeight="1">
      <c r="B65" s="134"/>
      <c r="C65" s="79"/>
      <c r="D65" s="14"/>
      <c r="E65" s="14"/>
      <c r="F65" s="14"/>
      <c r="G65" s="14"/>
      <c r="H65" s="14"/>
      <c r="I65" s="14"/>
      <c r="J65" s="14"/>
      <c r="K65" s="14"/>
      <c r="L65" s="14"/>
      <c r="M65" s="14"/>
      <c r="N65" s="14"/>
      <c r="O65" s="14"/>
      <c r="P65" s="14"/>
      <c r="Q65" s="14"/>
      <c r="R65" s="14"/>
      <c r="S65" s="14"/>
      <c r="T65" s="14"/>
      <c r="U65" s="14"/>
      <c r="V65" s="14"/>
      <c r="W65" s="14"/>
      <c r="X65" s="14"/>
      <c r="Y65" s="14"/>
      <c r="Z65" s="14"/>
    </row>
    <row r="66" spans="2:26" ht="15.75" customHeight="1">
      <c r="B66" s="134"/>
      <c r="D66" s="14"/>
      <c r="E66" s="14"/>
      <c r="F66" s="14"/>
      <c r="G66" s="14"/>
      <c r="H66" s="14"/>
      <c r="I66" s="14"/>
      <c r="J66" s="14"/>
      <c r="K66" s="14"/>
      <c r="L66" s="14"/>
      <c r="M66" s="14"/>
      <c r="N66" s="14"/>
      <c r="O66" s="14"/>
      <c r="P66" s="14"/>
      <c r="Q66" s="14"/>
      <c r="R66" s="14"/>
      <c r="S66" s="14"/>
      <c r="T66" s="14"/>
      <c r="U66" s="14"/>
      <c r="V66" s="14"/>
      <c r="W66" s="14"/>
      <c r="X66" s="14"/>
      <c r="Y66" s="14"/>
      <c r="Z66" s="14"/>
    </row>
    <row r="67" spans="2:26" ht="15.75" customHeight="1">
      <c r="B67" s="134"/>
      <c r="D67" s="14"/>
      <c r="E67" s="14"/>
      <c r="F67" s="14"/>
      <c r="G67" s="14"/>
      <c r="H67" s="14"/>
      <c r="I67" s="14"/>
      <c r="J67" s="14"/>
      <c r="K67" s="14"/>
      <c r="L67" s="14"/>
      <c r="M67" s="14"/>
      <c r="N67" s="14"/>
      <c r="O67" s="14"/>
      <c r="P67" s="14"/>
      <c r="Q67" s="14"/>
      <c r="R67" s="14"/>
      <c r="S67" s="14"/>
      <c r="T67" s="14"/>
      <c r="U67" s="14"/>
      <c r="V67" s="14"/>
      <c r="W67" s="14"/>
      <c r="X67" s="14"/>
      <c r="Y67" s="14"/>
      <c r="Z67" s="14"/>
    </row>
    <row r="68" spans="2:26" ht="15.75" customHeight="1">
      <c r="B68" s="134"/>
      <c r="D68" s="14"/>
      <c r="E68" s="14"/>
      <c r="F68" s="14"/>
      <c r="G68" s="14"/>
      <c r="H68" s="14"/>
      <c r="I68" s="14"/>
      <c r="J68" s="14"/>
      <c r="K68" s="14"/>
      <c r="L68" s="14"/>
      <c r="M68" s="14"/>
      <c r="N68" s="14"/>
      <c r="O68" s="14"/>
      <c r="P68" s="14"/>
      <c r="Q68" s="14"/>
      <c r="R68" s="14"/>
      <c r="S68" s="14"/>
      <c r="T68" s="14"/>
      <c r="U68" s="14"/>
      <c r="V68" s="14"/>
      <c r="W68" s="14"/>
      <c r="X68" s="14"/>
      <c r="Y68" s="14"/>
      <c r="Z68" s="14"/>
    </row>
    <row r="69" spans="2:26" ht="15.75" customHeight="1">
      <c r="B69" s="134"/>
      <c r="D69" s="14"/>
      <c r="E69" s="14"/>
      <c r="F69" s="14"/>
      <c r="G69" s="14"/>
      <c r="H69" s="14"/>
      <c r="I69" s="14"/>
      <c r="J69" s="14"/>
      <c r="K69" s="14"/>
      <c r="L69" s="14"/>
      <c r="M69" s="14"/>
      <c r="N69" s="14"/>
      <c r="O69" s="14"/>
      <c r="P69" s="14"/>
      <c r="Q69" s="14"/>
      <c r="R69" s="14"/>
      <c r="S69" s="14"/>
      <c r="T69" s="14"/>
      <c r="U69" s="14"/>
      <c r="V69" s="14"/>
      <c r="W69" s="14"/>
      <c r="X69" s="14"/>
      <c r="Y69" s="14"/>
      <c r="Z69" s="14"/>
    </row>
    <row r="70" spans="2:26" ht="15.75" customHeight="1">
      <c r="B70" s="134"/>
      <c r="D70" s="14"/>
      <c r="E70" s="14"/>
      <c r="F70" s="14"/>
      <c r="G70" s="14"/>
      <c r="H70" s="14"/>
      <c r="I70" s="14"/>
      <c r="J70" s="14"/>
      <c r="K70" s="14"/>
      <c r="L70" s="14"/>
      <c r="M70" s="14"/>
      <c r="N70" s="14"/>
      <c r="O70" s="14"/>
      <c r="P70" s="14"/>
      <c r="Q70" s="14"/>
      <c r="R70" s="14"/>
      <c r="S70" s="14"/>
      <c r="T70" s="14"/>
      <c r="U70" s="14"/>
      <c r="V70" s="14"/>
      <c r="W70" s="14"/>
      <c r="X70" s="14"/>
      <c r="Y70" s="14"/>
      <c r="Z70" s="14"/>
    </row>
    <row r="71" spans="2:26" ht="15.75" customHeight="1">
      <c r="B71" s="134"/>
      <c r="D71" s="14"/>
      <c r="E71" s="14"/>
      <c r="F71" s="14"/>
      <c r="G71" s="14"/>
      <c r="H71" s="14"/>
      <c r="I71" s="14"/>
      <c r="J71" s="14"/>
      <c r="K71" s="14"/>
      <c r="L71" s="14"/>
      <c r="M71" s="14"/>
      <c r="N71" s="14"/>
      <c r="O71" s="14"/>
      <c r="P71" s="14"/>
      <c r="Q71" s="14"/>
      <c r="R71" s="14"/>
      <c r="S71" s="14"/>
      <c r="T71" s="14"/>
      <c r="U71" s="14"/>
      <c r="V71" s="14"/>
      <c r="W71" s="14"/>
      <c r="X71" s="14"/>
      <c r="Y71" s="14"/>
      <c r="Z71" s="14"/>
    </row>
    <row r="72" spans="2:26" ht="15.75" customHeight="1">
      <c r="B72" s="134"/>
      <c r="D72" s="14"/>
      <c r="E72" s="14"/>
      <c r="F72" s="14"/>
      <c r="G72" s="14"/>
      <c r="H72" s="14"/>
      <c r="I72" s="14"/>
      <c r="J72" s="14"/>
      <c r="K72" s="14"/>
      <c r="L72" s="14"/>
      <c r="M72" s="14"/>
      <c r="N72" s="14"/>
      <c r="O72" s="14"/>
      <c r="P72" s="14"/>
      <c r="Q72" s="14"/>
      <c r="R72" s="14"/>
      <c r="S72" s="14"/>
      <c r="T72" s="14"/>
      <c r="U72" s="14"/>
      <c r="V72" s="14"/>
      <c r="W72" s="14"/>
      <c r="X72" s="14"/>
      <c r="Y72" s="14"/>
      <c r="Z72" s="14"/>
    </row>
    <row r="73" spans="2:26" ht="15.75" customHeight="1">
      <c r="B73" s="134"/>
      <c r="D73" s="14"/>
      <c r="E73" s="14"/>
      <c r="F73" s="14"/>
      <c r="G73" s="14"/>
      <c r="H73" s="14"/>
      <c r="I73" s="14"/>
      <c r="J73" s="14"/>
      <c r="K73" s="14"/>
      <c r="L73" s="14"/>
      <c r="M73" s="14"/>
      <c r="N73" s="14"/>
      <c r="O73" s="14"/>
      <c r="P73" s="14"/>
      <c r="Q73" s="14"/>
      <c r="R73" s="14"/>
      <c r="S73" s="14"/>
      <c r="T73" s="14"/>
      <c r="U73" s="14"/>
      <c r="V73" s="14"/>
      <c r="W73" s="14"/>
      <c r="X73" s="14"/>
      <c r="Y73" s="14"/>
      <c r="Z73" s="14"/>
    </row>
    <row r="74" spans="2:26" ht="15.75" customHeight="1">
      <c r="B74" s="134"/>
      <c r="D74" s="14"/>
      <c r="E74" s="14"/>
      <c r="F74" s="14"/>
      <c r="G74" s="14"/>
      <c r="H74" s="14"/>
      <c r="I74" s="14"/>
      <c r="J74" s="14"/>
      <c r="K74" s="14"/>
      <c r="L74" s="14"/>
      <c r="M74" s="14"/>
      <c r="N74" s="14"/>
      <c r="O74" s="14"/>
      <c r="P74" s="14"/>
      <c r="Q74" s="14"/>
      <c r="R74" s="14"/>
      <c r="S74" s="14"/>
      <c r="T74" s="14"/>
      <c r="U74" s="14"/>
      <c r="V74" s="14"/>
      <c r="W74" s="14"/>
      <c r="X74" s="14"/>
      <c r="Y74" s="14"/>
      <c r="Z74" s="14"/>
    </row>
    <row r="75" spans="2:26" ht="15.75" customHeight="1">
      <c r="B75" s="134"/>
      <c r="D75" s="14"/>
      <c r="E75" s="14"/>
      <c r="F75" s="14"/>
      <c r="G75" s="14"/>
      <c r="H75" s="14"/>
      <c r="I75" s="14"/>
      <c r="J75" s="14"/>
      <c r="K75" s="14"/>
      <c r="L75" s="14"/>
      <c r="M75" s="14"/>
      <c r="N75" s="14"/>
      <c r="O75" s="14"/>
      <c r="P75" s="14"/>
      <c r="Q75" s="14"/>
      <c r="R75" s="14"/>
      <c r="S75" s="14"/>
      <c r="T75" s="14"/>
      <c r="U75" s="14"/>
      <c r="V75" s="14"/>
      <c r="W75" s="14"/>
      <c r="X75" s="14"/>
      <c r="Y75" s="14"/>
      <c r="Z75" s="14"/>
    </row>
    <row r="76" spans="2:26" ht="15.75" customHeight="1">
      <c r="B76" s="134"/>
      <c r="D76" s="14"/>
      <c r="E76" s="14"/>
      <c r="F76" s="14"/>
      <c r="G76" s="14"/>
      <c r="H76" s="14"/>
      <c r="I76" s="14"/>
      <c r="J76" s="14"/>
      <c r="K76" s="14"/>
      <c r="L76" s="14"/>
      <c r="M76" s="14"/>
      <c r="N76" s="14"/>
      <c r="O76" s="14"/>
      <c r="P76" s="14"/>
      <c r="Q76" s="14"/>
      <c r="R76" s="14"/>
      <c r="S76" s="14"/>
      <c r="T76" s="14"/>
      <c r="U76" s="14"/>
      <c r="V76" s="14"/>
      <c r="W76" s="14"/>
      <c r="X76" s="14"/>
      <c r="Y76" s="14"/>
      <c r="Z76" s="14"/>
    </row>
    <row r="77" spans="2:26" ht="15.75" customHeight="1">
      <c r="B77" s="134"/>
      <c r="D77" s="14"/>
      <c r="E77" s="14"/>
      <c r="F77" s="14"/>
      <c r="G77" s="14"/>
      <c r="H77" s="14"/>
      <c r="I77" s="14"/>
      <c r="J77" s="14"/>
      <c r="K77" s="14"/>
      <c r="L77" s="14"/>
      <c r="M77" s="14"/>
      <c r="N77" s="14"/>
      <c r="O77" s="14"/>
      <c r="P77" s="14"/>
      <c r="Q77" s="14"/>
      <c r="R77" s="14"/>
      <c r="S77" s="14"/>
      <c r="T77" s="14"/>
      <c r="U77" s="14"/>
      <c r="V77" s="14"/>
      <c r="W77" s="14"/>
      <c r="X77" s="14"/>
      <c r="Y77" s="14"/>
      <c r="Z77" s="14"/>
    </row>
    <row r="78" spans="2:26" ht="15.75" customHeight="1">
      <c r="B78" s="134"/>
      <c r="D78" s="14"/>
      <c r="E78" s="14"/>
      <c r="F78" s="14"/>
      <c r="G78" s="14"/>
      <c r="H78" s="14"/>
      <c r="I78" s="14"/>
      <c r="J78" s="14"/>
      <c r="K78" s="14"/>
      <c r="L78" s="14"/>
      <c r="M78" s="14"/>
      <c r="N78" s="14"/>
      <c r="O78" s="14"/>
      <c r="P78" s="14"/>
      <c r="Q78" s="14"/>
      <c r="R78" s="14"/>
      <c r="S78" s="14"/>
      <c r="T78" s="14"/>
      <c r="U78" s="14"/>
      <c r="V78" s="14"/>
      <c r="W78" s="14"/>
      <c r="X78" s="14"/>
      <c r="Y78" s="14"/>
      <c r="Z78" s="14"/>
    </row>
    <row r="79" spans="2:26" ht="15.75" customHeight="1">
      <c r="B79" s="134"/>
      <c r="D79" s="14"/>
      <c r="E79" s="14"/>
      <c r="F79" s="14"/>
      <c r="G79" s="14"/>
      <c r="H79" s="14"/>
      <c r="I79" s="14"/>
      <c r="J79" s="14"/>
      <c r="K79" s="14"/>
      <c r="L79" s="14"/>
      <c r="M79" s="14"/>
      <c r="N79" s="14"/>
      <c r="O79" s="14"/>
      <c r="P79" s="14"/>
      <c r="Q79" s="14"/>
      <c r="R79" s="14"/>
      <c r="S79" s="14"/>
      <c r="T79" s="14"/>
      <c r="U79" s="14"/>
      <c r="V79" s="14"/>
      <c r="W79" s="14"/>
      <c r="X79" s="14"/>
      <c r="Y79" s="14"/>
      <c r="Z79" s="14"/>
    </row>
    <row r="80" spans="2:26" ht="15.75" customHeight="1">
      <c r="B80" s="134"/>
      <c r="D80" s="14"/>
      <c r="E80" s="14"/>
      <c r="F80" s="14"/>
      <c r="G80" s="14"/>
      <c r="H80" s="14"/>
      <c r="I80" s="14"/>
      <c r="J80" s="14"/>
      <c r="K80" s="14"/>
      <c r="L80" s="14"/>
      <c r="M80" s="14"/>
      <c r="N80" s="14"/>
      <c r="O80" s="14"/>
      <c r="P80" s="14"/>
      <c r="Q80" s="14"/>
      <c r="R80" s="14"/>
      <c r="S80" s="14"/>
      <c r="T80" s="14"/>
      <c r="U80" s="14"/>
      <c r="V80" s="14"/>
      <c r="W80" s="14"/>
      <c r="X80" s="14"/>
      <c r="Y80" s="14"/>
      <c r="Z80" s="14"/>
    </row>
    <row r="81" spans="1:26" ht="15.75" customHeight="1">
      <c r="B81" s="134"/>
      <c r="D81" s="14"/>
      <c r="E81" s="14"/>
      <c r="F81" s="14"/>
      <c r="G81" s="14"/>
      <c r="H81" s="14"/>
      <c r="I81" s="14"/>
      <c r="J81" s="14"/>
      <c r="K81" s="14"/>
      <c r="L81" s="14"/>
      <c r="M81" s="14"/>
      <c r="N81" s="14"/>
      <c r="O81" s="14"/>
      <c r="P81" s="14"/>
      <c r="Q81" s="14"/>
      <c r="R81" s="14"/>
      <c r="S81" s="14"/>
      <c r="T81" s="14"/>
      <c r="U81" s="14"/>
      <c r="V81" s="14"/>
      <c r="W81" s="14"/>
      <c r="X81" s="14"/>
      <c r="Y81" s="14"/>
      <c r="Z81" s="14"/>
    </row>
    <row r="82" spans="1:26" ht="15.75" customHeight="1">
      <c r="B82" s="134"/>
      <c r="D82" s="14"/>
      <c r="E82" s="14"/>
      <c r="F82" s="14"/>
      <c r="G82" s="14"/>
      <c r="H82" s="14"/>
      <c r="I82" s="14"/>
      <c r="J82" s="14"/>
      <c r="K82" s="14"/>
      <c r="L82" s="14"/>
      <c r="M82" s="14"/>
      <c r="N82" s="14"/>
      <c r="O82" s="14"/>
      <c r="P82" s="14"/>
      <c r="Q82" s="14"/>
      <c r="R82" s="14"/>
      <c r="S82" s="14"/>
      <c r="T82" s="14"/>
      <c r="U82" s="14"/>
      <c r="V82" s="14"/>
      <c r="W82" s="14"/>
      <c r="X82" s="14"/>
      <c r="Y82" s="14"/>
      <c r="Z82" s="14"/>
    </row>
    <row r="83" spans="1:26" ht="15.75" customHeight="1">
      <c r="B83" s="134"/>
      <c r="D83" s="14"/>
      <c r="E83" s="14"/>
      <c r="F83" s="14"/>
      <c r="G83" s="14"/>
      <c r="H83" s="14"/>
      <c r="I83" s="14"/>
      <c r="J83" s="14"/>
      <c r="K83" s="14"/>
      <c r="L83" s="14"/>
      <c r="M83" s="14"/>
      <c r="N83" s="14"/>
      <c r="O83" s="14"/>
      <c r="P83" s="14"/>
      <c r="Q83" s="14"/>
      <c r="R83" s="14"/>
      <c r="S83" s="14"/>
      <c r="T83" s="14"/>
      <c r="U83" s="14"/>
      <c r="V83" s="14"/>
      <c r="W83" s="14"/>
      <c r="X83" s="14"/>
      <c r="Y83" s="14"/>
      <c r="Z83" s="14"/>
    </row>
    <row r="84" spans="1:26" ht="15.75" customHeight="1">
      <c r="B84" s="134"/>
      <c r="D84" s="14"/>
      <c r="E84" s="14"/>
      <c r="F84" s="14"/>
      <c r="G84" s="14"/>
      <c r="H84" s="14"/>
      <c r="I84" s="14"/>
      <c r="J84" s="14"/>
      <c r="K84" s="14"/>
      <c r="L84" s="14"/>
      <c r="M84" s="14"/>
      <c r="N84" s="14"/>
      <c r="O84" s="14"/>
      <c r="P84" s="14"/>
      <c r="Q84" s="14"/>
      <c r="R84" s="14"/>
      <c r="S84" s="14"/>
      <c r="T84" s="14"/>
      <c r="U84" s="14"/>
      <c r="V84" s="14"/>
      <c r="W84" s="14"/>
      <c r="X84" s="14"/>
      <c r="Y84" s="14"/>
      <c r="Z84" s="14"/>
    </row>
    <row r="85" spans="1:26" ht="15.75" customHeight="1">
      <c r="A85" s="14"/>
      <c r="B85" s="135"/>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ht="15.75" customHeight="1">
      <c r="A86" s="14"/>
      <c r="B86" s="135"/>
      <c r="C86" s="14"/>
      <c r="D86" s="14"/>
      <c r="E86" s="14"/>
      <c r="F86" s="14"/>
      <c r="G86" s="14"/>
      <c r="H86" s="14"/>
      <c r="I86" s="14"/>
      <c r="J86" s="14"/>
      <c r="K86" s="14"/>
      <c r="L86" s="14"/>
      <c r="M86" s="14"/>
      <c r="N86" s="14"/>
      <c r="O86" s="14"/>
      <c r="P86" s="14"/>
      <c r="Q86" s="14"/>
      <c r="R86" s="14"/>
      <c r="S86" s="14"/>
      <c r="T86" s="14"/>
      <c r="U86" s="14"/>
      <c r="V86" s="14"/>
      <c r="W86" s="14"/>
      <c r="X86" s="14"/>
      <c r="Y86" s="14"/>
      <c r="Z86" s="14"/>
    </row>
    <row r="87" spans="1:26" ht="15.75" customHeight="1">
      <c r="A87" s="14"/>
      <c r="B87" s="135"/>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ht="15.75" customHeight="1">
      <c r="A88" s="14"/>
      <c r="B88" s="135"/>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ht="15.75" customHeight="1">
      <c r="A89" s="14"/>
      <c r="B89" s="135"/>
      <c r="C89" s="14"/>
      <c r="D89" s="14"/>
      <c r="E89" s="14"/>
      <c r="F89" s="14"/>
      <c r="G89" s="14"/>
      <c r="H89" s="14"/>
      <c r="I89" s="14"/>
      <c r="J89" s="14"/>
      <c r="K89" s="14"/>
      <c r="L89" s="14"/>
      <c r="M89" s="14"/>
      <c r="N89" s="14"/>
      <c r="O89" s="14"/>
      <c r="P89" s="14"/>
      <c r="Q89" s="14"/>
      <c r="R89" s="14"/>
      <c r="S89" s="14"/>
      <c r="T89" s="14"/>
      <c r="U89" s="14"/>
      <c r="V89" s="14"/>
      <c r="W89" s="14"/>
      <c r="X89" s="14"/>
      <c r="Y89" s="14"/>
      <c r="Z89" s="14"/>
    </row>
    <row r="90" spans="1:26" ht="15.75" customHeight="1">
      <c r="A90" s="14"/>
      <c r="B90" s="135"/>
      <c r="C90" s="14"/>
      <c r="D90" s="14"/>
      <c r="E90" s="14"/>
      <c r="F90" s="14"/>
      <c r="G90" s="14"/>
      <c r="H90" s="14"/>
      <c r="I90" s="14"/>
      <c r="J90" s="14"/>
      <c r="K90" s="14"/>
      <c r="L90" s="14"/>
      <c r="M90" s="14"/>
      <c r="N90" s="14"/>
      <c r="O90" s="14"/>
      <c r="P90" s="14"/>
      <c r="Q90" s="14"/>
      <c r="R90" s="14"/>
      <c r="S90" s="14"/>
      <c r="T90" s="14"/>
      <c r="U90" s="14"/>
      <c r="V90" s="14"/>
      <c r="W90" s="14"/>
      <c r="X90" s="14"/>
      <c r="Y90" s="14"/>
      <c r="Z90" s="14"/>
    </row>
    <row r="91" spans="1:26" ht="15.75" customHeight="1">
      <c r="A91" s="14"/>
      <c r="B91" s="135"/>
      <c r="C91" s="14"/>
      <c r="D91" s="14"/>
      <c r="E91" s="14"/>
      <c r="F91" s="14"/>
      <c r="G91" s="14"/>
      <c r="H91" s="14"/>
      <c r="I91" s="14"/>
      <c r="J91" s="14"/>
      <c r="K91" s="14"/>
      <c r="L91" s="14"/>
      <c r="M91" s="14"/>
      <c r="N91" s="14"/>
      <c r="O91" s="14"/>
      <c r="P91" s="14"/>
      <c r="Q91" s="14"/>
      <c r="R91" s="14"/>
      <c r="S91" s="14"/>
      <c r="T91" s="14"/>
      <c r="U91" s="14"/>
      <c r="V91" s="14"/>
      <c r="W91" s="14"/>
      <c r="X91" s="14"/>
      <c r="Y91" s="14"/>
      <c r="Z91" s="14"/>
    </row>
    <row r="92" spans="1:26" ht="15.75" customHeight="1">
      <c r="A92" s="14"/>
      <c r="B92" s="135"/>
      <c r="C92" s="14"/>
      <c r="D92" s="14"/>
      <c r="E92" s="14"/>
      <c r="F92" s="14"/>
      <c r="G92" s="14"/>
      <c r="H92" s="14"/>
      <c r="I92" s="14"/>
      <c r="J92" s="14"/>
      <c r="K92" s="14"/>
      <c r="L92" s="14"/>
      <c r="M92" s="14"/>
      <c r="N92" s="14"/>
      <c r="O92" s="14"/>
      <c r="P92" s="14"/>
      <c r="Q92" s="14"/>
      <c r="R92" s="14"/>
      <c r="S92" s="14"/>
      <c r="T92" s="14"/>
      <c r="U92" s="14"/>
      <c r="V92" s="14"/>
      <c r="W92" s="14"/>
      <c r="X92" s="14"/>
      <c r="Y92" s="14"/>
      <c r="Z92" s="14"/>
    </row>
    <row r="93" spans="1:26" ht="15.75" customHeight="1">
      <c r="A93" s="14"/>
      <c r="B93" s="135"/>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ht="15.75" customHeight="1">
      <c r="A94" s="14"/>
      <c r="B94" s="135"/>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ht="15.75" customHeight="1">
      <c r="A95" s="14"/>
      <c r="B95" s="135"/>
      <c r="C95" s="14"/>
      <c r="D95" s="14"/>
      <c r="E95" s="14"/>
      <c r="F95" s="14"/>
      <c r="G95" s="14"/>
      <c r="H95" s="14"/>
      <c r="I95" s="14"/>
      <c r="J95" s="14"/>
      <c r="K95" s="14"/>
      <c r="L95" s="14"/>
      <c r="M95" s="14"/>
      <c r="N95" s="14"/>
      <c r="O95" s="14"/>
      <c r="P95" s="14"/>
      <c r="Q95" s="14"/>
      <c r="R95" s="14"/>
      <c r="S95" s="14"/>
      <c r="T95" s="14"/>
      <c r="U95" s="14"/>
      <c r="V95" s="14"/>
      <c r="W95" s="14"/>
      <c r="X95" s="14"/>
      <c r="Y95" s="14"/>
      <c r="Z95" s="14"/>
    </row>
    <row r="96" spans="1:26" ht="15.75" customHeight="1">
      <c r="A96" s="14"/>
      <c r="B96" s="135"/>
      <c r="C96" s="14"/>
      <c r="D96" s="14"/>
      <c r="E96" s="14"/>
      <c r="F96" s="14"/>
      <c r="G96" s="14"/>
      <c r="H96" s="14"/>
      <c r="I96" s="14"/>
      <c r="J96" s="14"/>
      <c r="K96" s="14"/>
      <c r="L96" s="14"/>
      <c r="M96" s="14"/>
      <c r="N96" s="14"/>
      <c r="O96" s="14"/>
      <c r="P96" s="14"/>
      <c r="Q96" s="14"/>
      <c r="R96" s="14"/>
      <c r="S96" s="14"/>
      <c r="T96" s="14"/>
      <c r="U96" s="14"/>
      <c r="V96" s="14"/>
      <c r="W96" s="14"/>
      <c r="X96" s="14"/>
      <c r="Y96" s="14"/>
      <c r="Z96" s="14"/>
    </row>
    <row r="97" spans="1:26" ht="15.75" customHeight="1">
      <c r="A97" s="14"/>
      <c r="B97" s="135"/>
      <c r="C97" s="14"/>
      <c r="D97" s="14"/>
      <c r="E97" s="14"/>
      <c r="F97" s="14"/>
      <c r="G97" s="14"/>
      <c r="H97" s="14"/>
      <c r="I97" s="14"/>
      <c r="J97" s="14"/>
      <c r="K97" s="14"/>
      <c r="L97" s="14"/>
      <c r="M97" s="14"/>
      <c r="N97" s="14"/>
      <c r="O97" s="14"/>
      <c r="P97" s="14"/>
      <c r="Q97" s="14"/>
      <c r="R97" s="14"/>
      <c r="S97" s="14"/>
      <c r="T97" s="14"/>
      <c r="U97" s="14"/>
      <c r="V97" s="14"/>
      <c r="W97" s="14"/>
      <c r="X97" s="14"/>
      <c r="Y97" s="14"/>
      <c r="Z97" s="14"/>
    </row>
    <row r="98" spans="1:26" ht="15.75" customHeight="1">
      <c r="A98" s="14"/>
      <c r="B98" s="135"/>
      <c r="C98" s="14"/>
      <c r="D98" s="14"/>
      <c r="E98" s="14"/>
      <c r="F98" s="14"/>
      <c r="G98" s="14"/>
      <c r="H98" s="14"/>
      <c r="I98" s="14"/>
      <c r="J98" s="14"/>
      <c r="K98" s="14"/>
      <c r="L98" s="14"/>
      <c r="M98" s="14"/>
      <c r="N98" s="14"/>
      <c r="O98" s="14"/>
      <c r="P98" s="14"/>
      <c r="Q98" s="14"/>
      <c r="R98" s="14"/>
      <c r="S98" s="14"/>
      <c r="T98" s="14"/>
      <c r="U98" s="14"/>
      <c r="V98" s="14"/>
      <c r="W98" s="14"/>
      <c r="X98" s="14"/>
      <c r="Y98" s="14"/>
      <c r="Z98" s="14"/>
    </row>
    <row r="99" spans="1:26" ht="15.75" customHeight="1">
      <c r="A99" s="14"/>
      <c r="B99" s="135"/>
      <c r="C99" s="14"/>
      <c r="D99" s="14"/>
      <c r="E99" s="14"/>
      <c r="F99" s="14"/>
      <c r="G99" s="14"/>
      <c r="H99" s="14"/>
      <c r="I99" s="14"/>
      <c r="J99" s="14"/>
      <c r="K99" s="14"/>
      <c r="L99" s="14"/>
      <c r="M99" s="14"/>
      <c r="N99" s="14"/>
      <c r="O99" s="14"/>
      <c r="P99" s="14"/>
      <c r="Q99" s="14"/>
      <c r="R99" s="14"/>
      <c r="S99" s="14"/>
      <c r="T99" s="14"/>
      <c r="U99" s="14"/>
      <c r="V99" s="14"/>
      <c r="W99" s="14"/>
      <c r="X99" s="14"/>
      <c r="Y99" s="14"/>
      <c r="Z99" s="14"/>
    </row>
    <row r="100" spans="1:26" ht="15.75" customHeight="1">
      <c r="A100" s="14"/>
      <c r="B100" s="135"/>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ht="15.75" customHeight="1">
      <c r="A101" s="14"/>
      <c r="B101" s="135"/>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ht="15.75" customHeight="1">
      <c r="A102" s="14"/>
      <c r="B102" s="135"/>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ht="15.75" customHeight="1">
      <c r="A103" s="14"/>
      <c r="B103" s="135"/>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ht="15.75" customHeight="1">
      <c r="A104" s="14"/>
      <c r="B104" s="135"/>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5.75" customHeight="1">
      <c r="A105" s="14"/>
      <c r="B105" s="135"/>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5.75" customHeight="1">
      <c r="A106" s="14"/>
      <c r="B106" s="135"/>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15.75" customHeight="1">
      <c r="A107" s="14"/>
      <c r="B107" s="135"/>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5.75" customHeight="1">
      <c r="A108" s="14"/>
      <c r="B108" s="135"/>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5.75" customHeight="1">
      <c r="A109" s="14"/>
      <c r="B109" s="135"/>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5.75" customHeight="1">
      <c r="A110" s="14"/>
      <c r="B110" s="135"/>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5.75" customHeight="1">
      <c r="A111" s="14"/>
      <c r="B111" s="135"/>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5.75" customHeight="1">
      <c r="A112" s="14"/>
      <c r="B112" s="135"/>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ht="15.75" customHeight="1">
      <c r="A113" s="14"/>
      <c r="B113" s="135"/>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ht="15.75" customHeight="1">
      <c r="A114" s="14"/>
      <c r="B114" s="135"/>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5.75" customHeight="1">
      <c r="A115" s="14"/>
      <c r="B115" s="135"/>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5.75" customHeight="1">
      <c r="A116" s="14"/>
      <c r="B116" s="135"/>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5.75" customHeight="1">
      <c r="A117" s="14"/>
      <c r="B117" s="135"/>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5.75" customHeight="1">
      <c r="A118" s="14"/>
      <c r="B118" s="135"/>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15.75" customHeight="1">
      <c r="A119" s="14"/>
      <c r="B119" s="135"/>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15.75" customHeight="1">
      <c r="A120" s="14"/>
      <c r="B120" s="135"/>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5.75" customHeight="1">
      <c r="A121" s="14"/>
      <c r="B121" s="135"/>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5.75" customHeight="1">
      <c r="A122" s="14"/>
      <c r="B122" s="135"/>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5.75" customHeight="1">
      <c r="A123" s="14"/>
      <c r="B123" s="135"/>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5.75" customHeight="1">
      <c r="A124" s="14"/>
      <c r="B124" s="135"/>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5.75" customHeight="1">
      <c r="A125" s="14"/>
      <c r="B125" s="135"/>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5.75" customHeight="1">
      <c r="A126" s="14"/>
      <c r="B126" s="135"/>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5.75" customHeight="1">
      <c r="A127" s="14"/>
      <c r="B127" s="135"/>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5.75" customHeight="1">
      <c r="A128" s="14"/>
      <c r="B128" s="135"/>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5.75" customHeight="1">
      <c r="A129" s="14"/>
      <c r="B129" s="135"/>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5.75" customHeight="1">
      <c r="A130" s="14"/>
      <c r="B130" s="135"/>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5.75" customHeight="1">
      <c r="A131" s="14"/>
      <c r="B131" s="135"/>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5.75" customHeight="1">
      <c r="A132" s="14"/>
      <c r="B132" s="135"/>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5.75" customHeight="1">
      <c r="A133" s="14"/>
      <c r="B133" s="135"/>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5.75" customHeight="1">
      <c r="A134" s="14"/>
      <c r="B134" s="135"/>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5.75" customHeight="1">
      <c r="A135" s="14"/>
      <c r="B135" s="135"/>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5.75" customHeight="1">
      <c r="A136" s="14"/>
      <c r="B136" s="135"/>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5.75" customHeight="1">
      <c r="A137" s="14"/>
      <c r="B137" s="135"/>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5.75" customHeight="1">
      <c r="A138" s="14"/>
      <c r="B138" s="135"/>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5.75" customHeight="1">
      <c r="A139" s="14"/>
      <c r="B139" s="135"/>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5.75" customHeight="1">
      <c r="A140" s="14"/>
      <c r="B140" s="135"/>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15.75" customHeight="1">
      <c r="A141" s="14"/>
      <c r="B141" s="135"/>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5.75" customHeight="1">
      <c r="A142" s="14"/>
      <c r="B142" s="135"/>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15.75" customHeight="1">
      <c r="A143" s="14"/>
      <c r="B143" s="135"/>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5.75" customHeight="1">
      <c r="A144" s="14"/>
      <c r="B144" s="135"/>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5.75" customHeight="1">
      <c r="A145" s="14"/>
      <c r="B145" s="135"/>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5.75" customHeight="1">
      <c r="A146" s="14"/>
      <c r="B146" s="135"/>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5.75" customHeight="1">
      <c r="A147" s="14"/>
      <c r="B147" s="135"/>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ht="15.75" customHeight="1">
      <c r="A148" s="14"/>
      <c r="B148" s="135"/>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5.75" customHeight="1">
      <c r="A149" s="14"/>
      <c r="B149" s="135"/>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5.75" customHeight="1">
      <c r="A150" s="14"/>
      <c r="B150" s="135"/>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5.75" customHeight="1">
      <c r="A151" s="14"/>
      <c r="B151" s="135"/>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5.75" customHeight="1">
      <c r="A152" s="14"/>
      <c r="B152" s="135"/>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5.75" customHeight="1">
      <c r="A153" s="14"/>
      <c r="B153" s="135"/>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5.75" customHeight="1">
      <c r="A154" s="14"/>
      <c r="B154" s="135"/>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5.75" customHeight="1">
      <c r="A155" s="14"/>
      <c r="B155" s="135"/>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5.75" customHeight="1">
      <c r="A156" s="14"/>
      <c r="B156" s="135"/>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5.75" customHeight="1">
      <c r="A157" s="14"/>
      <c r="B157" s="135"/>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5.75" customHeight="1">
      <c r="A158" s="14"/>
      <c r="B158" s="135"/>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5.75" customHeight="1">
      <c r="A159" s="14"/>
      <c r="B159" s="135"/>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5.75" customHeight="1">
      <c r="A160" s="14"/>
      <c r="B160" s="135"/>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5.75" customHeight="1">
      <c r="A161" s="14"/>
      <c r="B161" s="135"/>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5.75" customHeight="1">
      <c r="A162" s="14"/>
      <c r="B162" s="135"/>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5.75" customHeight="1">
      <c r="A163" s="14"/>
      <c r="B163" s="135"/>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ht="15.75" customHeight="1">
      <c r="A164" s="14"/>
      <c r="B164" s="135"/>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15.75" customHeight="1">
      <c r="A165" s="14"/>
      <c r="B165" s="135"/>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5.75" customHeight="1">
      <c r="A166" s="14"/>
      <c r="B166" s="135"/>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5.75" customHeight="1">
      <c r="A167" s="14"/>
      <c r="B167" s="135"/>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ht="15.75" customHeight="1">
      <c r="A168" s="14"/>
      <c r="B168" s="135"/>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5.75" customHeight="1">
      <c r="A169" s="14"/>
      <c r="B169" s="135"/>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5.75" customHeight="1">
      <c r="A170" s="14"/>
      <c r="B170" s="135"/>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5.75" customHeight="1">
      <c r="A171" s="14"/>
      <c r="B171" s="135"/>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ht="15.75" customHeight="1">
      <c r="A172" s="14"/>
      <c r="B172" s="135"/>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15.75" customHeight="1">
      <c r="A173" s="14"/>
      <c r="B173" s="135"/>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15.75" customHeight="1">
      <c r="A174" s="14"/>
      <c r="B174" s="135"/>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15.75" customHeight="1">
      <c r="A175" s="14"/>
      <c r="B175" s="135"/>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5.75" customHeight="1">
      <c r="A176" s="14"/>
      <c r="B176" s="135"/>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15.75" customHeight="1">
      <c r="A177" s="14"/>
      <c r="B177" s="135"/>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5.75" customHeight="1">
      <c r="A178" s="14"/>
      <c r="B178" s="135"/>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5.75" customHeight="1">
      <c r="A179" s="14"/>
      <c r="B179" s="135"/>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5.75" customHeight="1">
      <c r="A180" s="14"/>
      <c r="B180" s="135"/>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5.75" customHeight="1">
      <c r="A181" s="14"/>
      <c r="B181" s="135"/>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5.75" customHeight="1">
      <c r="A182" s="14"/>
      <c r="B182" s="135"/>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5.75" customHeight="1">
      <c r="A183" s="14"/>
      <c r="B183" s="135"/>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ht="15.75" customHeight="1">
      <c r="A184" s="14"/>
      <c r="B184" s="135"/>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ht="15.75" customHeight="1">
      <c r="A185" s="14"/>
      <c r="B185" s="135"/>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ht="15.75" customHeight="1">
      <c r="A186" s="14"/>
      <c r="B186" s="135"/>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ht="15.75" customHeight="1">
      <c r="A187" s="14"/>
      <c r="B187" s="135"/>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ht="15.75" customHeight="1">
      <c r="A188" s="14"/>
      <c r="B188" s="135"/>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ht="15.75" customHeight="1">
      <c r="A189" s="14"/>
      <c r="B189" s="135"/>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15.75" customHeight="1">
      <c r="A190" s="14"/>
      <c r="B190" s="135"/>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ht="15.75" customHeight="1">
      <c r="A191" s="14"/>
      <c r="B191" s="135"/>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5.75" customHeight="1">
      <c r="A192" s="14"/>
      <c r="B192" s="135"/>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ht="15.75" customHeight="1">
      <c r="A193" s="14"/>
      <c r="B193" s="135"/>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15.75" customHeight="1">
      <c r="A194" s="14"/>
      <c r="B194" s="135"/>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5.75" customHeight="1">
      <c r="A195" s="14"/>
      <c r="B195" s="135"/>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ht="15.75" customHeight="1">
      <c r="A196" s="14"/>
      <c r="B196" s="135"/>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15.75" customHeight="1">
      <c r="A197" s="14"/>
      <c r="B197" s="135"/>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15.75" customHeight="1">
      <c r="A198" s="14"/>
      <c r="B198" s="135"/>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ht="15.75" customHeight="1">
      <c r="A199" s="14"/>
      <c r="B199" s="135"/>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ht="15.75" customHeight="1">
      <c r="A200" s="14"/>
      <c r="B200" s="135"/>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ht="15.75" customHeight="1">
      <c r="A201" s="14"/>
      <c r="B201" s="135"/>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ht="15.75" customHeight="1">
      <c r="A202" s="14"/>
      <c r="B202" s="135"/>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ht="15.75" customHeight="1">
      <c r="A203" s="14"/>
      <c r="B203" s="135"/>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ht="15.75" customHeight="1">
      <c r="A204" s="14"/>
      <c r="B204" s="135"/>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ht="15.75" customHeight="1">
      <c r="A205" s="14"/>
      <c r="B205" s="135"/>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ht="15.75" customHeight="1">
      <c r="A206" s="14"/>
      <c r="B206" s="135"/>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15.75" customHeight="1">
      <c r="A207" s="14"/>
      <c r="B207" s="135"/>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15.75" customHeight="1">
      <c r="A208" s="14"/>
      <c r="B208" s="135"/>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15.75" customHeight="1">
      <c r="A209" s="14"/>
      <c r="B209" s="135"/>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15.75" customHeight="1">
      <c r="A210" s="14"/>
      <c r="B210" s="135"/>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15.75" customHeight="1">
      <c r="A211" s="14"/>
      <c r="B211" s="135"/>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5.75" customHeight="1">
      <c r="A212" s="14"/>
      <c r="B212" s="135"/>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5.75" customHeight="1">
      <c r="A213" s="14"/>
      <c r="B213" s="135"/>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5.75" customHeight="1">
      <c r="A214" s="14"/>
      <c r="B214" s="135"/>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5.75" customHeight="1">
      <c r="A215" s="14"/>
      <c r="B215" s="135"/>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5.75" customHeight="1">
      <c r="A216" s="14"/>
      <c r="B216" s="135"/>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5.75" customHeight="1">
      <c r="A217" s="14"/>
      <c r="B217" s="135"/>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5.75" customHeight="1">
      <c r="A218" s="14"/>
      <c r="B218" s="135"/>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5.75" customHeight="1">
      <c r="A219" s="14"/>
      <c r="B219" s="135"/>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5.75" customHeight="1">
      <c r="A220" s="14"/>
      <c r="B220" s="135"/>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5.75" customHeight="1">
      <c r="A221" s="14"/>
      <c r="B221" s="135"/>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5.75" customHeight="1">
      <c r="A222" s="14"/>
      <c r="B222" s="135"/>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5.75" customHeight="1">
      <c r="A223" s="14"/>
      <c r="B223" s="135"/>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5.75" customHeight="1">
      <c r="A224" s="14"/>
      <c r="B224" s="135"/>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5.75" customHeight="1">
      <c r="A225" s="14"/>
      <c r="B225" s="135"/>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5.75" customHeight="1">
      <c r="A226" s="14"/>
      <c r="B226" s="135"/>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5.75" customHeight="1">
      <c r="A227" s="14"/>
      <c r="B227" s="135"/>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5.75" customHeight="1">
      <c r="A228" s="14"/>
      <c r="B228" s="135"/>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5.75" customHeight="1">
      <c r="A229" s="14"/>
      <c r="B229" s="135"/>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5.75" customHeight="1">
      <c r="A230" s="14"/>
      <c r="B230" s="135"/>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5.75" customHeight="1">
      <c r="A231" s="14"/>
      <c r="B231" s="135"/>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5.75" customHeight="1">
      <c r="A232" s="14"/>
      <c r="B232" s="135"/>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5.75" customHeight="1">
      <c r="A233" s="14"/>
      <c r="B233" s="135"/>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5.75" customHeight="1">
      <c r="A234" s="14"/>
      <c r="B234" s="135"/>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5.75" customHeight="1">
      <c r="A235" s="14"/>
      <c r="B235" s="135"/>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5.75" customHeight="1">
      <c r="A236" s="14"/>
      <c r="B236" s="135"/>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5.75" customHeight="1">
      <c r="A237" s="14"/>
      <c r="B237" s="135"/>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5.75" customHeight="1">
      <c r="A238" s="14"/>
      <c r="B238" s="135"/>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5.75" customHeight="1">
      <c r="A239" s="14"/>
      <c r="B239" s="135"/>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5.75" customHeight="1">
      <c r="A240" s="14"/>
      <c r="B240" s="135"/>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5.75" customHeight="1">
      <c r="A241" s="14"/>
      <c r="B241" s="135"/>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5.75" customHeight="1">
      <c r="A242" s="14"/>
      <c r="B242" s="135"/>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5.75" customHeight="1">
      <c r="A243" s="14"/>
      <c r="B243" s="135"/>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5.75" customHeight="1">
      <c r="A244" s="14"/>
      <c r="B244" s="135"/>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5.75" customHeight="1">
      <c r="A245" s="14"/>
      <c r="B245" s="135"/>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5.75" customHeight="1">
      <c r="A246" s="14"/>
      <c r="B246" s="135"/>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5.75" customHeight="1">
      <c r="A247" s="14"/>
      <c r="B247" s="135"/>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5.75" customHeight="1">
      <c r="A248" s="14"/>
      <c r="B248" s="135"/>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5.75" customHeight="1">
      <c r="A249" s="14"/>
      <c r="B249" s="135"/>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5.75" customHeight="1">
      <c r="A250" s="14"/>
      <c r="B250" s="135"/>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5.75" customHeight="1">
      <c r="A251" s="14"/>
      <c r="B251" s="135"/>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5.75" customHeight="1">
      <c r="A252" s="14"/>
      <c r="B252" s="135"/>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5.75" customHeight="1">
      <c r="A253" s="14"/>
      <c r="B253" s="135"/>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5.75" customHeight="1">
      <c r="A254" s="14"/>
      <c r="B254" s="135"/>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5.75" customHeight="1">
      <c r="A255" s="14"/>
      <c r="B255" s="135"/>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5.75" customHeight="1">
      <c r="A256" s="14"/>
      <c r="B256" s="135"/>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5.75" customHeight="1">
      <c r="A257" s="14"/>
      <c r="B257" s="135"/>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5.75" customHeight="1">
      <c r="A258" s="14"/>
      <c r="B258" s="135"/>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5.75" customHeight="1">
      <c r="A259" s="14"/>
      <c r="B259" s="135"/>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5.75" customHeight="1">
      <c r="A260" s="14"/>
      <c r="B260" s="135"/>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5.75" customHeight="1">
      <c r="A261" s="14"/>
      <c r="B261" s="135"/>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5.75" customHeight="1">
      <c r="A262" s="14"/>
      <c r="B262" s="135"/>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15.75" customHeight="1">
      <c r="A263" s="14"/>
      <c r="B263" s="135"/>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5.75" customHeight="1">
      <c r="A264" s="14"/>
      <c r="B264" s="135"/>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15.75" customHeight="1">
      <c r="A265" s="14"/>
      <c r="B265" s="135"/>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5.75" customHeight="1">
      <c r="A266" s="14"/>
      <c r="B266" s="135"/>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5.75" customHeight="1">
      <c r="A267" s="14"/>
      <c r="B267" s="135"/>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5.75" customHeight="1">
      <c r="A268" s="14"/>
      <c r="B268" s="135"/>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5.75" customHeight="1">
      <c r="A269" s="14"/>
      <c r="B269" s="135"/>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5.75" customHeight="1">
      <c r="A270" s="14"/>
      <c r="B270" s="135"/>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5.75" customHeight="1">
      <c r="A271" s="14"/>
      <c r="B271" s="135"/>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5.75" customHeight="1">
      <c r="A272" s="14"/>
      <c r="B272" s="135"/>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5.75" customHeight="1">
      <c r="A273" s="14"/>
      <c r="B273" s="135"/>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5.75" customHeight="1">
      <c r="A274" s="14"/>
      <c r="B274" s="135"/>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5.75" customHeight="1">
      <c r="A275" s="14"/>
      <c r="B275" s="135"/>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5.75" customHeight="1">
      <c r="A276" s="14"/>
      <c r="B276" s="135"/>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5.75" customHeight="1">
      <c r="A277" s="14"/>
      <c r="B277" s="135"/>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5.75" customHeight="1">
      <c r="A278" s="14"/>
      <c r="B278" s="135"/>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5.75" customHeight="1">
      <c r="A279" s="14"/>
      <c r="B279" s="135"/>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5.75" customHeight="1">
      <c r="A280" s="14"/>
      <c r="B280" s="135"/>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15.75" customHeight="1">
      <c r="A281" s="14"/>
      <c r="B281" s="135"/>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5.75" customHeight="1">
      <c r="A282" s="14"/>
      <c r="B282" s="135"/>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15.75" customHeight="1">
      <c r="A283" s="14"/>
      <c r="B283" s="135"/>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5.75" customHeight="1">
      <c r="A284" s="14"/>
      <c r="B284" s="135"/>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5.75" customHeight="1">
      <c r="A285" s="14"/>
      <c r="B285" s="135"/>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5.75" customHeight="1">
      <c r="A286" s="14"/>
      <c r="B286" s="135"/>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5.75" customHeight="1">
      <c r="A287" s="14"/>
      <c r="B287" s="135"/>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5.75" customHeight="1">
      <c r="A288" s="14"/>
      <c r="B288" s="135"/>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5.75" customHeight="1">
      <c r="A289" s="14"/>
      <c r="B289" s="135"/>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5.75" customHeight="1">
      <c r="A290" s="14"/>
      <c r="B290" s="135"/>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5.75" customHeight="1">
      <c r="A291" s="14"/>
      <c r="B291" s="135"/>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5.75" customHeight="1">
      <c r="A292" s="14"/>
      <c r="B292" s="135"/>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5.75" customHeight="1">
      <c r="A293" s="14"/>
      <c r="B293" s="135"/>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15.75" customHeight="1">
      <c r="A294" s="14"/>
      <c r="B294" s="135"/>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15.75" customHeight="1">
      <c r="A295" s="14"/>
      <c r="B295" s="135"/>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15.75" customHeight="1">
      <c r="A296" s="14"/>
      <c r="B296" s="135"/>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15.75" customHeight="1">
      <c r="A297" s="14"/>
      <c r="B297" s="135"/>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15.75" customHeight="1">
      <c r="A298" s="14"/>
      <c r="B298" s="135"/>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15.75" customHeight="1">
      <c r="A299" s="14"/>
      <c r="B299" s="135"/>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15.75" customHeight="1">
      <c r="A300" s="14"/>
      <c r="B300" s="135"/>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15.75" customHeight="1">
      <c r="A301" s="14"/>
      <c r="B301" s="135"/>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15.75" customHeight="1">
      <c r="A302" s="14"/>
      <c r="B302" s="135"/>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5.75" customHeight="1">
      <c r="A303" s="14"/>
      <c r="B303" s="135"/>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15.75" customHeight="1">
      <c r="A304" s="14"/>
      <c r="B304" s="135"/>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15.75" customHeight="1">
      <c r="A305" s="14"/>
      <c r="B305" s="135"/>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15.75" customHeight="1">
      <c r="A306" s="14"/>
      <c r="B306" s="135"/>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5.75" customHeight="1">
      <c r="A307" s="14"/>
      <c r="B307" s="135"/>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5.75" customHeight="1">
      <c r="A308" s="14"/>
      <c r="B308" s="135"/>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5.75" customHeight="1">
      <c r="A309" s="14"/>
      <c r="B309" s="135"/>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5.75" customHeight="1">
      <c r="A310" s="14"/>
      <c r="B310" s="135"/>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5.75" customHeight="1">
      <c r="A311" s="14"/>
      <c r="B311" s="135"/>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5.75" customHeight="1">
      <c r="A312" s="14"/>
      <c r="B312" s="135"/>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5.75" customHeight="1">
      <c r="A313" s="14"/>
      <c r="B313" s="135"/>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15.75" customHeight="1">
      <c r="A314" s="14"/>
      <c r="B314" s="135"/>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5.75" customHeight="1">
      <c r="A315" s="14"/>
      <c r="B315" s="135"/>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5.75" customHeight="1">
      <c r="A316" s="14"/>
      <c r="B316" s="135"/>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5.75" customHeight="1">
      <c r="A317" s="14"/>
      <c r="B317" s="135"/>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5.75" customHeight="1">
      <c r="A318" s="14"/>
      <c r="B318" s="135"/>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5.75" customHeight="1">
      <c r="A319" s="14"/>
      <c r="B319" s="135"/>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5.75" customHeight="1">
      <c r="A320" s="14"/>
      <c r="B320" s="135"/>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5.75" customHeight="1">
      <c r="A321" s="14"/>
      <c r="B321" s="135"/>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5.75" customHeight="1">
      <c r="A322" s="14"/>
      <c r="B322" s="135"/>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5.75" customHeight="1">
      <c r="A323" s="14"/>
      <c r="B323" s="135"/>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5.75" customHeight="1">
      <c r="A324" s="14"/>
      <c r="B324" s="135"/>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5.75" customHeight="1">
      <c r="A325" s="14"/>
      <c r="B325" s="135"/>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5.75" customHeight="1">
      <c r="A326" s="14"/>
      <c r="B326" s="135"/>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5.75" customHeight="1">
      <c r="A327" s="14"/>
      <c r="B327" s="135"/>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5.75" customHeight="1">
      <c r="A328" s="14"/>
      <c r="B328" s="135"/>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5.75" customHeight="1">
      <c r="A329" s="14"/>
      <c r="B329" s="135"/>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5.75" customHeight="1">
      <c r="A330" s="14"/>
      <c r="B330" s="135"/>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5.75" customHeight="1">
      <c r="A331" s="14"/>
      <c r="B331" s="135"/>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5.75" customHeight="1">
      <c r="A332" s="14"/>
      <c r="B332" s="135"/>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5.75" customHeight="1">
      <c r="A333" s="14"/>
      <c r="B333" s="135"/>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5.75" customHeight="1">
      <c r="A334" s="14"/>
      <c r="B334" s="135"/>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5.75" customHeight="1">
      <c r="A335" s="14"/>
      <c r="B335" s="135"/>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5.75" customHeight="1">
      <c r="A336" s="14"/>
      <c r="B336" s="135"/>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5.75" customHeight="1">
      <c r="A337" s="14"/>
      <c r="B337" s="135"/>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5.75" customHeight="1">
      <c r="A338" s="14"/>
      <c r="B338" s="135"/>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5.75" customHeight="1">
      <c r="A339" s="14"/>
      <c r="B339" s="135"/>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5.75" customHeight="1">
      <c r="A340" s="14"/>
      <c r="B340" s="135"/>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5.75" customHeight="1">
      <c r="A341" s="14"/>
      <c r="B341" s="135"/>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5.75" customHeight="1">
      <c r="A342" s="14"/>
      <c r="B342" s="135"/>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5.75" customHeight="1">
      <c r="A343" s="14"/>
      <c r="B343" s="135"/>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5.75" customHeight="1">
      <c r="A344" s="14"/>
      <c r="B344" s="135"/>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5.75" customHeight="1">
      <c r="A345" s="14"/>
      <c r="B345" s="135"/>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5.75" customHeight="1">
      <c r="A346" s="14"/>
      <c r="B346" s="135"/>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5.75" customHeight="1">
      <c r="A347" s="14"/>
      <c r="B347" s="135"/>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5.75" customHeight="1">
      <c r="A348" s="14"/>
      <c r="B348" s="135"/>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5.75" customHeight="1">
      <c r="A349" s="14"/>
      <c r="B349" s="135"/>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5.75" customHeight="1">
      <c r="A350" s="14"/>
      <c r="B350" s="135"/>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5.75" customHeight="1">
      <c r="A351" s="14"/>
      <c r="B351" s="135"/>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5.75" customHeight="1">
      <c r="A352" s="14"/>
      <c r="B352" s="135"/>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5.75" customHeight="1">
      <c r="A353" s="14"/>
      <c r="B353" s="135"/>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5.75" customHeight="1">
      <c r="A354" s="14"/>
      <c r="B354" s="135"/>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5.75" customHeight="1">
      <c r="A355" s="14"/>
      <c r="B355" s="135"/>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5.75" customHeight="1">
      <c r="A356" s="14"/>
      <c r="B356" s="135"/>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5.75" customHeight="1">
      <c r="A357" s="14"/>
      <c r="B357" s="135"/>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5.75" customHeight="1">
      <c r="A358" s="14"/>
      <c r="B358" s="135"/>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5.75" customHeight="1">
      <c r="A359" s="14"/>
      <c r="B359" s="135"/>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5.75" customHeight="1">
      <c r="A360" s="14"/>
      <c r="B360" s="135"/>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5.75" customHeight="1">
      <c r="A361" s="14"/>
      <c r="B361" s="135"/>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5.75" customHeight="1">
      <c r="A362" s="14"/>
      <c r="B362" s="135"/>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5.75" customHeight="1">
      <c r="A363" s="14"/>
      <c r="B363" s="135"/>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5.75" customHeight="1">
      <c r="A364" s="14"/>
      <c r="B364" s="135"/>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5.75" customHeight="1">
      <c r="A365" s="14"/>
      <c r="B365" s="135"/>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5.75" customHeight="1">
      <c r="A366" s="14"/>
      <c r="B366" s="135"/>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5.75" customHeight="1">
      <c r="A367" s="14"/>
      <c r="B367" s="135"/>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5.75" customHeight="1">
      <c r="A368" s="14"/>
      <c r="B368" s="135"/>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5.75" customHeight="1">
      <c r="A369" s="14"/>
      <c r="B369" s="135"/>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5.75" customHeight="1">
      <c r="A370" s="14"/>
      <c r="B370" s="135"/>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5.75" customHeight="1">
      <c r="A371" s="14"/>
      <c r="B371" s="135"/>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5.75" customHeight="1">
      <c r="A372" s="14"/>
      <c r="B372" s="135"/>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5.75" customHeight="1">
      <c r="A373" s="14"/>
      <c r="B373" s="135"/>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5.75" customHeight="1">
      <c r="A374" s="14"/>
      <c r="B374" s="135"/>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5.75" customHeight="1">
      <c r="A375" s="14"/>
      <c r="B375" s="135"/>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5.75" customHeight="1">
      <c r="A376" s="14"/>
      <c r="B376" s="135"/>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5.75" customHeight="1">
      <c r="A377" s="14"/>
      <c r="B377" s="135"/>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5.75" customHeight="1">
      <c r="A378" s="14"/>
      <c r="B378" s="135"/>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5.75" customHeight="1">
      <c r="A379" s="14"/>
      <c r="B379" s="135"/>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5.75" customHeight="1">
      <c r="A380" s="14"/>
      <c r="B380" s="135"/>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5.75" customHeight="1">
      <c r="A381" s="14"/>
      <c r="B381" s="135"/>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5.75" customHeight="1">
      <c r="A382" s="14"/>
      <c r="B382" s="135"/>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5.75" customHeight="1">
      <c r="A383" s="14"/>
      <c r="B383" s="135"/>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5.75" customHeight="1">
      <c r="A384" s="14"/>
      <c r="B384" s="135"/>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5.75" customHeight="1">
      <c r="A385" s="14"/>
      <c r="B385" s="135"/>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5.75" customHeight="1">
      <c r="A386" s="14"/>
      <c r="B386" s="135"/>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5.75" customHeight="1">
      <c r="A387" s="14"/>
      <c r="B387" s="135"/>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5.75" customHeight="1">
      <c r="A388" s="14"/>
      <c r="B388" s="135"/>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5.75" customHeight="1">
      <c r="A389" s="14"/>
      <c r="B389" s="135"/>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5.75" customHeight="1">
      <c r="A390" s="14"/>
      <c r="B390" s="135"/>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5.75" customHeight="1">
      <c r="A391" s="14"/>
      <c r="B391" s="135"/>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5.75" customHeight="1">
      <c r="A392" s="14"/>
      <c r="B392" s="135"/>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5.75" customHeight="1">
      <c r="A393" s="14"/>
      <c r="B393" s="135"/>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5.75" customHeight="1">
      <c r="A394" s="14"/>
      <c r="B394" s="135"/>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5.75" customHeight="1">
      <c r="A395" s="14"/>
      <c r="B395" s="135"/>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5.75" customHeight="1">
      <c r="A396" s="14"/>
      <c r="B396" s="135"/>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5.75" customHeight="1">
      <c r="A397" s="14"/>
      <c r="B397" s="135"/>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5.75" customHeight="1">
      <c r="A398" s="14"/>
      <c r="B398" s="135"/>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5.75" customHeight="1">
      <c r="A399" s="14"/>
      <c r="B399" s="135"/>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5.75" customHeight="1">
      <c r="A400" s="14"/>
      <c r="B400" s="135"/>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5.75" customHeight="1">
      <c r="A401" s="14"/>
      <c r="B401" s="135"/>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5.75" customHeight="1">
      <c r="A402" s="14"/>
      <c r="B402" s="135"/>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5.75" customHeight="1">
      <c r="A403" s="14"/>
      <c r="B403" s="135"/>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5.75" customHeight="1">
      <c r="A404" s="14"/>
      <c r="B404" s="135"/>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5.75" customHeight="1">
      <c r="A405" s="14"/>
      <c r="B405" s="135"/>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5.75" customHeight="1">
      <c r="A406" s="14"/>
      <c r="B406" s="135"/>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5.75" customHeight="1">
      <c r="A407" s="14"/>
      <c r="B407" s="135"/>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5.75" customHeight="1">
      <c r="A408" s="14"/>
      <c r="B408" s="135"/>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5.75" customHeight="1">
      <c r="A409" s="14"/>
      <c r="B409" s="135"/>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5.75" customHeight="1">
      <c r="A410" s="14"/>
      <c r="B410" s="135"/>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5.75" customHeight="1">
      <c r="A411" s="14"/>
      <c r="B411" s="135"/>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5.75" customHeight="1">
      <c r="A412" s="14"/>
      <c r="B412" s="135"/>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5.75" customHeight="1">
      <c r="A413" s="14"/>
      <c r="B413" s="135"/>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5.75" customHeight="1">
      <c r="A414" s="14"/>
      <c r="B414" s="135"/>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5.75" customHeight="1">
      <c r="A415" s="14"/>
      <c r="B415" s="135"/>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5.75" customHeight="1">
      <c r="A416" s="14"/>
      <c r="B416" s="135"/>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5.75" customHeight="1">
      <c r="A417" s="14"/>
      <c r="B417" s="135"/>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5.75" customHeight="1">
      <c r="A418" s="14"/>
      <c r="B418" s="135"/>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5.75" customHeight="1">
      <c r="A419" s="14"/>
      <c r="B419" s="135"/>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5.75" customHeight="1">
      <c r="A420" s="14"/>
      <c r="B420" s="135"/>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5.75" customHeight="1">
      <c r="A421" s="14"/>
      <c r="B421" s="135"/>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5.75" customHeight="1">
      <c r="A422" s="14"/>
      <c r="B422" s="135"/>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5.75" customHeight="1">
      <c r="A423" s="14"/>
      <c r="B423" s="135"/>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5.75" customHeight="1">
      <c r="A424" s="14"/>
      <c r="B424" s="135"/>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5.75" customHeight="1">
      <c r="A425" s="14"/>
      <c r="B425" s="135"/>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5.75" customHeight="1">
      <c r="A426" s="14"/>
      <c r="B426" s="135"/>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5.75" customHeight="1">
      <c r="A427" s="14"/>
      <c r="B427" s="135"/>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5.75" customHeight="1">
      <c r="A428" s="14"/>
      <c r="B428" s="135"/>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5.75" customHeight="1">
      <c r="A429" s="14"/>
      <c r="B429" s="135"/>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5.75" customHeight="1">
      <c r="A430" s="14"/>
      <c r="B430" s="135"/>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5.75" customHeight="1">
      <c r="A431" s="14"/>
      <c r="B431" s="135"/>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5.75" customHeight="1">
      <c r="A432" s="14"/>
      <c r="B432" s="135"/>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5.75" customHeight="1">
      <c r="A433" s="14"/>
      <c r="B433" s="135"/>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5.75" customHeight="1">
      <c r="A434" s="14"/>
      <c r="B434" s="135"/>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5.75" customHeight="1">
      <c r="A435" s="14"/>
      <c r="B435" s="135"/>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5.75" customHeight="1">
      <c r="A436" s="14"/>
      <c r="B436" s="135"/>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5.75" customHeight="1">
      <c r="A437" s="14"/>
      <c r="B437" s="135"/>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5.75" customHeight="1">
      <c r="A438" s="14"/>
      <c r="B438" s="135"/>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5.75" customHeight="1">
      <c r="A439" s="14"/>
      <c r="B439" s="135"/>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5.75" customHeight="1">
      <c r="A440" s="14"/>
      <c r="B440" s="135"/>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5.75" customHeight="1">
      <c r="A441" s="14"/>
      <c r="B441" s="135"/>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5.75" customHeight="1">
      <c r="A442" s="14"/>
      <c r="B442" s="135"/>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5.75" customHeight="1">
      <c r="A443" s="14"/>
      <c r="B443" s="135"/>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5.75" customHeight="1">
      <c r="A444" s="14"/>
      <c r="B444" s="135"/>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5.75" customHeight="1">
      <c r="A445" s="14"/>
      <c r="B445" s="135"/>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5.75" customHeight="1">
      <c r="A446" s="14"/>
      <c r="B446" s="135"/>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5.75" customHeight="1">
      <c r="A447" s="14"/>
      <c r="B447" s="135"/>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5.75" customHeight="1">
      <c r="A448" s="14"/>
      <c r="B448" s="135"/>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5.75" customHeight="1">
      <c r="A449" s="14"/>
      <c r="B449" s="135"/>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5.75" customHeight="1">
      <c r="A450" s="14"/>
      <c r="B450" s="135"/>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5.75" customHeight="1">
      <c r="A451" s="14"/>
      <c r="B451" s="135"/>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5.75" customHeight="1">
      <c r="A452" s="14"/>
      <c r="B452" s="135"/>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5.75" customHeight="1">
      <c r="A453" s="14"/>
      <c r="B453" s="135"/>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5.75" customHeight="1">
      <c r="A454" s="14"/>
      <c r="B454" s="135"/>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5.75" customHeight="1">
      <c r="A455" s="14"/>
      <c r="B455" s="135"/>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5.75" customHeight="1">
      <c r="A456" s="14"/>
      <c r="B456" s="135"/>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5.75" customHeight="1">
      <c r="A457" s="14"/>
      <c r="B457" s="135"/>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5.75" customHeight="1">
      <c r="A458" s="14"/>
      <c r="B458" s="135"/>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5.75" customHeight="1">
      <c r="A459" s="14"/>
      <c r="B459" s="135"/>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5.75" customHeight="1">
      <c r="A460" s="14"/>
      <c r="B460" s="135"/>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5.75" customHeight="1">
      <c r="A461" s="14"/>
      <c r="B461" s="135"/>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5.75" customHeight="1">
      <c r="A462" s="14"/>
      <c r="B462" s="135"/>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5.75" customHeight="1">
      <c r="A463" s="14"/>
      <c r="B463" s="135"/>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5.75" customHeight="1">
      <c r="A464" s="14"/>
      <c r="B464" s="135"/>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5.75" customHeight="1">
      <c r="A465" s="14"/>
      <c r="B465" s="135"/>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5.75" customHeight="1">
      <c r="A466" s="14"/>
      <c r="B466" s="135"/>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5.75" customHeight="1">
      <c r="A467" s="14"/>
      <c r="B467" s="135"/>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5.75" customHeight="1">
      <c r="A468" s="14"/>
      <c r="B468" s="135"/>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5.75" customHeight="1">
      <c r="A469" s="14"/>
      <c r="B469" s="135"/>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5.75" customHeight="1">
      <c r="A470" s="14"/>
      <c r="B470" s="135"/>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5.75" customHeight="1">
      <c r="A471" s="14"/>
      <c r="B471" s="135"/>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5.75" customHeight="1">
      <c r="A472" s="14"/>
      <c r="B472" s="135"/>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5.75" customHeight="1">
      <c r="A473" s="14"/>
      <c r="B473" s="135"/>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5.75" customHeight="1">
      <c r="A474" s="14"/>
      <c r="B474" s="135"/>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5.75" customHeight="1">
      <c r="A475" s="14"/>
      <c r="B475" s="135"/>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5.75" customHeight="1">
      <c r="A476" s="14"/>
      <c r="B476" s="135"/>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5.75" customHeight="1">
      <c r="A477" s="14"/>
      <c r="B477" s="135"/>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5.75" customHeight="1">
      <c r="A478" s="14"/>
      <c r="B478" s="135"/>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5.75" customHeight="1">
      <c r="A479" s="14"/>
      <c r="B479" s="135"/>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5.75" customHeight="1">
      <c r="A480" s="14"/>
      <c r="B480" s="135"/>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5.75" customHeight="1">
      <c r="A481" s="14"/>
      <c r="B481" s="135"/>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5.75" customHeight="1">
      <c r="A482" s="14"/>
      <c r="B482" s="135"/>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5.75" customHeight="1">
      <c r="A483" s="14"/>
      <c r="B483" s="135"/>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5.75" customHeight="1">
      <c r="A484" s="14"/>
      <c r="B484" s="135"/>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5.75" customHeight="1">
      <c r="A485" s="14"/>
      <c r="B485" s="135"/>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5.75" customHeight="1">
      <c r="A486" s="14"/>
      <c r="B486" s="135"/>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5.75" customHeight="1">
      <c r="A487" s="14"/>
      <c r="B487" s="135"/>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5.75" customHeight="1">
      <c r="A488" s="14"/>
      <c r="B488" s="135"/>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5.75" customHeight="1">
      <c r="A489" s="14"/>
      <c r="B489" s="135"/>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5.75" customHeight="1">
      <c r="A490" s="14"/>
      <c r="B490" s="135"/>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5.75" customHeight="1">
      <c r="A491" s="14"/>
      <c r="B491" s="135"/>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5.75" customHeight="1">
      <c r="A492" s="14"/>
      <c r="B492" s="135"/>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5.75" customHeight="1">
      <c r="A493" s="14"/>
      <c r="B493" s="135"/>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5.75" customHeight="1">
      <c r="A494" s="14"/>
      <c r="B494" s="135"/>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5.75" customHeight="1">
      <c r="A495" s="14"/>
      <c r="B495" s="135"/>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5.75" customHeight="1">
      <c r="A496" s="14"/>
      <c r="B496" s="135"/>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5.75" customHeight="1">
      <c r="A497" s="14"/>
      <c r="B497" s="135"/>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5.75" customHeight="1">
      <c r="A498" s="14"/>
      <c r="B498" s="135"/>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5.75" customHeight="1">
      <c r="A499" s="14"/>
      <c r="B499" s="135"/>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5.75" customHeight="1">
      <c r="A500" s="14"/>
      <c r="B500" s="135"/>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5.75" customHeight="1">
      <c r="A501" s="14"/>
      <c r="B501" s="135"/>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5.75" customHeight="1">
      <c r="A502" s="14"/>
      <c r="B502" s="135"/>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5.75" customHeight="1">
      <c r="A503" s="14"/>
      <c r="B503" s="135"/>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5.75" customHeight="1">
      <c r="A504" s="14"/>
      <c r="B504" s="135"/>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5.75" customHeight="1">
      <c r="A505" s="14"/>
      <c r="B505" s="135"/>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5.75" customHeight="1">
      <c r="A506" s="14"/>
      <c r="B506" s="135"/>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5.75" customHeight="1">
      <c r="A507" s="14"/>
      <c r="B507" s="135"/>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5.75" customHeight="1">
      <c r="A508" s="14"/>
      <c r="B508" s="135"/>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5.75" customHeight="1">
      <c r="A509" s="14"/>
      <c r="B509" s="135"/>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5.75" customHeight="1">
      <c r="A510" s="14"/>
      <c r="B510" s="135"/>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5.75" customHeight="1">
      <c r="A511" s="14"/>
      <c r="B511" s="135"/>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5.75" customHeight="1">
      <c r="A512" s="14"/>
      <c r="B512" s="135"/>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5.75" customHeight="1">
      <c r="A513" s="14"/>
      <c r="B513" s="135"/>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5.75" customHeight="1">
      <c r="A514" s="14"/>
      <c r="B514" s="135"/>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5.75" customHeight="1">
      <c r="A515" s="14"/>
      <c r="B515" s="135"/>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5.75" customHeight="1">
      <c r="A516" s="14"/>
      <c r="B516" s="135"/>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5.75" customHeight="1">
      <c r="A517" s="14"/>
      <c r="B517" s="135"/>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5.75" customHeight="1">
      <c r="A518" s="14"/>
      <c r="B518" s="135"/>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5.75" customHeight="1">
      <c r="A519" s="14"/>
      <c r="B519" s="135"/>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5.75" customHeight="1">
      <c r="A520" s="14"/>
      <c r="B520" s="135"/>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5.75" customHeight="1">
      <c r="A521" s="14"/>
      <c r="B521" s="135"/>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5.75" customHeight="1">
      <c r="A522" s="14"/>
      <c r="B522" s="135"/>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5.75" customHeight="1">
      <c r="A523" s="14"/>
      <c r="B523" s="135"/>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5.75" customHeight="1">
      <c r="A524" s="14"/>
      <c r="B524" s="135"/>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5.75" customHeight="1">
      <c r="A525" s="14"/>
      <c r="B525" s="135"/>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5.75" customHeight="1">
      <c r="A526" s="14"/>
      <c r="B526" s="135"/>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5.75" customHeight="1">
      <c r="A527" s="14"/>
      <c r="B527" s="135"/>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5.75" customHeight="1">
      <c r="A528" s="14"/>
      <c r="B528" s="135"/>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5.75" customHeight="1">
      <c r="A529" s="14"/>
      <c r="B529" s="135"/>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5.75" customHeight="1">
      <c r="A530" s="14"/>
      <c r="B530" s="135"/>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5.75" customHeight="1">
      <c r="A531" s="14"/>
      <c r="B531" s="135"/>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5.75" customHeight="1">
      <c r="A532" s="14"/>
      <c r="B532" s="135"/>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5.75" customHeight="1">
      <c r="A533" s="14"/>
      <c r="B533" s="135"/>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5.75" customHeight="1">
      <c r="A534" s="14"/>
      <c r="B534" s="135"/>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5.75" customHeight="1">
      <c r="A535" s="14"/>
      <c r="B535" s="135"/>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5.75" customHeight="1">
      <c r="A536" s="14"/>
      <c r="B536" s="135"/>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5.75" customHeight="1">
      <c r="A537" s="14"/>
      <c r="B537" s="135"/>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5.75" customHeight="1">
      <c r="A538" s="14"/>
      <c r="B538" s="135"/>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5.75" customHeight="1">
      <c r="A539" s="14"/>
      <c r="B539" s="135"/>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5.75" customHeight="1">
      <c r="A540" s="14"/>
      <c r="B540" s="135"/>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5.75" customHeight="1">
      <c r="A541" s="14"/>
      <c r="B541" s="135"/>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5.75" customHeight="1">
      <c r="A542" s="14"/>
      <c r="B542" s="135"/>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5.75" customHeight="1">
      <c r="A543" s="14"/>
      <c r="B543" s="135"/>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5.75" customHeight="1">
      <c r="A544" s="14"/>
      <c r="B544" s="135"/>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5.75" customHeight="1">
      <c r="A545" s="14"/>
      <c r="B545" s="135"/>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5.75" customHeight="1">
      <c r="A546" s="14"/>
      <c r="B546" s="135"/>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5.75" customHeight="1">
      <c r="A547" s="14"/>
      <c r="B547" s="135"/>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5.75" customHeight="1">
      <c r="A548" s="14"/>
      <c r="B548" s="135"/>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5.75" customHeight="1">
      <c r="A549" s="14"/>
      <c r="B549" s="135"/>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5.75" customHeight="1">
      <c r="A550" s="14"/>
      <c r="B550" s="135"/>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5.75" customHeight="1">
      <c r="A551" s="14"/>
      <c r="B551" s="135"/>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5.75" customHeight="1">
      <c r="A552" s="14"/>
      <c r="B552" s="135"/>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5.75" customHeight="1">
      <c r="A553" s="14"/>
      <c r="B553" s="135"/>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5.75" customHeight="1">
      <c r="A554" s="14"/>
      <c r="B554" s="135"/>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5.75" customHeight="1">
      <c r="A555" s="14"/>
      <c r="B555" s="135"/>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5.75" customHeight="1">
      <c r="A556" s="14"/>
      <c r="B556" s="135"/>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5.75" customHeight="1">
      <c r="A557" s="14"/>
      <c r="B557" s="135"/>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5.75" customHeight="1">
      <c r="A558" s="14"/>
      <c r="B558" s="135"/>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5.75" customHeight="1">
      <c r="A559" s="14"/>
      <c r="B559" s="135"/>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5.75" customHeight="1">
      <c r="A560" s="14"/>
      <c r="B560" s="135"/>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5.75" customHeight="1">
      <c r="A561" s="14"/>
      <c r="B561" s="135"/>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5.75" customHeight="1">
      <c r="A562" s="14"/>
      <c r="B562" s="135"/>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5.75" customHeight="1">
      <c r="A563" s="14"/>
      <c r="B563" s="135"/>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5.75" customHeight="1">
      <c r="A564" s="14"/>
      <c r="B564" s="135"/>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5.75" customHeight="1">
      <c r="A565" s="14"/>
      <c r="B565" s="135"/>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5.75" customHeight="1">
      <c r="A566" s="14"/>
      <c r="B566" s="135"/>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5.75" customHeight="1">
      <c r="A567" s="14"/>
      <c r="B567" s="135"/>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5.75" customHeight="1">
      <c r="A568" s="14"/>
      <c r="B568" s="135"/>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5.75" customHeight="1">
      <c r="A569" s="14"/>
      <c r="B569" s="135"/>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5.75" customHeight="1">
      <c r="A570" s="14"/>
      <c r="B570" s="135"/>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5.75" customHeight="1">
      <c r="A571" s="14"/>
      <c r="B571" s="135"/>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5.75" customHeight="1">
      <c r="A572" s="14"/>
      <c r="B572" s="135"/>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5.75" customHeight="1">
      <c r="A573" s="14"/>
      <c r="B573" s="135"/>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5.75" customHeight="1">
      <c r="A574" s="14"/>
      <c r="B574" s="135"/>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5.75" customHeight="1">
      <c r="A575" s="14"/>
      <c r="B575" s="135"/>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5.75" customHeight="1">
      <c r="A576" s="14"/>
      <c r="B576" s="135"/>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5.75" customHeight="1">
      <c r="A577" s="14"/>
      <c r="B577" s="135"/>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5.75" customHeight="1">
      <c r="A578" s="14"/>
      <c r="B578" s="135"/>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5.75" customHeight="1">
      <c r="A579" s="14"/>
      <c r="B579" s="135"/>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5.75" customHeight="1">
      <c r="A580" s="14"/>
      <c r="B580" s="135"/>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5.75" customHeight="1">
      <c r="A581" s="14"/>
      <c r="B581" s="135"/>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5.75" customHeight="1">
      <c r="A582" s="14"/>
      <c r="B582" s="135"/>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5.75" customHeight="1">
      <c r="A583" s="14"/>
      <c r="B583" s="135"/>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5.75" customHeight="1">
      <c r="A584" s="14"/>
      <c r="B584" s="135"/>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5.75" customHeight="1">
      <c r="A585" s="14"/>
      <c r="B585" s="135"/>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5.75" customHeight="1">
      <c r="A586" s="14"/>
      <c r="B586" s="135"/>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5.75" customHeight="1">
      <c r="A587" s="14"/>
      <c r="B587" s="135"/>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5.75" customHeight="1">
      <c r="A588" s="14"/>
      <c r="B588" s="135"/>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5.75" customHeight="1">
      <c r="A589" s="14"/>
      <c r="B589" s="135"/>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5.75" customHeight="1">
      <c r="A590" s="14"/>
      <c r="B590" s="135"/>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5.75" customHeight="1">
      <c r="A591" s="14"/>
      <c r="B591" s="135"/>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5.75" customHeight="1">
      <c r="A592" s="14"/>
      <c r="B592" s="135"/>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5.75" customHeight="1">
      <c r="A593" s="14"/>
      <c r="B593" s="135"/>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5.75" customHeight="1">
      <c r="A594" s="14"/>
      <c r="B594" s="135"/>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5.75" customHeight="1">
      <c r="A595" s="14"/>
      <c r="B595" s="135"/>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5.75" customHeight="1">
      <c r="A596" s="14"/>
      <c r="B596" s="135"/>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5.75" customHeight="1">
      <c r="A597" s="14"/>
      <c r="B597" s="135"/>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5.75" customHeight="1">
      <c r="A598" s="14"/>
      <c r="B598" s="135"/>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5.75" customHeight="1">
      <c r="A599" s="14"/>
      <c r="B599" s="135"/>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5.75" customHeight="1">
      <c r="A600" s="14"/>
      <c r="B600" s="135"/>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5.75" customHeight="1">
      <c r="A601" s="14"/>
      <c r="B601" s="135"/>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5.75" customHeight="1">
      <c r="A602" s="14"/>
      <c r="B602" s="135"/>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5.75" customHeight="1">
      <c r="A603" s="14"/>
      <c r="B603" s="135"/>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5.75" customHeight="1">
      <c r="A604" s="14"/>
      <c r="B604" s="135"/>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5.75" customHeight="1">
      <c r="A605" s="14"/>
      <c r="B605" s="135"/>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5.75" customHeight="1">
      <c r="A606" s="14"/>
      <c r="B606" s="135"/>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5.75" customHeight="1">
      <c r="A607" s="14"/>
      <c r="B607" s="135"/>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5.75" customHeight="1">
      <c r="A608" s="14"/>
      <c r="B608" s="135"/>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5.75" customHeight="1">
      <c r="A609" s="14"/>
      <c r="B609" s="135"/>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5.75" customHeight="1">
      <c r="A610" s="14"/>
      <c r="B610" s="135"/>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5.75" customHeight="1">
      <c r="A611" s="14"/>
      <c r="B611" s="135"/>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5.75" customHeight="1">
      <c r="A612" s="14"/>
      <c r="B612" s="135"/>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5.75" customHeight="1">
      <c r="A613" s="14"/>
      <c r="B613" s="135"/>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5.75" customHeight="1">
      <c r="A614" s="14"/>
      <c r="B614" s="135"/>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5.75" customHeight="1">
      <c r="A615" s="14"/>
      <c r="B615" s="135"/>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5.75" customHeight="1">
      <c r="A616" s="14"/>
      <c r="B616" s="135"/>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5.75" customHeight="1">
      <c r="A617" s="14"/>
      <c r="B617" s="135"/>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5.75" customHeight="1">
      <c r="A618" s="14"/>
      <c r="B618" s="135"/>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5.75" customHeight="1">
      <c r="A619" s="14"/>
      <c r="B619" s="135"/>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5.75" customHeight="1">
      <c r="A620" s="14"/>
      <c r="B620" s="135"/>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5.75" customHeight="1">
      <c r="A621" s="14"/>
      <c r="B621" s="135"/>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5.75" customHeight="1">
      <c r="A622" s="14"/>
      <c r="B622" s="135"/>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5.75" customHeight="1">
      <c r="A623" s="14"/>
      <c r="B623" s="135"/>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5.75" customHeight="1">
      <c r="A624" s="14"/>
      <c r="B624" s="135"/>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5.75" customHeight="1">
      <c r="A625" s="14"/>
      <c r="B625" s="135"/>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5.75" customHeight="1">
      <c r="A626" s="14"/>
      <c r="B626" s="135"/>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5.75" customHeight="1">
      <c r="A627" s="14"/>
      <c r="B627" s="135"/>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5.75" customHeight="1">
      <c r="A628" s="14"/>
      <c r="B628" s="135"/>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5.75" customHeight="1">
      <c r="A629" s="14"/>
      <c r="B629" s="135"/>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5.75" customHeight="1">
      <c r="A630" s="14"/>
      <c r="B630" s="135"/>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5.75" customHeight="1">
      <c r="A631" s="14"/>
      <c r="B631" s="135"/>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5.75" customHeight="1">
      <c r="A632" s="14"/>
      <c r="B632" s="135"/>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5.75" customHeight="1">
      <c r="A633" s="14"/>
      <c r="B633" s="135"/>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5.75" customHeight="1">
      <c r="A634" s="14"/>
      <c r="B634" s="135"/>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5.75" customHeight="1">
      <c r="A635" s="14"/>
      <c r="B635" s="135"/>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5.75" customHeight="1">
      <c r="A636" s="14"/>
      <c r="B636" s="135"/>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5.75" customHeight="1">
      <c r="A637" s="14"/>
      <c r="B637" s="135"/>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5.75" customHeight="1">
      <c r="A638" s="14"/>
      <c r="B638" s="135"/>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5.75" customHeight="1">
      <c r="A639" s="14"/>
      <c r="B639" s="135"/>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5.75" customHeight="1">
      <c r="A640" s="14"/>
      <c r="B640" s="135"/>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5.75" customHeight="1">
      <c r="A641" s="14"/>
      <c r="B641" s="135"/>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5.75" customHeight="1">
      <c r="A642" s="14"/>
      <c r="B642" s="135"/>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5.75" customHeight="1">
      <c r="A643" s="14"/>
      <c r="B643" s="135"/>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5.75" customHeight="1">
      <c r="A644" s="14"/>
      <c r="B644" s="135"/>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5.75" customHeight="1">
      <c r="A645" s="14"/>
      <c r="B645" s="135"/>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5.75" customHeight="1">
      <c r="A646" s="14"/>
      <c r="B646" s="135"/>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5.75" customHeight="1">
      <c r="A647" s="14"/>
      <c r="B647" s="135"/>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5.75" customHeight="1">
      <c r="A648" s="14"/>
      <c r="B648" s="135"/>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5.75" customHeight="1">
      <c r="A649" s="14"/>
      <c r="B649" s="135"/>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5.75" customHeight="1">
      <c r="A650" s="14"/>
      <c r="B650" s="135"/>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5.75" customHeight="1">
      <c r="A651" s="14"/>
      <c r="B651" s="135"/>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5.75" customHeight="1">
      <c r="A652" s="14"/>
      <c r="B652" s="135"/>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5.75" customHeight="1">
      <c r="A653" s="14"/>
      <c r="B653" s="135"/>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5.75" customHeight="1">
      <c r="A654" s="14"/>
      <c r="B654" s="135"/>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5.75" customHeight="1">
      <c r="A655" s="14"/>
      <c r="B655" s="135"/>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5.75" customHeight="1">
      <c r="A656" s="14"/>
      <c r="B656" s="135"/>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5.75" customHeight="1">
      <c r="A657" s="14"/>
      <c r="B657" s="135"/>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5.75" customHeight="1">
      <c r="A658" s="14"/>
      <c r="B658" s="135"/>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5.75" customHeight="1">
      <c r="A659" s="14"/>
      <c r="B659" s="135"/>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5.75" customHeight="1">
      <c r="A660" s="14"/>
      <c r="B660" s="135"/>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5.75" customHeight="1">
      <c r="A661" s="14"/>
      <c r="B661" s="135"/>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5.75" customHeight="1">
      <c r="A662" s="14"/>
      <c r="B662" s="135"/>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5.75" customHeight="1">
      <c r="A663" s="14"/>
      <c r="B663" s="135"/>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5.75" customHeight="1">
      <c r="A664" s="14"/>
      <c r="B664" s="135"/>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5.75" customHeight="1">
      <c r="A665" s="14"/>
      <c r="B665" s="135"/>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5.75" customHeight="1">
      <c r="A666" s="14"/>
      <c r="B666" s="135"/>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5.75" customHeight="1">
      <c r="A667" s="14"/>
      <c r="B667" s="135"/>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5.75" customHeight="1">
      <c r="A668" s="14"/>
      <c r="B668" s="135"/>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5.75" customHeight="1">
      <c r="A669" s="14"/>
      <c r="B669" s="135"/>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5.75" customHeight="1">
      <c r="A670" s="14"/>
      <c r="B670" s="135"/>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5.75" customHeight="1">
      <c r="A671" s="14"/>
      <c r="B671" s="135"/>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5.75" customHeight="1">
      <c r="A672" s="14"/>
      <c r="B672" s="135"/>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5.75" customHeight="1">
      <c r="A673" s="14"/>
      <c r="B673" s="135"/>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5.75" customHeight="1">
      <c r="A674" s="14"/>
      <c r="B674" s="135"/>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5.75" customHeight="1">
      <c r="A675" s="14"/>
      <c r="B675" s="135"/>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5.75" customHeight="1">
      <c r="A676" s="14"/>
      <c r="B676" s="135"/>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5.75" customHeight="1">
      <c r="A677" s="14"/>
      <c r="B677" s="135"/>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5.75" customHeight="1">
      <c r="A678" s="14"/>
      <c r="B678" s="135"/>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5.75" customHeight="1">
      <c r="A679" s="14"/>
      <c r="B679" s="135"/>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5.75" customHeight="1">
      <c r="A680" s="14"/>
      <c r="B680" s="135"/>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5.75" customHeight="1">
      <c r="A681" s="14"/>
      <c r="B681" s="135"/>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5.75" customHeight="1">
      <c r="A682" s="14"/>
      <c r="B682" s="135"/>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5.75" customHeight="1">
      <c r="A683" s="14"/>
      <c r="B683" s="135"/>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5.75" customHeight="1">
      <c r="A684" s="14"/>
      <c r="B684" s="135"/>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5.75" customHeight="1">
      <c r="A685" s="14"/>
      <c r="B685" s="135"/>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5.75" customHeight="1">
      <c r="A686" s="14"/>
      <c r="B686" s="135"/>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5.75" customHeight="1">
      <c r="A687" s="14"/>
      <c r="B687" s="135"/>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5.75" customHeight="1">
      <c r="A688" s="14"/>
      <c r="B688" s="135"/>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5.75" customHeight="1">
      <c r="A689" s="14"/>
      <c r="B689" s="135"/>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5.75" customHeight="1">
      <c r="A690" s="14"/>
      <c r="B690" s="135"/>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5.75" customHeight="1">
      <c r="A691" s="14"/>
      <c r="B691" s="135"/>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5.75" customHeight="1">
      <c r="A692" s="14"/>
      <c r="B692" s="135"/>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5.75" customHeight="1">
      <c r="A693" s="14"/>
      <c r="B693" s="135"/>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5.75" customHeight="1">
      <c r="A694" s="14"/>
      <c r="B694" s="135"/>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5.75" customHeight="1">
      <c r="A695" s="14"/>
      <c r="B695" s="135"/>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5.75" customHeight="1">
      <c r="A696" s="14"/>
      <c r="B696" s="135"/>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5.75" customHeight="1">
      <c r="A697" s="14"/>
      <c r="B697" s="135"/>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5.75" customHeight="1">
      <c r="A698" s="14"/>
      <c r="B698" s="135"/>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5.75" customHeight="1">
      <c r="A699" s="14"/>
      <c r="B699" s="135"/>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5.75" customHeight="1">
      <c r="A700" s="14"/>
      <c r="B700" s="135"/>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5.75" customHeight="1">
      <c r="A701" s="14"/>
      <c r="B701" s="135"/>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5.75" customHeight="1">
      <c r="A702" s="14"/>
      <c r="B702" s="135"/>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5.75" customHeight="1">
      <c r="A703" s="14"/>
      <c r="B703" s="135"/>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5.75" customHeight="1">
      <c r="A704" s="14"/>
      <c r="B704" s="135"/>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5.75" customHeight="1">
      <c r="A705" s="14"/>
      <c r="B705" s="135"/>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5.75" customHeight="1">
      <c r="A706" s="14"/>
      <c r="B706" s="135"/>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5.75" customHeight="1">
      <c r="A707" s="14"/>
      <c r="B707" s="135"/>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5.75" customHeight="1">
      <c r="A708" s="14"/>
      <c r="B708" s="135"/>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5.75" customHeight="1">
      <c r="A709" s="14"/>
      <c r="B709" s="135"/>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5.75" customHeight="1">
      <c r="A710" s="14"/>
      <c r="B710" s="135"/>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5.75" customHeight="1">
      <c r="A711" s="14"/>
      <c r="B711" s="135"/>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5.75" customHeight="1">
      <c r="A712" s="14"/>
      <c r="B712" s="135"/>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5.75" customHeight="1">
      <c r="A713" s="14"/>
      <c r="B713" s="135"/>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5.75" customHeight="1">
      <c r="A714" s="14"/>
      <c r="B714" s="135"/>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5.75" customHeight="1">
      <c r="A715" s="14"/>
      <c r="B715" s="135"/>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5.75" customHeight="1">
      <c r="A716" s="14"/>
      <c r="B716" s="135"/>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5.75" customHeight="1">
      <c r="A717" s="14"/>
      <c r="B717" s="135"/>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5.75" customHeight="1">
      <c r="A718" s="14"/>
      <c r="B718" s="135"/>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5.75" customHeight="1">
      <c r="A719" s="14"/>
      <c r="B719" s="135"/>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5.75" customHeight="1">
      <c r="A720" s="14"/>
      <c r="B720" s="135"/>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5.75" customHeight="1">
      <c r="A721" s="14"/>
      <c r="B721" s="135"/>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5.75" customHeight="1">
      <c r="A722" s="14"/>
      <c r="B722" s="135"/>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5.75" customHeight="1">
      <c r="A723" s="14"/>
      <c r="B723" s="135"/>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5.75" customHeight="1">
      <c r="A724" s="14"/>
      <c r="B724" s="135"/>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5.75" customHeight="1">
      <c r="A725" s="14"/>
      <c r="B725" s="135"/>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5.75" customHeight="1">
      <c r="A726" s="14"/>
      <c r="B726" s="135"/>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5.75" customHeight="1">
      <c r="A727" s="14"/>
      <c r="B727" s="135"/>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5.75" customHeight="1">
      <c r="A728" s="14"/>
      <c r="B728" s="135"/>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5.75" customHeight="1">
      <c r="A729" s="14"/>
      <c r="B729" s="135"/>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5.75" customHeight="1">
      <c r="A730" s="14"/>
      <c r="B730" s="135"/>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5.75" customHeight="1">
      <c r="A731" s="14"/>
      <c r="B731" s="135"/>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5.75" customHeight="1">
      <c r="A732" s="14"/>
      <c r="B732" s="135"/>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5.75" customHeight="1">
      <c r="A733" s="14"/>
      <c r="B733" s="135"/>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5.75" customHeight="1">
      <c r="A734" s="14"/>
      <c r="B734" s="135"/>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5.75" customHeight="1">
      <c r="A735" s="14"/>
      <c r="B735" s="135"/>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5.75" customHeight="1">
      <c r="A736" s="14"/>
      <c r="B736" s="135"/>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5.75" customHeight="1">
      <c r="A737" s="14"/>
      <c r="B737" s="135"/>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5.75" customHeight="1">
      <c r="A738" s="14"/>
      <c r="B738" s="135"/>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5.75" customHeight="1">
      <c r="A739" s="14"/>
      <c r="B739" s="135"/>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5.75" customHeight="1">
      <c r="A740" s="14"/>
      <c r="B740" s="135"/>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5.75" customHeight="1">
      <c r="A741" s="14"/>
      <c r="B741" s="135"/>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5.75" customHeight="1">
      <c r="A742" s="14"/>
      <c r="B742" s="135"/>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5.75" customHeight="1">
      <c r="A743" s="14"/>
      <c r="B743" s="135"/>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5.75" customHeight="1">
      <c r="A744" s="14"/>
      <c r="B744" s="135"/>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5.75" customHeight="1">
      <c r="A745" s="14"/>
      <c r="B745" s="135"/>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5.75" customHeight="1">
      <c r="A746" s="14"/>
      <c r="B746" s="135"/>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5.75" customHeight="1">
      <c r="A747" s="14"/>
      <c r="B747" s="135"/>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5.75" customHeight="1">
      <c r="A748" s="14"/>
      <c r="B748" s="135"/>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5.75" customHeight="1">
      <c r="A749" s="14"/>
      <c r="B749" s="135"/>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5.75" customHeight="1">
      <c r="A750" s="14"/>
      <c r="B750" s="135"/>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5.75" customHeight="1">
      <c r="A751" s="14"/>
      <c r="B751" s="135"/>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5.75" customHeight="1">
      <c r="A752" s="14"/>
      <c r="B752" s="135"/>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5.75" customHeight="1">
      <c r="A753" s="14"/>
      <c r="B753" s="135"/>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5.75" customHeight="1">
      <c r="A754" s="14"/>
      <c r="B754" s="135"/>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5.75" customHeight="1">
      <c r="A755" s="14"/>
      <c r="B755" s="135"/>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5.75" customHeight="1">
      <c r="A756" s="14"/>
      <c r="B756" s="135"/>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5.75" customHeight="1">
      <c r="A757" s="14"/>
      <c r="B757" s="135"/>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5.75" customHeight="1">
      <c r="A758" s="14"/>
      <c r="B758" s="135"/>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5.75" customHeight="1">
      <c r="A759" s="14"/>
      <c r="B759" s="135"/>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5.75" customHeight="1">
      <c r="A760" s="14"/>
      <c r="B760" s="135"/>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5.75" customHeight="1">
      <c r="A761" s="14"/>
      <c r="B761" s="135"/>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5.75" customHeight="1">
      <c r="A762" s="14"/>
      <c r="B762" s="135"/>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5.75" customHeight="1">
      <c r="A763" s="14"/>
      <c r="B763" s="135"/>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5.75" customHeight="1">
      <c r="A764" s="14"/>
      <c r="B764" s="135"/>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5.75" customHeight="1">
      <c r="A765" s="14"/>
      <c r="B765" s="135"/>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5.75" customHeight="1">
      <c r="A766" s="14"/>
      <c r="B766" s="135"/>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5.75" customHeight="1">
      <c r="A767" s="14"/>
      <c r="B767" s="135"/>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5.75" customHeight="1">
      <c r="A768" s="14"/>
      <c r="B768" s="135"/>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5.75" customHeight="1">
      <c r="A769" s="14"/>
      <c r="B769" s="135"/>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5.75" customHeight="1">
      <c r="A770" s="14"/>
      <c r="B770" s="135"/>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5.75" customHeight="1">
      <c r="A771" s="14"/>
      <c r="B771" s="135"/>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5.75" customHeight="1">
      <c r="A772" s="14"/>
      <c r="B772" s="135"/>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5.75" customHeight="1">
      <c r="A773" s="14"/>
      <c r="B773" s="135"/>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5.75" customHeight="1">
      <c r="A774" s="14"/>
      <c r="B774" s="135"/>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5.75" customHeight="1">
      <c r="A775" s="14"/>
      <c r="B775" s="135"/>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5.75" customHeight="1">
      <c r="A776" s="14"/>
      <c r="B776" s="135"/>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5.75" customHeight="1">
      <c r="A777" s="14"/>
      <c r="B777" s="135"/>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5.75" customHeight="1">
      <c r="A778" s="14"/>
      <c r="B778" s="135"/>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5.75" customHeight="1">
      <c r="A779" s="14"/>
      <c r="B779" s="135"/>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5.75" customHeight="1">
      <c r="A780" s="14"/>
      <c r="B780" s="135"/>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5.75" customHeight="1">
      <c r="A781" s="14"/>
      <c r="B781" s="135"/>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5.75" customHeight="1">
      <c r="A782" s="14"/>
      <c r="B782" s="135"/>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5.75" customHeight="1">
      <c r="A783" s="14"/>
      <c r="B783" s="135"/>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5.75" customHeight="1">
      <c r="A784" s="14"/>
      <c r="B784" s="135"/>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5.75" customHeight="1">
      <c r="A785" s="14"/>
      <c r="B785" s="135"/>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5.75" customHeight="1">
      <c r="A786" s="14"/>
      <c r="B786" s="135"/>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5.75" customHeight="1">
      <c r="A787" s="14"/>
      <c r="B787" s="135"/>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5.75" customHeight="1">
      <c r="A788" s="14"/>
      <c r="B788" s="135"/>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5.75" customHeight="1">
      <c r="A789" s="14"/>
      <c r="B789" s="135"/>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5.75" customHeight="1">
      <c r="A790" s="14"/>
      <c r="B790" s="135"/>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5.75" customHeight="1">
      <c r="A791" s="14"/>
      <c r="B791" s="135"/>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5.75" customHeight="1">
      <c r="A792" s="14"/>
      <c r="B792" s="135"/>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5.75" customHeight="1">
      <c r="A793" s="14"/>
      <c r="B793" s="135"/>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5.75" customHeight="1">
      <c r="A794" s="14"/>
      <c r="B794" s="135"/>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5.75" customHeight="1">
      <c r="A795" s="14"/>
      <c r="B795" s="135"/>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5.75" customHeight="1">
      <c r="A796" s="14"/>
      <c r="B796" s="135"/>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5.75" customHeight="1">
      <c r="A797" s="14"/>
      <c r="B797" s="135"/>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5.75" customHeight="1">
      <c r="A798" s="14"/>
      <c r="B798" s="135"/>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5.75" customHeight="1">
      <c r="A799" s="14"/>
      <c r="B799" s="135"/>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5.75" customHeight="1">
      <c r="A800" s="14"/>
      <c r="B800" s="135"/>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5.75" customHeight="1">
      <c r="A801" s="14"/>
      <c r="B801" s="135"/>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5.75" customHeight="1">
      <c r="A802" s="14"/>
      <c r="B802" s="135"/>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5.75" customHeight="1">
      <c r="A803" s="14"/>
      <c r="B803" s="135"/>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5.75" customHeight="1">
      <c r="A804" s="14"/>
      <c r="B804" s="135"/>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5.75" customHeight="1">
      <c r="A805" s="14"/>
      <c r="B805" s="135"/>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5.75" customHeight="1">
      <c r="A806" s="14"/>
      <c r="B806" s="135"/>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5.75" customHeight="1">
      <c r="A807" s="14"/>
      <c r="B807" s="135"/>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5.75" customHeight="1">
      <c r="A808" s="14"/>
      <c r="B808" s="135"/>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5.75" customHeight="1">
      <c r="A809" s="14"/>
      <c r="B809" s="135"/>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5.75" customHeight="1">
      <c r="A810" s="14"/>
      <c r="B810" s="135"/>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5.75" customHeight="1">
      <c r="A811" s="14"/>
      <c r="B811" s="135"/>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5.75" customHeight="1">
      <c r="A812" s="14"/>
      <c r="B812" s="135"/>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5.75" customHeight="1">
      <c r="A813" s="14"/>
      <c r="B813" s="135"/>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5.75" customHeight="1">
      <c r="A814" s="14"/>
      <c r="B814" s="135"/>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5.75" customHeight="1">
      <c r="A815" s="14"/>
      <c r="B815" s="135"/>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5.75" customHeight="1">
      <c r="A816" s="14"/>
      <c r="B816" s="135"/>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5.75" customHeight="1">
      <c r="A817" s="14"/>
      <c r="B817" s="135"/>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5.75" customHeight="1">
      <c r="A818" s="14"/>
      <c r="B818" s="135"/>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5.75" customHeight="1">
      <c r="A819" s="14"/>
      <c r="B819" s="135"/>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5.75" customHeight="1">
      <c r="A820" s="14"/>
      <c r="B820" s="135"/>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5.75" customHeight="1">
      <c r="A821" s="14"/>
      <c r="B821" s="135"/>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5.75" customHeight="1">
      <c r="A822" s="14"/>
      <c r="B822" s="135"/>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5.75" customHeight="1">
      <c r="A823" s="14"/>
      <c r="B823" s="135"/>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5.75" customHeight="1">
      <c r="A824" s="14"/>
      <c r="B824" s="135"/>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5.75" customHeight="1">
      <c r="A825" s="14"/>
      <c r="B825" s="135"/>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5.75" customHeight="1">
      <c r="A826" s="14"/>
      <c r="B826" s="135"/>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5.75" customHeight="1">
      <c r="A827" s="14"/>
      <c r="B827" s="135"/>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5.75" customHeight="1">
      <c r="A828" s="14"/>
      <c r="B828" s="135"/>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5.75" customHeight="1">
      <c r="A829" s="14"/>
      <c r="B829" s="135"/>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5.75" customHeight="1">
      <c r="A830" s="14"/>
      <c r="B830" s="135"/>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5.75" customHeight="1">
      <c r="A831" s="14"/>
      <c r="B831" s="135"/>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5.75" customHeight="1">
      <c r="A832" s="14"/>
      <c r="B832" s="135"/>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5.75" customHeight="1">
      <c r="A833" s="14"/>
      <c r="B833" s="135"/>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5.75" customHeight="1">
      <c r="A834" s="14"/>
      <c r="B834" s="135"/>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5.75" customHeight="1">
      <c r="A835" s="14"/>
      <c r="B835" s="135"/>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5.75" customHeight="1">
      <c r="A836" s="14"/>
      <c r="B836" s="135"/>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5.75" customHeight="1">
      <c r="A837" s="14"/>
      <c r="B837" s="135"/>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5.75" customHeight="1">
      <c r="A838" s="14"/>
      <c r="B838" s="135"/>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5.75" customHeight="1">
      <c r="A839" s="14"/>
      <c r="B839" s="135"/>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5.75" customHeight="1">
      <c r="A840" s="14"/>
      <c r="B840" s="135"/>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5.75" customHeight="1">
      <c r="A841" s="14"/>
      <c r="B841" s="135"/>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5.75" customHeight="1">
      <c r="A842" s="14"/>
      <c r="B842" s="135"/>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5.75" customHeight="1">
      <c r="A843" s="14"/>
      <c r="B843" s="135"/>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5.75" customHeight="1">
      <c r="A844" s="14"/>
      <c r="B844" s="135"/>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5.75" customHeight="1">
      <c r="A845" s="14"/>
      <c r="B845" s="135"/>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5.75" customHeight="1">
      <c r="A846" s="14"/>
      <c r="B846" s="135"/>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5.75" customHeight="1">
      <c r="A847" s="14"/>
      <c r="B847" s="135"/>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5.75" customHeight="1">
      <c r="A848" s="14"/>
      <c r="B848" s="135"/>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5.75" customHeight="1">
      <c r="A849" s="14"/>
      <c r="B849" s="135"/>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5.75" customHeight="1">
      <c r="A850" s="14"/>
      <c r="B850" s="135"/>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5.75" customHeight="1">
      <c r="A851" s="14"/>
      <c r="B851" s="135"/>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5.75" customHeight="1">
      <c r="A852" s="14"/>
      <c r="B852" s="135"/>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5.75" customHeight="1">
      <c r="A853" s="14"/>
      <c r="B853" s="135"/>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5.75" customHeight="1">
      <c r="A854" s="14"/>
      <c r="B854" s="135"/>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5.75" customHeight="1">
      <c r="A855" s="14"/>
      <c r="B855" s="135"/>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5.75" customHeight="1">
      <c r="A856" s="14"/>
      <c r="B856" s="135"/>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5.75" customHeight="1">
      <c r="A857" s="14"/>
      <c r="B857" s="135"/>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5.75" customHeight="1">
      <c r="A858" s="14"/>
      <c r="B858" s="135"/>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5.75" customHeight="1">
      <c r="A859" s="14"/>
      <c r="B859" s="135"/>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5.75" customHeight="1">
      <c r="A860" s="14"/>
      <c r="B860" s="135"/>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5.75" customHeight="1">
      <c r="A861" s="14"/>
      <c r="B861" s="135"/>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5.75" customHeight="1">
      <c r="A862" s="14"/>
      <c r="B862" s="135"/>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5.75" customHeight="1">
      <c r="A863" s="14"/>
      <c r="B863" s="135"/>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5.75" customHeight="1">
      <c r="A864" s="14"/>
      <c r="B864" s="135"/>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5.75" customHeight="1">
      <c r="A865" s="14"/>
      <c r="B865" s="135"/>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5.75" customHeight="1">
      <c r="A866" s="14"/>
      <c r="B866" s="135"/>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5.75" customHeight="1">
      <c r="A867" s="14"/>
      <c r="B867" s="135"/>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5.75" customHeight="1">
      <c r="A868" s="14"/>
      <c r="B868" s="135"/>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5.75" customHeight="1">
      <c r="A869" s="14"/>
      <c r="B869" s="135"/>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5.75" customHeight="1">
      <c r="A870" s="14"/>
      <c r="B870" s="135"/>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5.75" customHeight="1">
      <c r="A871" s="14"/>
      <c r="B871" s="135"/>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5.75" customHeight="1">
      <c r="A872" s="14"/>
      <c r="B872" s="135"/>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5.75" customHeight="1">
      <c r="A873" s="14"/>
      <c r="B873" s="135"/>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5.75" customHeight="1">
      <c r="A874" s="14"/>
      <c r="B874" s="135"/>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5.75" customHeight="1">
      <c r="A875" s="14"/>
      <c r="B875" s="135"/>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5.75" customHeight="1">
      <c r="A876" s="14"/>
      <c r="B876" s="135"/>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5.75" customHeight="1">
      <c r="A877" s="14"/>
      <c r="B877" s="135"/>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5.75" customHeight="1">
      <c r="A878" s="14"/>
      <c r="B878" s="135"/>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5.75" customHeight="1">
      <c r="A879" s="14"/>
      <c r="B879" s="135"/>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5.75" customHeight="1">
      <c r="A880" s="14"/>
      <c r="B880" s="135"/>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5.75" customHeight="1">
      <c r="A881" s="14"/>
      <c r="B881" s="135"/>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5.75" customHeight="1">
      <c r="A882" s="14"/>
      <c r="B882" s="135"/>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5.75" customHeight="1">
      <c r="A883" s="14"/>
      <c r="B883" s="135"/>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5.75" customHeight="1">
      <c r="A884" s="14"/>
      <c r="B884" s="135"/>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5.75" customHeight="1">
      <c r="A885" s="14"/>
      <c r="B885" s="135"/>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5.75" customHeight="1">
      <c r="A886" s="14"/>
      <c r="B886" s="135"/>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5.75" customHeight="1">
      <c r="A887" s="14"/>
      <c r="B887" s="135"/>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5.75" customHeight="1">
      <c r="A888" s="14"/>
      <c r="B888" s="135"/>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5.75" customHeight="1">
      <c r="A889" s="14"/>
      <c r="B889" s="135"/>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5.75" customHeight="1">
      <c r="A890" s="14"/>
      <c r="B890" s="135"/>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5.75" customHeight="1">
      <c r="A891" s="14"/>
      <c r="B891" s="135"/>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5.75" customHeight="1">
      <c r="A892" s="14"/>
      <c r="B892" s="135"/>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5.75" customHeight="1">
      <c r="A893" s="14"/>
      <c r="B893" s="135"/>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5.75" customHeight="1">
      <c r="A894" s="14"/>
      <c r="B894" s="135"/>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5.75" customHeight="1">
      <c r="A895" s="14"/>
      <c r="B895" s="135"/>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5.75" customHeight="1">
      <c r="A896" s="14"/>
      <c r="B896" s="135"/>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5.75" customHeight="1">
      <c r="A897" s="14"/>
      <c r="B897" s="135"/>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5.75" customHeight="1">
      <c r="A898" s="14"/>
      <c r="B898" s="135"/>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5.75" customHeight="1">
      <c r="A899" s="14"/>
      <c r="B899" s="135"/>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5.75" customHeight="1">
      <c r="A900" s="14"/>
      <c r="B900" s="135"/>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5.75" customHeight="1">
      <c r="A901" s="14"/>
      <c r="B901" s="135"/>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5.75" customHeight="1">
      <c r="A902" s="14"/>
      <c r="B902" s="135"/>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5.75" customHeight="1">
      <c r="A903" s="14"/>
      <c r="B903" s="135"/>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5.75" customHeight="1">
      <c r="A904" s="14"/>
      <c r="B904" s="135"/>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5.75" customHeight="1">
      <c r="A905" s="14"/>
      <c r="B905" s="135"/>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5.75" customHeight="1">
      <c r="A906" s="14"/>
      <c r="B906" s="135"/>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5.75" customHeight="1">
      <c r="A907" s="14"/>
      <c r="B907" s="135"/>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5.75" customHeight="1">
      <c r="A908" s="14"/>
      <c r="B908" s="135"/>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5.75" customHeight="1">
      <c r="A909" s="14"/>
      <c r="B909" s="135"/>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5.75" customHeight="1">
      <c r="A910" s="14"/>
      <c r="B910" s="135"/>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5.75" customHeight="1">
      <c r="A911" s="14"/>
      <c r="B911" s="135"/>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5.75" customHeight="1">
      <c r="A912" s="14"/>
      <c r="B912" s="135"/>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5.75" customHeight="1">
      <c r="A913" s="14"/>
      <c r="B913" s="135"/>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5.75" customHeight="1">
      <c r="A914" s="14"/>
      <c r="B914" s="135"/>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5.75" customHeight="1">
      <c r="A915" s="14"/>
      <c r="B915" s="135"/>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5.75" customHeight="1">
      <c r="A916" s="14"/>
      <c r="B916" s="135"/>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5.75" customHeight="1">
      <c r="A917" s="14"/>
      <c r="B917" s="135"/>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5.75" customHeight="1">
      <c r="A918" s="14"/>
      <c r="B918" s="135"/>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5.75" customHeight="1">
      <c r="A919" s="14"/>
      <c r="B919" s="135"/>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5.75" customHeight="1">
      <c r="A920" s="14"/>
      <c r="B920" s="135"/>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5.75" customHeight="1">
      <c r="A921" s="14"/>
      <c r="B921" s="135"/>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5.75" customHeight="1">
      <c r="A922" s="14"/>
      <c r="B922" s="135"/>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5.75" customHeight="1">
      <c r="A923" s="14"/>
      <c r="B923" s="135"/>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5.75" customHeight="1">
      <c r="A924" s="14"/>
      <c r="B924" s="135"/>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5.75" customHeight="1">
      <c r="A925" s="14"/>
      <c r="B925" s="135"/>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5.75" customHeight="1">
      <c r="A926" s="14"/>
      <c r="B926" s="135"/>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5.75" customHeight="1">
      <c r="A927" s="14"/>
      <c r="B927" s="135"/>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5.75" customHeight="1">
      <c r="A928" s="14"/>
      <c r="B928" s="135"/>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5.75" customHeight="1">
      <c r="A929" s="14"/>
      <c r="B929" s="135"/>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5.75" customHeight="1">
      <c r="A930" s="14"/>
      <c r="B930" s="135"/>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5.75" customHeight="1">
      <c r="A931" s="14"/>
      <c r="B931" s="135"/>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5.75" customHeight="1">
      <c r="A932" s="14"/>
      <c r="B932" s="135"/>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5.75" customHeight="1">
      <c r="A933" s="14"/>
      <c r="B933" s="135"/>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5.75" customHeight="1">
      <c r="A934" s="14"/>
      <c r="B934" s="135"/>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5.75" customHeight="1">
      <c r="A935" s="14"/>
      <c r="B935" s="135"/>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5.75" customHeight="1">
      <c r="A936" s="14"/>
      <c r="B936" s="135"/>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5.75" customHeight="1">
      <c r="A937" s="14"/>
      <c r="B937" s="135"/>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5.75" customHeight="1">
      <c r="A938" s="14"/>
      <c r="B938" s="135"/>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5.75" customHeight="1">
      <c r="A939" s="14"/>
      <c r="B939" s="135"/>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5.75" customHeight="1">
      <c r="A940" s="14"/>
      <c r="B940" s="135"/>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5.75" customHeight="1">
      <c r="A941" s="14"/>
      <c r="B941" s="135"/>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5.75" customHeight="1">
      <c r="A942" s="14"/>
      <c r="B942" s="135"/>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5.75" customHeight="1">
      <c r="A943" s="14"/>
      <c r="B943" s="135"/>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5.75" customHeight="1">
      <c r="A944" s="14"/>
      <c r="B944" s="135"/>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5.75" customHeight="1">
      <c r="A945" s="14"/>
      <c r="B945" s="135"/>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5.75" customHeight="1">
      <c r="A946" s="14"/>
      <c r="B946" s="135"/>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5.75" customHeight="1">
      <c r="A947" s="14"/>
      <c r="B947" s="135"/>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5.75" customHeight="1">
      <c r="A948" s="14"/>
      <c r="B948" s="135"/>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5.75" customHeight="1">
      <c r="A949" s="14"/>
      <c r="B949" s="135"/>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5.75" customHeight="1">
      <c r="A950" s="14"/>
      <c r="B950" s="135"/>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5.75" customHeight="1">
      <c r="A951" s="14"/>
      <c r="B951" s="135"/>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5.75" customHeight="1">
      <c r="A952" s="14"/>
      <c r="B952" s="135"/>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5.75" customHeight="1">
      <c r="A953" s="14"/>
      <c r="B953" s="135"/>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5.75" customHeight="1">
      <c r="A954" s="14"/>
      <c r="B954" s="135"/>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5.75" customHeight="1">
      <c r="A955" s="14"/>
      <c r="B955" s="135"/>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5.75" customHeight="1">
      <c r="A956" s="14"/>
      <c r="B956" s="135"/>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5.75" customHeight="1">
      <c r="A957" s="14"/>
      <c r="B957" s="135"/>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5.75" customHeight="1">
      <c r="A958" s="14"/>
      <c r="B958" s="135"/>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5.75" customHeight="1">
      <c r="A959" s="14"/>
      <c r="B959" s="135"/>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5.75" customHeight="1">
      <c r="A960" s="14"/>
      <c r="B960" s="135"/>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5.75" customHeight="1">
      <c r="A961" s="14"/>
      <c r="B961" s="135"/>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5.75" customHeight="1">
      <c r="A962" s="14"/>
      <c r="B962" s="135"/>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5.75" customHeight="1">
      <c r="A963" s="14"/>
      <c r="B963" s="135"/>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5.75" customHeight="1">
      <c r="A964" s="14"/>
      <c r="B964" s="135"/>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5.75" customHeight="1">
      <c r="A965" s="14"/>
      <c r="B965" s="135"/>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5.75" customHeight="1">
      <c r="A966" s="14"/>
      <c r="B966" s="135"/>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5.75" customHeight="1">
      <c r="A967" s="14"/>
      <c r="B967" s="135"/>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5.75" customHeight="1">
      <c r="A968" s="14"/>
      <c r="B968" s="135"/>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5.75" customHeight="1">
      <c r="A969" s="14"/>
      <c r="B969" s="135"/>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5.75" customHeight="1">
      <c r="A970" s="14"/>
      <c r="B970" s="135"/>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5.75" customHeight="1">
      <c r="A971" s="14"/>
      <c r="B971" s="135"/>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5.75" customHeight="1">
      <c r="A972" s="14"/>
      <c r="B972" s="135"/>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5.75" customHeight="1">
      <c r="A973" s="14"/>
      <c r="B973" s="135"/>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5.75" customHeight="1">
      <c r="A974" s="14"/>
      <c r="B974" s="135"/>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5.75" customHeight="1">
      <c r="A975" s="14"/>
      <c r="B975" s="135"/>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5.75" customHeight="1">
      <c r="A976" s="14"/>
      <c r="B976" s="135"/>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5.75" customHeight="1">
      <c r="A977" s="14"/>
      <c r="B977" s="135"/>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5.75" customHeight="1">
      <c r="A978" s="14"/>
      <c r="B978" s="135"/>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5.75" customHeight="1">
      <c r="A979" s="14"/>
      <c r="B979" s="135"/>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5.75" customHeight="1">
      <c r="A980" s="14"/>
      <c r="B980" s="135"/>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5.75" customHeight="1">
      <c r="A981" s="14"/>
      <c r="B981" s="135"/>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5.75" customHeight="1">
      <c r="A982" s="14"/>
      <c r="B982" s="135"/>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5.75" customHeight="1">
      <c r="A983" s="14"/>
      <c r="B983" s="135"/>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5.75" customHeight="1">
      <c r="A984" s="14"/>
      <c r="B984" s="135"/>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5.75" customHeight="1">
      <c r="A985" s="14"/>
      <c r="B985" s="135"/>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5.75" customHeight="1">
      <c r="A986" s="14"/>
      <c r="B986" s="135"/>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5.75" customHeight="1">
      <c r="A987" s="14"/>
      <c r="B987" s="135"/>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5.75" customHeight="1">
      <c r="A988" s="14"/>
      <c r="B988" s="135"/>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5.75" customHeight="1">
      <c r="A989" s="14"/>
      <c r="B989" s="135"/>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5.75" customHeight="1">
      <c r="A990" s="14"/>
      <c r="B990" s="135"/>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5.75" customHeight="1">
      <c r="A991" s="14"/>
      <c r="B991" s="135"/>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ht="15.75" customHeight="1">
      <c r="A992" s="14"/>
      <c r="B992" s="135"/>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ht="15.75" customHeight="1">
      <c r="A993" s="14"/>
      <c r="B993" s="135"/>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ht="15.75" customHeight="1">
      <c r="A994" s="14"/>
      <c r="B994" s="135"/>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ht="15.75" customHeight="1">
      <c r="A995" s="14"/>
      <c r="B995" s="135"/>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ht="15.75" customHeight="1">
      <c r="A996" s="14"/>
      <c r="B996" s="135"/>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ht="15.75" customHeight="1">
      <c r="A997" s="14"/>
      <c r="B997" s="135"/>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ht="15.75" customHeight="1">
      <c r="A998" s="14"/>
      <c r="B998" s="135"/>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ht="15.75" customHeight="1">
      <c r="A999" s="14"/>
      <c r="B999" s="135"/>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ht="15.75" customHeight="1">
      <c r="A1000" s="14"/>
      <c r="B1000" s="135"/>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spans="1:26" ht="15.75" customHeight="1">
      <c r="A1001" s="14"/>
      <c r="B1001" s="135"/>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spans="1:26" ht="15.75" customHeight="1">
      <c r="A1002" s="14"/>
      <c r="B1002" s="135"/>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spans="1:26" ht="15.75" customHeight="1">
      <c r="A1003" s="14"/>
      <c r="B1003" s="135"/>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spans="1:26" ht="15.75" customHeight="1">
      <c r="A1004" s="14"/>
      <c r="B1004" s="135"/>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spans="1:26" ht="15.75" customHeight="1">
      <c r="A1005" s="14"/>
      <c r="B1005" s="135"/>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spans="1:26" ht="15.75" customHeight="1">
      <c r="A1006" s="14"/>
      <c r="B1006" s="135"/>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row r="1007" spans="1:26" ht="15.75" customHeight="1">
      <c r="A1007" s="14"/>
      <c r="B1007" s="135"/>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row>
    <row r="1008" spans="1:26" ht="15.75" customHeight="1">
      <c r="A1008" s="14"/>
      <c r="B1008" s="135"/>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row>
    <row r="1009" spans="1:26" ht="15.75" customHeight="1">
      <c r="A1009" s="14"/>
      <c r="B1009" s="135"/>
      <c r="C1009" s="14"/>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row>
  </sheetData>
  <autoFilter ref="F2:I41" xr:uid="{00000000-0009-0000-0000-000009000000}">
    <sortState xmlns:xlrd2="http://schemas.microsoft.com/office/spreadsheetml/2017/richdata2" ref="F2:I41">
      <sortCondition ref="F2:F41"/>
    </sortState>
  </autoFilter>
  <mergeCells count="1">
    <mergeCell ref="A1:C1"/>
  </mergeCells>
  <pageMargins left="0.7" right="0.7" top="0.75" bottom="0.75" header="0" footer="0"/>
  <pageSetup orientation="landscape"/>
  <drawing r:id="rId1"/>
  <extLst>
    <ext xmlns:x14="http://schemas.microsoft.com/office/spreadsheetml/2009/9/main" uri="{CCE6A557-97BC-4b89-ADB6-D9C93CAAB3DF}">
      <x14:dataValidations xmlns:xm="http://schemas.microsoft.com/office/excel/2006/main" count="2">
        <x14:dataValidation type="list" allowBlank="1" xr:uid="{00000000-0002-0000-0900-000000000000}">
          <x14:formula1>
            <xm:f>'Índice Geral'!$A$3:$A$496</xm:f>
          </x14:formula1>
          <xm:sqref>A28 A40:A43</xm:sqref>
        </x14:dataValidation>
        <x14:dataValidation type="list" allowBlank="1" showErrorMessage="1" xr:uid="{00000000-0002-0000-0900-000001000000}">
          <x14:formula1>
            <xm:f>'Índice Geral'!$A$3:$A$496</xm:f>
          </x14:formula1>
          <xm:sqref>A3:A27 A29:A39 A44:A64</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991"/>
  <sheetViews>
    <sheetView workbookViewId="0"/>
  </sheetViews>
  <sheetFormatPr defaultColWidth="11.25" defaultRowHeight="15" customHeight="1"/>
  <cols>
    <col min="1" max="1" width="44.625" customWidth="1"/>
    <col min="2" max="2" width="32" customWidth="1"/>
    <col min="3" max="3" width="17.125" customWidth="1"/>
    <col min="4" max="5" width="10.5" customWidth="1"/>
    <col min="6" max="6" width="30.625" customWidth="1"/>
    <col min="7" max="7" width="8.5" customWidth="1"/>
    <col min="8" max="8" width="14" customWidth="1"/>
    <col min="9" max="9" width="17" customWidth="1"/>
    <col min="10" max="18" width="10.5" customWidth="1"/>
    <col min="19" max="26" width="11.125" customWidth="1"/>
  </cols>
  <sheetData>
    <row r="1" spans="1:26" ht="15.75" customHeight="1">
      <c r="A1" s="190" t="s">
        <v>2995</v>
      </c>
      <c r="B1" s="191"/>
      <c r="C1" s="192"/>
      <c r="D1" s="88"/>
      <c r="E1" s="89"/>
      <c r="F1" s="90" t="s">
        <v>2987</v>
      </c>
      <c r="G1" s="91">
        <f>SUM(C:C)</f>
        <v>3384</v>
      </c>
      <c r="H1" s="90" t="s">
        <v>2988</v>
      </c>
      <c r="I1" s="92">
        <v>1</v>
      </c>
      <c r="J1" s="14"/>
      <c r="K1" s="14"/>
      <c r="L1" s="14"/>
      <c r="M1" s="14"/>
      <c r="N1" s="14"/>
      <c r="O1" s="14"/>
      <c r="P1" s="14"/>
      <c r="Q1" s="14"/>
      <c r="R1" s="14"/>
      <c r="S1" s="14"/>
      <c r="T1" s="14"/>
      <c r="U1" s="14"/>
      <c r="V1" s="14"/>
      <c r="W1" s="14"/>
      <c r="X1" s="14"/>
      <c r="Y1" s="14"/>
      <c r="Z1" s="14"/>
    </row>
    <row r="2" spans="1:26" ht="15.75" customHeight="1">
      <c r="A2" s="93" t="s">
        <v>0</v>
      </c>
      <c r="B2" s="94" t="s">
        <v>3</v>
      </c>
      <c r="C2" s="95" t="s">
        <v>2989</v>
      </c>
      <c r="D2" s="96"/>
      <c r="E2" s="97"/>
      <c r="F2" s="98" t="s">
        <v>3</v>
      </c>
      <c r="G2" s="98" t="s">
        <v>2990</v>
      </c>
      <c r="H2" s="98" t="s">
        <v>2991</v>
      </c>
      <c r="I2" s="98" t="s">
        <v>2992</v>
      </c>
      <c r="J2" s="14"/>
      <c r="K2" s="14"/>
      <c r="L2" s="14"/>
      <c r="M2" s="14"/>
      <c r="N2" s="14"/>
      <c r="O2" s="14"/>
      <c r="P2" s="14"/>
      <c r="Q2" s="14"/>
      <c r="R2" s="14"/>
      <c r="S2" s="14"/>
      <c r="T2" s="14"/>
      <c r="U2" s="14"/>
      <c r="V2" s="14"/>
      <c r="W2" s="14"/>
      <c r="X2" s="14"/>
      <c r="Y2" s="14"/>
      <c r="Z2" s="14"/>
    </row>
    <row r="3" spans="1:26" ht="15.75" customHeight="1">
      <c r="A3" s="124" t="s">
        <v>2955</v>
      </c>
      <c r="B3" s="100" t="str">
        <f>VLOOKUP(A3,'Índice Geral'!A:C,2,FALSE)</f>
        <v>Comunicação social (redação e conteúdo)</v>
      </c>
      <c r="C3" s="125">
        <v>72</v>
      </c>
      <c r="D3" s="96"/>
      <c r="E3" s="97"/>
      <c r="F3" s="102" t="str">
        <f>'Contagem de Áreas '!A2</f>
        <v>Marketing e propaganda</v>
      </c>
      <c r="G3" s="103">
        <f t="shared" ref="G3:G45" ca="1" si="0">H3/$G$1</f>
        <v>0.1702127659574468</v>
      </c>
      <c r="H3" s="104">
        <f t="shared" ref="H3:H45" ca="1" si="1">SUMIF(B:C,F3,C:C)</f>
        <v>576</v>
      </c>
      <c r="I3" s="105"/>
      <c r="J3" s="14"/>
      <c r="K3" s="14"/>
      <c r="L3" s="14"/>
      <c r="M3" s="14"/>
      <c r="N3" s="14"/>
      <c r="O3" s="14"/>
      <c r="P3" s="14"/>
      <c r="Q3" s="14"/>
      <c r="R3" s="14"/>
      <c r="S3" s="14"/>
      <c r="T3" s="14"/>
      <c r="U3" s="14"/>
      <c r="V3" s="14"/>
      <c r="W3" s="14"/>
      <c r="X3" s="14"/>
      <c r="Y3" s="14"/>
      <c r="Z3" s="14"/>
    </row>
    <row r="4" spans="1:26" ht="15.75" customHeight="1">
      <c r="A4" s="126" t="s">
        <v>2449</v>
      </c>
      <c r="B4" s="100" t="str">
        <f>VLOOKUP(A4,'Índice Geral'!A:C,2,FALSE)</f>
        <v>Antropologia social</v>
      </c>
      <c r="C4" s="127">
        <v>72</v>
      </c>
      <c r="D4" s="96"/>
      <c r="E4" s="97"/>
      <c r="F4" s="102" t="str">
        <f>'Contagem de Áreas '!A3</f>
        <v>Gestão de negócios internacionais</v>
      </c>
      <c r="G4" s="103">
        <f t="shared" ca="1" si="0"/>
        <v>0</v>
      </c>
      <c r="H4" s="104">
        <f t="shared" ca="1" si="1"/>
        <v>0</v>
      </c>
      <c r="I4" s="105"/>
      <c r="J4" s="14"/>
      <c r="K4" s="14"/>
      <c r="L4" s="14"/>
      <c r="M4" s="14"/>
      <c r="N4" s="14"/>
      <c r="O4" s="14"/>
      <c r="P4" s="14"/>
      <c r="Q4" s="14"/>
      <c r="R4" s="14"/>
      <c r="S4" s="14"/>
      <c r="T4" s="14"/>
      <c r="U4" s="14"/>
      <c r="V4" s="14"/>
      <c r="W4" s="14"/>
      <c r="X4" s="14"/>
      <c r="Y4" s="14"/>
      <c r="Z4" s="14"/>
    </row>
    <row r="5" spans="1:26" ht="15.75" customHeight="1">
      <c r="A5" s="124" t="s">
        <v>2091</v>
      </c>
      <c r="B5" s="100" t="str">
        <f>VLOOKUP(A5,'Índice Geral'!A:C,2,FALSE)</f>
        <v>Comunicação social (redação e conteúdo)</v>
      </c>
      <c r="C5" s="125">
        <v>72</v>
      </c>
      <c r="D5" s="96"/>
      <c r="E5" s="97"/>
      <c r="F5" s="102" t="str">
        <f>'Contagem de Áreas '!A4</f>
        <v>Metodologia e Pesquisa Científica</v>
      </c>
      <c r="G5" s="103">
        <f t="shared" ca="1" si="0"/>
        <v>7.4468085106382975E-2</v>
      </c>
      <c r="H5" s="104">
        <f t="shared" ca="1" si="1"/>
        <v>252</v>
      </c>
      <c r="I5" s="105"/>
      <c r="J5" s="14"/>
      <c r="K5" s="14"/>
      <c r="L5" s="14"/>
      <c r="M5" s="14"/>
      <c r="N5" s="14"/>
      <c r="O5" s="14"/>
      <c r="P5" s="14"/>
      <c r="Q5" s="14"/>
      <c r="R5" s="14"/>
      <c r="S5" s="14"/>
      <c r="T5" s="14"/>
      <c r="U5" s="14"/>
      <c r="V5" s="14"/>
      <c r="W5" s="14"/>
      <c r="X5" s="14"/>
      <c r="Y5" s="14"/>
      <c r="Z5" s="14"/>
    </row>
    <row r="6" spans="1:26" ht="15.75" customHeight="1">
      <c r="A6" s="124" t="s">
        <v>2224</v>
      </c>
      <c r="B6" s="100" t="str">
        <f>VLOOKUP(A6,'Índice Geral'!A:C,2,FALSE)</f>
        <v>Marketing e propaganda</v>
      </c>
      <c r="C6" s="125">
        <v>72</v>
      </c>
      <c r="D6" s="96"/>
      <c r="E6" s="97"/>
      <c r="F6" s="102" t="str">
        <f>'Contagem de Áreas '!A5</f>
        <v>Tecnologia da informação</v>
      </c>
      <c r="G6" s="103">
        <f t="shared" ca="1" si="0"/>
        <v>2.1276595744680851E-2</v>
      </c>
      <c r="H6" s="104">
        <f t="shared" ca="1" si="1"/>
        <v>72</v>
      </c>
      <c r="I6" s="105"/>
      <c r="J6" s="14"/>
      <c r="K6" s="14"/>
      <c r="L6" s="14"/>
      <c r="M6" s="14"/>
      <c r="N6" s="14"/>
      <c r="O6" s="14"/>
      <c r="P6" s="14"/>
      <c r="Q6" s="14"/>
      <c r="R6" s="14"/>
      <c r="S6" s="14"/>
      <c r="T6" s="14"/>
      <c r="U6" s="14"/>
      <c r="V6" s="14"/>
      <c r="W6" s="14"/>
      <c r="X6" s="14"/>
      <c r="Y6" s="14"/>
      <c r="Z6" s="14"/>
    </row>
    <row r="7" spans="1:26" ht="15.75" customHeight="1">
      <c r="A7" s="126" t="s">
        <v>1456</v>
      </c>
      <c r="B7" s="100" t="str">
        <f>VLOOKUP(A7,'Índice Geral'!A:C,2,FALSE)</f>
        <v>Marketing e propaganda</v>
      </c>
      <c r="C7" s="127">
        <v>72</v>
      </c>
      <c r="D7" s="96"/>
      <c r="E7" s="97"/>
      <c r="F7" s="102" t="str">
        <f>'Contagem de Áreas '!A6</f>
        <v>História, Filosofia e Estudos de arte</v>
      </c>
      <c r="G7" s="103">
        <f t="shared" ca="1" si="0"/>
        <v>2.1276595744680851E-2</v>
      </c>
      <c r="H7" s="104">
        <f t="shared" ca="1" si="1"/>
        <v>72</v>
      </c>
      <c r="I7" s="105"/>
      <c r="J7" s="14"/>
      <c r="K7" s="14"/>
      <c r="L7" s="14"/>
      <c r="M7" s="14"/>
      <c r="N7" s="14"/>
      <c r="O7" s="14"/>
      <c r="P7" s="14"/>
      <c r="Q7" s="14"/>
      <c r="R7" s="14"/>
      <c r="S7" s="14"/>
      <c r="T7" s="14"/>
      <c r="U7" s="14"/>
      <c r="V7" s="14"/>
      <c r="W7" s="14"/>
      <c r="X7" s="14"/>
      <c r="Y7" s="14"/>
      <c r="Z7" s="14"/>
    </row>
    <row r="8" spans="1:26" ht="15.75" customHeight="1">
      <c r="A8" s="124" t="s">
        <v>2792</v>
      </c>
      <c r="B8" s="100" t="str">
        <f>VLOOKUP(A8,'Índice Geral'!A:C,2,FALSE)</f>
        <v>Gestão de inovação</v>
      </c>
      <c r="C8" s="125">
        <v>36</v>
      </c>
      <c r="D8" s="96"/>
      <c r="E8" s="97"/>
      <c r="F8" s="102" t="str">
        <f>'Contagem de Áreas '!A7</f>
        <v>Criação gráfica</v>
      </c>
      <c r="G8" s="103">
        <f t="shared" ca="1" si="0"/>
        <v>4.2553191489361701E-2</v>
      </c>
      <c r="H8" s="104">
        <f t="shared" ca="1" si="1"/>
        <v>144</v>
      </c>
      <c r="I8" s="105"/>
      <c r="J8" s="14"/>
      <c r="K8" s="14"/>
      <c r="L8" s="14"/>
      <c r="M8" s="14"/>
      <c r="N8" s="14"/>
      <c r="O8" s="14"/>
      <c r="P8" s="14"/>
      <c r="Q8" s="14"/>
      <c r="R8" s="14"/>
      <c r="S8" s="14"/>
      <c r="T8" s="14"/>
      <c r="U8" s="14"/>
      <c r="V8" s="14"/>
      <c r="W8" s="14"/>
      <c r="X8" s="14"/>
      <c r="Y8" s="14"/>
      <c r="Z8" s="14"/>
    </row>
    <row r="9" spans="1:26" ht="15.75" customHeight="1">
      <c r="A9" s="126" t="s">
        <v>1445</v>
      </c>
      <c r="B9" s="100" t="str">
        <f>VLOOKUP(A9,'Índice Geral'!A:C,2,FALSE)</f>
        <v>Economia, Economia Empresarial e Política</v>
      </c>
      <c r="C9" s="127">
        <v>72</v>
      </c>
      <c r="D9" s="96"/>
      <c r="E9" s="97"/>
      <c r="F9" s="102" t="str">
        <f>'Contagem de Áreas '!A8</f>
        <v>Comunicação social (redação e conteúdo)</v>
      </c>
      <c r="G9" s="103">
        <f t="shared" ca="1" si="0"/>
        <v>8.5106382978723402E-2</v>
      </c>
      <c r="H9" s="104">
        <f t="shared" ca="1" si="1"/>
        <v>288</v>
      </c>
      <c r="I9" s="105"/>
      <c r="J9" s="109"/>
      <c r="K9" s="14"/>
      <c r="L9" s="14"/>
      <c r="M9" s="14"/>
      <c r="N9" s="14"/>
      <c r="O9" s="14"/>
      <c r="P9" s="14"/>
      <c r="Q9" s="14"/>
      <c r="R9" s="14"/>
      <c r="S9" s="14"/>
      <c r="T9" s="14"/>
      <c r="U9" s="14"/>
      <c r="V9" s="14"/>
      <c r="W9" s="14"/>
      <c r="X9" s="14"/>
      <c r="Y9" s="14"/>
      <c r="Z9" s="14"/>
    </row>
    <row r="10" spans="1:26" ht="15.75" customHeight="1">
      <c r="A10" s="124" t="s">
        <v>403</v>
      </c>
      <c r="B10" s="100" t="str">
        <f>VLOOKUP(A10,'Índice Geral'!A:C,2,FALSE)</f>
        <v>Antropologia social</v>
      </c>
      <c r="C10" s="125">
        <v>72</v>
      </c>
      <c r="D10" s="96"/>
      <c r="E10" s="97"/>
      <c r="F10" s="102" t="str">
        <f>'Contagem de Áreas '!A9</f>
        <v>Economia, Economia Empresarial e Política</v>
      </c>
      <c r="G10" s="103">
        <f t="shared" ca="1" si="0"/>
        <v>2.1276595744680851E-2</v>
      </c>
      <c r="H10" s="104">
        <f t="shared" ca="1" si="1"/>
        <v>72</v>
      </c>
      <c r="I10" s="105"/>
      <c r="J10" s="109"/>
      <c r="K10" s="14"/>
      <c r="L10" s="14"/>
      <c r="M10" s="14"/>
      <c r="N10" s="14"/>
      <c r="O10" s="14"/>
      <c r="P10" s="14"/>
      <c r="Q10" s="14"/>
      <c r="R10" s="14"/>
      <c r="S10" s="14"/>
      <c r="T10" s="14"/>
      <c r="U10" s="14"/>
      <c r="V10" s="14"/>
      <c r="W10" s="14"/>
      <c r="X10" s="14"/>
      <c r="Y10" s="14"/>
      <c r="Z10" s="14"/>
    </row>
    <row r="11" spans="1:26" ht="15.75" customHeight="1">
      <c r="A11" s="126" t="s">
        <v>2462</v>
      </c>
      <c r="B11" s="100" t="str">
        <f>VLOOKUP(A11,'Índice Geral'!A:C,2,FALSE)</f>
        <v>História, Filosofia e Estudos de arte</v>
      </c>
      <c r="C11" s="127">
        <v>72</v>
      </c>
      <c r="D11" s="96"/>
      <c r="E11" s="97"/>
      <c r="F11" s="102" t="str">
        <f>'Contagem de Áreas '!A10</f>
        <v>Gestão de inovação</v>
      </c>
      <c r="G11" s="103">
        <f t="shared" ca="1" si="0"/>
        <v>5.3191489361702128E-2</v>
      </c>
      <c r="H11" s="104">
        <f t="shared" ca="1" si="1"/>
        <v>180</v>
      </c>
      <c r="I11" s="105"/>
      <c r="J11" s="109"/>
      <c r="K11" s="14"/>
      <c r="L11" s="14"/>
      <c r="M11" s="14"/>
      <c r="N11" s="14"/>
      <c r="O11" s="14"/>
      <c r="P11" s="14"/>
      <c r="Q11" s="14"/>
      <c r="R11" s="14"/>
      <c r="S11" s="14"/>
      <c r="T11" s="14"/>
      <c r="U11" s="14"/>
      <c r="V11" s="14"/>
      <c r="W11" s="14"/>
      <c r="X11" s="14"/>
      <c r="Y11" s="14"/>
      <c r="Z11" s="14"/>
    </row>
    <row r="12" spans="1:26" ht="15.75" customHeight="1">
      <c r="A12" s="124" t="s">
        <v>510</v>
      </c>
      <c r="B12" s="100" t="str">
        <f>VLOOKUP(A12,'Índice Geral'!A:C,2,FALSE)</f>
        <v>Marketing e propaganda</v>
      </c>
      <c r="C12" s="125">
        <v>72</v>
      </c>
      <c r="D12" s="96"/>
      <c r="E12" s="97"/>
      <c r="F12" s="102" t="str">
        <f>'Contagem de Áreas '!A11</f>
        <v>Design</v>
      </c>
      <c r="G12" s="103">
        <f t="shared" ca="1" si="0"/>
        <v>0</v>
      </c>
      <c r="H12" s="104">
        <f t="shared" ca="1" si="1"/>
        <v>0</v>
      </c>
      <c r="I12" s="105"/>
      <c r="J12" s="109"/>
      <c r="K12" s="14"/>
      <c r="L12" s="14"/>
      <c r="M12" s="14"/>
      <c r="N12" s="14"/>
      <c r="O12" s="14"/>
      <c r="P12" s="14"/>
      <c r="Q12" s="14"/>
      <c r="R12" s="14"/>
      <c r="S12" s="14"/>
      <c r="T12" s="14"/>
      <c r="U12" s="14"/>
      <c r="V12" s="14"/>
      <c r="W12" s="14"/>
      <c r="X12" s="14"/>
      <c r="Y12" s="14"/>
      <c r="Z12" s="14"/>
    </row>
    <row r="13" spans="1:26" ht="15.75" customHeight="1">
      <c r="A13" s="124" t="s">
        <v>444</v>
      </c>
      <c r="B13" s="100" t="str">
        <f>VLOOKUP(A13,'Índice Geral'!A:C,2,FALSE)</f>
        <v>Fotografia</v>
      </c>
      <c r="C13" s="125">
        <v>72</v>
      </c>
      <c r="D13" s="96"/>
      <c r="E13" s="97"/>
      <c r="F13" s="102" t="str">
        <f>'Contagem de Áreas '!A12</f>
        <v>Produção de multimídia</v>
      </c>
      <c r="G13" s="103">
        <f t="shared" ca="1" si="0"/>
        <v>2.1276595744680851E-2</v>
      </c>
      <c r="H13" s="104">
        <f t="shared" ca="1" si="1"/>
        <v>72</v>
      </c>
      <c r="I13" s="105"/>
      <c r="J13" s="109"/>
      <c r="K13" s="14"/>
      <c r="L13" s="14"/>
      <c r="M13" s="14"/>
      <c r="N13" s="14"/>
      <c r="O13" s="14"/>
      <c r="P13" s="14"/>
      <c r="Q13" s="14"/>
      <c r="R13" s="14"/>
      <c r="S13" s="14"/>
      <c r="T13" s="14"/>
      <c r="U13" s="14"/>
      <c r="V13" s="14"/>
      <c r="W13" s="14"/>
      <c r="X13" s="14"/>
      <c r="Y13" s="14"/>
      <c r="Z13" s="14"/>
    </row>
    <row r="14" spans="1:26" ht="15.75" customHeight="1">
      <c r="A14" s="124" t="s">
        <v>650</v>
      </c>
      <c r="B14" s="100" t="str">
        <f>VLOOKUP(A14,'Índice Geral'!A:C,2,FALSE)</f>
        <v>Criação gráfica</v>
      </c>
      <c r="C14" s="125">
        <v>72</v>
      </c>
      <c r="D14" s="96"/>
      <c r="E14" s="97"/>
      <c r="F14" s="102" t="str">
        <f>'Contagem de Áreas '!A13</f>
        <v>Cenografia</v>
      </c>
      <c r="G14" s="103">
        <f t="shared" ca="1" si="0"/>
        <v>0</v>
      </c>
      <c r="H14" s="104">
        <f t="shared" ca="1" si="1"/>
        <v>0</v>
      </c>
      <c r="I14" s="105"/>
      <c r="J14" s="109"/>
      <c r="K14" s="14"/>
      <c r="L14" s="14"/>
      <c r="M14" s="14"/>
      <c r="N14" s="14"/>
      <c r="O14" s="14"/>
      <c r="P14" s="14"/>
      <c r="Q14" s="14"/>
      <c r="R14" s="14"/>
      <c r="S14" s="14"/>
      <c r="T14" s="14"/>
      <c r="U14" s="14"/>
      <c r="V14" s="14"/>
      <c r="W14" s="14"/>
      <c r="X14" s="14"/>
      <c r="Y14" s="14"/>
      <c r="Z14" s="14"/>
    </row>
    <row r="15" spans="1:26" ht="15.75" customHeight="1">
      <c r="A15" s="126" t="s">
        <v>2177</v>
      </c>
      <c r="B15" s="100" t="str">
        <f>VLOOKUP(A15,'Índice Geral'!A:C,2,FALSE)</f>
        <v>Marketing e propaganda</v>
      </c>
      <c r="C15" s="127">
        <v>72</v>
      </c>
      <c r="D15" s="96"/>
      <c r="E15" s="97"/>
      <c r="F15" s="102" t="str">
        <f>'Contagem de Áreas '!A14</f>
        <v>Audiovisuais</v>
      </c>
      <c r="G15" s="103">
        <f t="shared" ca="1" si="0"/>
        <v>2.1276595744680851E-2</v>
      </c>
      <c r="H15" s="104">
        <f t="shared" ca="1" si="1"/>
        <v>72</v>
      </c>
      <c r="I15" s="105"/>
      <c r="J15" s="109"/>
      <c r="K15" s="14"/>
      <c r="L15" s="14"/>
      <c r="M15" s="14"/>
      <c r="N15" s="14"/>
      <c r="O15" s="14"/>
      <c r="P15" s="14"/>
      <c r="Q15" s="14"/>
      <c r="R15" s="14"/>
      <c r="S15" s="14"/>
      <c r="T15" s="14"/>
      <c r="U15" s="14"/>
      <c r="V15" s="14"/>
      <c r="W15" s="14"/>
      <c r="X15" s="14"/>
      <c r="Y15" s="14"/>
      <c r="Z15" s="14"/>
    </row>
    <row r="16" spans="1:26" ht="15.75" customHeight="1">
      <c r="A16" s="128" t="s">
        <v>261</v>
      </c>
      <c r="B16" s="100" t="str">
        <f>VLOOKUP(A16,'Índice Geral'!A:C,2,FALSE)</f>
        <v>Processamento de dados</v>
      </c>
      <c r="C16" s="127">
        <v>72</v>
      </c>
      <c r="D16" s="96"/>
      <c r="E16" s="97"/>
      <c r="F16" s="102" t="str">
        <f>'Contagem de Áreas '!A15</f>
        <v>Noticiário e reportagem</v>
      </c>
      <c r="G16" s="103">
        <f t="shared" ca="1" si="0"/>
        <v>0</v>
      </c>
      <c r="H16" s="104">
        <f t="shared" ca="1" si="1"/>
        <v>0</v>
      </c>
      <c r="I16" s="105"/>
      <c r="J16" s="109"/>
      <c r="K16" s="14"/>
      <c r="L16" s="14"/>
      <c r="M16" s="14"/>
      <c r="N16" s="14"/>
      <c r="O16" s="14"/>
      <c r="P16" s="14"/>
      <c r="Q16" s="14"/>
      <c r="R16" s="14"/>
      <c r="S16" s="14"/>
      <c r="T16" s="14"/>
      <c r="U16" s="14"/>
      <c r="V16" s="14"/>
      <c r="W16" s="14"/>
      <c r="X16" s="14"/>
      <c r="Y16" s="14"/>
      <c r="Z16" s="14"/>
    </row>
    <row r="17" spans="1:26" ht="15.75" customHeight="1">
      <c r="A17" s="124" t="s">
        <v>2807</v>
      </c>
      <c r="B17" s="100" t="str">
        <f>VLOOKUP(A17,'Índice Geral'!A:C,2,FALSE)</f>
        <v>Audiovisuais</v>
      </c>
      <c r="C17" s="125">
        <v>72</v>
      </c>
      <c r="D17" s="96"/>
      <c r="E17" s="97"/>
      <c r="F17" s="102" t="str">
        <f>'Contagem de Áreas '!A16</f>
        <v>Linguagens de programação (visual basic, c++ etc)</v>
      </c>
      <c r="G17" s="103">
        <f t="shared" ca="1" si="0"/>
        <v>0</v>
      </c>
      <c r="H17" s="104">
        <f t="shared" ca="1" si="1"/>
        <v>0</v>
      </c>
      <c r="I17" s="105"/>
      <c r="J17" s="109"/>
      <c r="K17" s="14"/>
      <c r="L17" s="14"/>
      <c r="M17" s="14"/>
      <c r="N17" s="14"/>
      <c r="O17" s="14"/>
      <c r="P17" s="14"/>
      <c r="Q17" s="14"/>
      <c r="R17" s="14"/>
      <c r="S17" s="14"/>
      <c r="T17" s="14"/>
      <c r="U17" s="14"/>
      <c r="V17" s="14"/>
      <c r="W17" s="14"/>
      <c r="X17" s="14"/>
      <c r="Y17" s="14"/>
      <c r="Z17" s="14"/>
    </row>
    <row r="18" spans="1:26" ht="15.75" customHeight="1">
      <c r="A18" s="124" t="s">
        <v>733</v>
      </c>
      <c r="B18" s="100" t="str">
        <f>VLOOKUP(A18,'Índice Geral'!A:C,2,FALSE)</f>
        <v>Criação gráfica</v>
      </c>
      <c r="C18" s="125">
        <v>72</v>
      </c>
      <c r="D18" s="96"/>
      <c r="E18" s="97"/>
      <c r="F18" s="102" t="str">
        <f>'Contagem de Áreas '!A17</f>
        <v>Antropologia social</v>
      </c>
      <c r="G18" s="103">
        <f t="shared" ca="1" si="0"/>
        <v>4.2553191489361701E-2</v>
      </c>
      <c r="H18" s="104">
        <f t="shared" ca="1" si="1"/>
        <v>144</v>
      </c>
      <c r="I18" s="105"/>
      <c r="J18" s="109"/>
      <c r="K18" s="14"/>
      <c r="L18" s="14"/>
      <c r="M18" s="14"/>
      <c r="N18" s="14"/>
      <c r="O18" s="14"/>
      <c r="P18" s="14"/>
      <c r="Q18" s="14"/>
      <c r="R18" s="14"/>
      <c r="S18" s="14"/>
      <c r="T18" s="14"/>
      <c r="U18" s="14"/>
      <c r="V18" s="14"/>
      <c r="W18" s="14"/>
      <c r="X18" s="14"/>
      <c r="Y18" s="14"/>
      <c r="Z18" s="14"/>
    </row>
    <row r="19" spans="1:26" ht="15.75" customHeight="1">
      <c r="A19" s="124" t="s">
        <v>2900</v>
      </c>
      <c r="B19" s="100" t="str">
        <f>VLOOKUP(A19,'Índice Geral'!A:C,2,FALSE)</f>
        <v>Comunicação social (redação e conteúdo)</v>
      </c>
      <c r="C19" s="125">
        <v>72</v>
      </c>
      <c r="D19" s="96"/>
      <c r="E19" s="97"/>
      <c r="F19" s="102" t="str">
        <f>'Contagem de Áreas '!A18</f>
        <v>Gestão estratégica de empresas</v>
      </c>
      <c r="G19" s="103">
        <f t="shared" ca="1" si="0"/>
        <v>0</v>
      </c>
      <c r="H19" s="104">
        <f t="shared" ca="1" si="1"/>
        <v>0</v>
      </c>
      <c r="I19" s="105"/>
      <c r="J19" s="109"/>
      <c r="K19" s="14"/>
      <c r="L19" s="14"/>
      <c r="M19" s="14"/>
      <c r="N19" s="14"/>
      <c r="O19" s="14"/>
      <c r="P19" s="14"/>
      <c r="Q19" s="14"/>
      <c r="R19" s="14"/>
      <c r="S19" s="14"/>
      <c r="T19" s="14"/>
      <c r="U19" s="14"/>
      <c r="V19" s="14"/>
      <c r="W19" s="14"/>
      <c r="X19" s="14"/>
      <c r="Y19" s="14"/>
      <c r="Z19" s="14"/>
    </row>
    <row r="20" spans="1:26" ht="15.75" customHeight="1">
      <c r="A20" s="124" t="s">
        <v>498</v>
      </c>
      <c r="B20" s="100" t="str">
        <f>VLOOKUP(A20,'Índice Geral'!A:C,2,FALSE)</f>
        <v>Marketing e propaganda</v>
      </c>
      <c r="C20" s="125">
        <v>72</v>
      </c>
      <c r="D20" s="96"/>
      <c r="E20" s="97"/>
      <c r="F20" s="102" t="str">
        <f>'Contagem de Áreas '!A19</f>
        <v>Gestão financeira</v>
      </c>
      <c r="G20" s="103">
        <f t="shared" ca="1" si="0"/>
        <v>0</v>
      </c>
      <c r="H20" s="104">
        <f t="shared" ca="1" si="1"/>
        <v>0</v>
      </c>
      <c r="I20" s="105"/>
      <c r="J20" s="14"/>
      <c r="K20" s="14"/>
      <c r="L20" s="14"/>
      <c r="M20" s="14"/>
      <c r="N20" s="14"/>
      <c r="O20" s="14"/>
      <c r="P20" s="14"/>
      <c r="Q20" s="14"/>
      <c r="R20" s="14"/>
      <c r="S20" s="14"/>
      <c r="T20" s="14"/>
      <c r="U20" s="14"/>
      <c r="V20" s="14"/>
      <c r="W20" s="14"/>
      <c r="X20" s="14"/>
      <c r="Y20" s="14"/>
      <c r="Z20" s="14"/>
    </row>
    <row r="21" spans="1:26" ht="15.75" customHeight="1">
      <c r="A21" s="124" t="s">
        <v>2736</v>
      </c>
      <c r="B21" s="100" t="str">
        <f>VLOOKUP(A21,'Índice Geral'!A:C,2,FALSE)</f>
        <v>Tecnologia da informação</v>
      </c>
      <c r="C21" s="125">
        <v>72</v>
      </c>
      <c r="D21" s="96"/>
      <c r="E21" s="97"/>
      <c r="F21" s="102" t="str">
        <f>'Contagem de Áreas '!A20</f>
        <v>Lingüística (línguas)</v>
      </c>
      <c r="G21" s="103">
        <f t="shared" ca="1" si="0"/>
        <v>0</v>
      </c>
      <c r="H21" s="104">
        <f t="shared" ca="1" si="1"/>
        <v>0</v>
      </c>
      <c r="I21" s="105"/>
      <c r="J21" s="14"/>
      <c r="K21" s="14"/>
      <c r="L21" s="14"/>
      <c r="M21" s="14"/>
      <c r="N21" s="14"/>
      <c r="O21" s="14"/>
      <c r="P21" s="14"/>
      <c r="Q21" s="14"/>
      <c r="R21" s="14"/>
      <c r="S21" s="14"/>
      <c r="T21" s="14"/>
      <c r="U21" s="14"/>
      <c r="V21" s="14"/>
      <c r="W21" s="14"/>
      <c r="X21" s="14"/>
      <c r="Y21" s="14"/>
      <c r="Z21" s="14"/>
    </row>
    <row r="22" spans="1:26" ht="15.75" customHeight="1">
      <c r="A22" s="124" t="s">
        <v>2473</v>
      </c>
      <c r="B22" s="100" t="str">
        <f>VLOOKUP(A22,'Índice Geral'!A:C,2,FALSE)</f>
        <v>Marketing e propaganda</v>
      </c>
      <c r="C22" s="125">
        <v>72</v>
      </c>
      <c r="D22" s="96"/>
      <c r="E22" s="97"/>
      <c r="F22" s="102" t="str">
        <f>'Contagem de Áreas '!A21</f>
        <v>Direito empresarial</v>
      </c>
      <c r="G22" s="103">
        <f t="shared" ca="1" si="0"/>
        <v>0</v>
      </c>
      <c r="H22" s="104">
        <f t="shared" ca="1" si="1"/>
        <v>0</v>
      </c>
      <c r="I22" s="105"/>
      <c r="J22" s="14"/>
      <c r="K22" s="14"/>
      <c r="L22" s="14"/>
      <c r="M22" s="14"/>
      <c r="N22" s="14"/>
      <c r="O22" s="14"/>
      <c r="P22" s="14"/>
      <c r="Q22" s="14"/>
      <c r="R22" s="14"/>
      <c r="S22" s="14"/>
      <c r="T22" s="14"/>
      <c r="U22" s="14"/>
      <c r="V22" s="14"/>
      <c r="W22" s="14"/>
      <c r="X22" s="14"/>
      <c r="Y22" s="14"/>
      <c r="Z22" s="14"/>
    </row>
    <row r="23" spans="1:26" ht="15.75" customHeight="1">
      <c r="A23" s="124" t="s">
        <v>2975</v>
      </c>
      <c r="B23" s="100" t="str">
        <f>VLOOKUP(A23,'Índice Geral'!A:C,2,FALSE)</f>
        <v>Produção de multimídia</v>
      </c>
      <c r="C23" s="125">
        <v>72</v>
      </c>
      <c r="D23" s="96"/>
      <c r="E23" s="97"/>
      <c r="F23" s="102" t="str">
        <f>'Contagem de Áreas '!A22</f>
        <v>Ética</v>
      </c>
      <c r="G23" s="103">
        <f t="shared" ca="1" si="0"/>
        <v>2.1276595744680851E-2</v>
      </c>
      <c r="H23" s="104">
        <f t="shared" ca="1" si="1"/>
        <v>72</v>
      </c>
      <c r="I23" s="105"/>
      <c r="J23" s="14"/>
      <c r="K23" s="14"/>
      <c r="L23" s="14"/>
      <c r="M23" s="14"/>
      <c r="N23" s="14"/>
      <c r="O23" s="14"/>
      <c r="P23" s="14"/>
      <c r="Q23" s="14"/>
      <c r="R23" s="14"/>
      <c r="S23" s="14"/>
      <c r="T23" s="14"/>
      <c r="U23" s="14"/>
      <c r="V23" s="14"/>
      <c r="W23" s="14"/>
      <c r="X23" s="14"/>
      <c r="Y23" s="14"/>
      <c r="Z23" s="14"/>
    </row>
    <row r="24" spans="1:26" ht="15.75" customHeight="1">
      <c r="A24" s="124" t="s">
        <v>1372</v>
      </c>
      <c r="B24" s="100" t="str">
        <f>VLOOKUP(A24,'Índice Geral'!A:C,2,FALSE)</f>
        <v>Ética</v>
      </c>
      <c r="C24" s="127">
        <v>36</v>
      </c>
      <c r="D24" s="96"/>
      <c r="E24" s="97"/>
      <c r="F24" s="102" t="str">
        <f>'Contagem de Áreas '!A23</f>
        <v>Animação</v>
      </c>
      <c r="G24" s="103">
        <f t="shared" ca="1" si="0"/>
        <v>0</v>
      </c>
      <c r="H24" s="104">
        <f t="shared" ca="1" si="1"/>
        <v>0</v>
      </c>
      <c r="I24" s="105"/>
      <c r="J24" s="14"/>
      <c r="K24" s="14"/>
      <c r="L24" s="14"/>
      <c r="M24" s="14"/>
      <c r="N24" s="14"/>
      <c r="O24" s="14"/>
      <c r="P24" s="14"/>
      <c r="Q24" s="14"/>
      <c r="R24" s="14"/>
      <c r="S24" s="14"/>
      <c r="T24" s="14"/>
      <c r="U24" s="14"/>
      <c r="V24" s="14"/>
      <c r="W24" s="14"/>
      <c r="X24" s="14"/>
      <c r="Y24" s="14"/>
      <c r="Z24" s="14"/>
    </row>
    <row r="25" spans="1:26" ht="15.75" customHeight="1">
      <c r="A25" s="124" t="s">
        <v>2683</v>
      </c>
      <c r="B25" s="100" t="str">
        <f>VLOOKUP(A25,'Índice Geral'!A:C,2,FALSE)</f>
        <v>Marketing e propaganda</v>
      </c>
      <c r="C25" s="127">
        <v>72</v>
      </c>
      <c r="D25" s="14"/>
      <c r="E25" s="84"/>
      <c r="F25" s="113" t="str">
        <f>'Contagem de Áreas '!A24</f>
        <v>Modelagem</v>
      </c>
      <c r="G25" s="103">
        <f t="shared" ca="1" si="0"/>
        <v>0</v>
      </c>
      <c r="H25" s="104">
        <f t="shared" ca="1" si="1"/>
        <v>0</v>
      </c>
      <c r="I25" s="105"/>
      <c r="J25" s="14"/>
      <c r="K25" s="14"/>
      <c r="L25" s="14"/>
      <c r="M25" s="14"/>
      <c r="N25" s="14"/>
      <c r="O25" s="14"/>
      <c r="P25" s="14"/>
      <c r="Q25" s="14"/>
      <c r="R25" s="14"/>
      <c r="S25" s="14"/>
      <c r="T25" s="14"/>
      <c r="U25" s="14"/>
      <c r="V25" s="14"/>
      <c r="W25" s="14"/>
      <c r="X25" s="14"/>
      <c r="Y25" s="14"/>
      <c r="Z25" s="14"/>
    </row>
    <row r="26" spans="1:26" ht="15.75" customHeight="1">
      <c r="A26" s="124" t="s">
        <v>341</v>
      </c>
      <c r="B26" s="100" t="str">
        <f>VLOOKUP(A26,'Índice Geral'!A:C,2,FALSE)</f>
        <v>Comunicação social (redação e conteúdo)</v>
      </c>
      <c r="C26" s="127">
        <v>72</v>
      </c>
      <c r="D26" s="14"/>
      <c r="E26" s="84"/>
      <c r="F26" s="113" t="str">
        <f>'Contagem de Áreas '!A25</f>
        <v>Moda</v>
      </c>
      <c r="G26" s="103">
        <f t="shared" ca="1" si="0"/>
        <v>0</v>
      </c>
      <c r="H26" s="104">
        <f t="shared" ca="1" si="1"/>
        <v>0</v>
      </c>
      <c r="I26" s="105"/>
      <c r="J26" s="14"/>
      <c r="K26" s="14"/>
      <c r="L26" s="14"/>
      <c r="M26" s="14"/>
      <c r="N26" s="14"/>
      <c r="O26" s="14"/>
      <c r="P26" s="14"/>
      <c r="Q26" s="14"/>
      <c r="R26" s="14"/>
      <c r="S26" s="14"/>
      <c r="T26" s="14"/>
      <c r="U26" s="14"/>
      <c r="V26" s="14"/>
      <c r="W26" s="14"/>
      <c r="X26" s="14"/>
      <c r="Y26" s="14"/>
      <c r="Z26" s="14"/>
    </row>
    <row r="27" spans="1:26" ht="15.75" customHeight="1">
      <c r="A27" s="124" t="s">
        <v>2876</v>
      </c>
      <c r="B27" s="100" t="str">
        <f>VLOOKUP(A27,'Índice Geral'!A:C,2,FALSE)</f>
        <v>Metodologia e Pesquisa Científica</v>
      </c>
      <c r="C27" s="127">
        <v>72</v>
      </c>
      <c r="D27" s="14"/>
      <c r="E27" s="84"/>
      <c r="F27" s="113" t="str">
        <f>'Contagem de Áreas '!A26</f>
        <v>Gestão de organizações</v>
      </c>
      <c r="G27" s="103">
        <f t="shared" ca="1" si="0"/>
        <v>0</v>
      </c>
      <c r="H27" s="104">
        <f t="shared" ca="1" si="1"/>
        <v>0</v>
      </c>
      <c r="I27" s="105"/>
      <c r="J27" s="14"/>
      <c r="K27" s="14"/>
      <c r="L27" s="14"/>
      <c r="M27" s="14"/>
      <c r="N27" s="14"/>
      <c r="O27" s="14"/>
      <c r="P27" s="14"/>
      <c r="Q27" s="14"/>
      <c r="R27" s="14"/>
      <c r="S27" s="14"/>
      <c r="T27" s="14"/>
      <c r="U27" s="14"/>
      <c r="V27" s="14"/>
      <c r="W27" s="14"/>
      <c r="X27" s="14"/>
      <c r="Y27" s="14"/>
      <c r="Z27" s="14"/>
    </row>
    <row r="28" spans="1:26" ht="15.75" customHeight="1">
      <c r="A28" s="124" t="s">
        <v>2997</v>
      </c>
      <c r="B28" s="100" t="e">
        <f>VLOOKUP(A28,'Índice Geral'!A:C,2,FALSE)</f>
        <v>#N/A</v>
      </c>
      <c r="C28" s="127">
        <v>72</v>
      </c>
      <c r="D28" s="14"/>
      <c r="E28" s="84"/>
      <c r="F28" s="113" t="str">
        <f>'Contagem de Áreas '!A27</f>
        <v>Processamento de dados</v>
      </c>
      <c r="G28" s="103">
        <f t="shared" ca="1" si="0"/>
        <v>2.1276595744680851E-2</v>
      </c>
      <c r="H28" s="104">
        <f t="shared" ca="1" si="1"/>
        <v>72</v>
      </c>
      <c r="I28" s="105"/>
      <c r="J28" s="14"/>
      <c r="K28" s="14"/>
      <c r="L28" s="14"/>
      <c r="M28" s="14"/>
      <c r="N28" s="14"/>
      <c r="O28" s="14"/>
      <c r="P28" s="14"/>
      <c r="Q28" s="14"/>
      <c r="R28" s="14"/>
      <c r="S28" s="14"/>
      <c r="T28" s="14"/>
      <c r="U28" s="14"/>
      <c r="V28" s="14"/>
      <c r="W28" s="14"/>
      <c r="X28" s="14"/>
      <c r="Y28" s="14"/>
      <c r="Z28" s="14"/>
    </row>
    <row r="29" spans="1:26" ht="15.75" customHeight="1">
      <c r="A29" s="124" t="s">
        <v>2966</v>
      </c>
      <c r="B29" s="100" t="str">
        <f>VLOOKUP(A29,'Índice Geral'!A:C,2,FALSE)</f>
        <v>Marketing e propaganda</v>
      </c>
      <c r="C29" s="125">
        <v>72</v>
      </c>
      <c r="D29" s="14"/>
      <c r="E29" s="84"/>
      <c r="F29" s="113" t="str">
        <f>'Contagem de Áreas '!A28</f>
        <v>Matemática aplicada</v>
      </c>
      <c r="G29" s="103">
        <f t="shared" ca="1" si="0"/>
        <v>0</v>
      </c>
      <c r="H29" s="104">
        <f t="shared" ca="1" si="1"/>
        <v>0</v>
      </c>
      <c r="I29" s="114"/>
      <c r="J29" s="14"/>
      <c r="K29" s="14"/>
      <c r="L29" s="14"/>
      <c r="M29" s="14"/>
      <c r="N29" s="14"/>
      <c r="O29" s="14"/>
      <c r="P29" s="14"/>
      <c r="Q29" s="14"/>
      <c r="R29" s="14"/>
      <c r="S29" s="14"/>
      <c r="T29" s="14"/>
      <c r="U29" s="14"/>
      <c r="V29" s="14"/>
      <c r="W29" s="14"/>
      <c r="X29" s="14"/>
      <c r="Y29" s="14"/>
      <c r="Z29" s="14"/>
    </row>
    <row r="30" spans="1:26" ht="15.75" customHeight="1">
      <c r="A30" s="124" t="s">
        <v>2931</v>
      </c>
      <c r="B30" s="100" t="str">
        <f>VLOOKUP(A30,'Índice Geral'!A:C,2,FALSE)</f>
        <v>Ética</v>
      </c>
      <c r="C30" s="129">
        <v>36</v>
      </c>
      <c r="D30" s="14"/>
      <c r="E30" s="84"/>
      <c r="F30" s="113" t="str">
        <f>'Contagem de Áreas '!A29</f>
        <v>Psicologia</v>
      </c>
      <c r="G30" s="103">
        <f t="shared" ca="1" si="0"/>
        <v>0</v>
      </c>
      <c r="H30" s="104">
        <f t="shared" ca="1" si="1"/>
        <v>0</v>
      </c>
      <c r="I30" s="105"/>
      <c r="J30" s="14"/>
      <c r="K30" s="14"/>
      <c r="L30" s="14"/>
      <c r="M30" s="14"/>
      <c r="N30" s="14"/>
      <c r="O30" s="14"/>
      <c r="P30" s="14"/>
      <c r="Q30" s="14"/>
      <c r="R30" s="14"/>
      <c r="S30" s="14"/>
      <c r="T30" s="14"/>
      <c r="U30" s="14"/>
      <c r="V30" s="14"/>
      <c r="W30" s="14"/>
      <c r="X30" s="14"/>
      <c r="Y30" s="14"/>
      <c r="Z30" s="14"/>
    </row>
    <row r="31" spans="1:26" ht="15.75" customHeight="1">
      <c r="A31" s="124" t="s">
        <v>2961</v>
      </c>
      <c r="B31" s="100" t="str">
        <f>VLOOKUP(A31,'Índice Geral'!A:C,2,FALSE)</f>
        <v>Gestão de inovação</v>
      </c>
      <c r="C31" s="125">
        <v>36</v>
      </c>
      <c r="D31" s="14"/>
      <c r="E31" s="84"/>
      <c r="F31" s="113" t="str">
        <f>'Contagem de Áreas '!A30</f>
        <v>Desenho (artístico)</v>
      </c>
      <c r="G31" s="103">
        <f t="shared" ca="1" si="0"/>
        <v>0</v>
      </c>
      <c r="H31" s="104">
        <f t="shared" ca="1" si="1"/>
        <v>0</v>
      </c>
      <c r="I31" s="114"/>
      <c r="J31" s="14"/>
      <c r="K31" s="14"/>
      <c r="L31" s="14"/>
      <c r="M31" s="14"/>
      <c r="N31" s="14"/>
      <c r="O31" s="14"/>
      <c r="P31" s="14"/>
      <c r="Q31" s="14"/>
      <c r="R31" s="14"/>
      <c r="S31" s="14"/>
      <c r="T31" s="14"/>
      <c r="U31" s="14"/>
      <c r="V31" s="14"/>
      <c r="W31" s="14"/>
      <c r="X31" s="14"/>
      <c r="Y31" s="14"/>
      <c r="Z31" s="14"/>
    </row>
    <row r="32" spans="1:26" ht="15.75" customHeight="1">
      <c r="A32" s="124" t="s">
        <v>2558</v>
      </c>
      <c r="B32" s="100" t="str">
        <f>VLOOKUP(A32,'Índice Geral'!A:C,2,FALSE)</f>
        <v>Metodologia e Pesquisa Científica</v>
      </c>
      <c r="C32" s="125">
        <v>36</v>
      </c>
      <c r="D32" s="14"/>
      <c r="E32" s="84"/>
      <c r="F32" s="113" t="str">
        <f>'Contagem de Áreas '!A31</f>
        <v>Ciência política</v>
      </c>
      <c r="G32" s="103">
        <f t="shared" ca="1" si="0"/>
        <v>0</v>
      </c>
      <c r="H32" s="104">
        <f t="shared" ca="1" si="1"/>
        <v>0</v>
      </c>
      <c r="I32" s="114"/>
      <c r="J32" s="14"/>
      <c r="K32" s="14"/>
      <c r="L32" s="14"/>
      <c r="M32" s="14"/>
      <c r="N32" s="14"/>
      <c r="O32" s="14"/>
      <c r="P32" s="14"/>
      <c r="Q32" s="14"/>
      <c r="R32" s="14"/>
      <c r="S32" s="14"/>
      <c r="T32" s="14"/>
      <c r="U32" s="14"/>
      <c r="V32" s="14"/>
      <c r="W32" s="14"/>
      <c r="X32" s="14"/>
      <c r="Y32" s="14"/>
      <c r="Z32" s="14"/>
    </row>
    <row r="33" spans="1:26" ht="15.75" customHeight="1">
      <c r="A33" s="126" t="s">
        <v>1607</v>
      </c>
      <c r="B33" s="100" t="str">
        <f>VLOOKUP(A33,'Índice Geral'!A:C,2,FALSE)</f>
        <v>Gestão de inovação</v>
      </c>
      <c r="C33" s="127">
        <v>36</v>
      </c>
      <c r="D33" s="14"/>
      <c r="E33" s="84"/>
      <c r="F33" s="113" t="str">
        <f>'Contagem de Áreas '!A32</f>
        <v>Estatística aplicada</v>
      </c>
      <c r="G33" s="103">
        <f t="shared" ca="1" si="0"/>
        <v>0</v>
      </c>
      <c r="H33" s="104">
        <f t="shared" ca="1" si="1"/>
        <v>0</v>
      </c>
      <c r="I33" s="105"/>
      <c r="J33" s="14"/>
      <c r="K33" s="14"/>
      <c r="L33" s="14"/>
      <c r="M33" s="14"/>
      <c r="N33" s="14"/>
      <c r="O33" s="14"/>
      <c r="P33" s="14"/>
      <c r="Q33" s="14"/>
      <c r="R33" s="14"/>
      <c r="S33" s="14"/>
      <c r="T33" s="14"/>
      <c r="U33" s="14"/>
      <c r="V33" s="14"/>
      <c r="W33" s="14"/>
      <c r="X33" s="14"/>
      <c r="Y33" s="14"/>
      <c r="Z33" s="14"/>
    </row>
    <row r="34" spans="1:26" ht="15.75" customHeight="1">
      <c r="A34" s="124" t="s">
        <v>2962</v>
      </c>
      <c r="B34" s="100" t="str">
        <f>VLOOKUP(A34,'Índice Geral'!A:C,2,FALSE)</f>
        <v>Gestão de inovação</v>
      </c>
      <c r="C34" s="125">
        <v>36</v>
      </c>
      <c r="D34" s="14"/>
      <c r="E34" s="84"/>
      <c r="F34" s="113" t="str">
        <f>'Contagem de Áreas '!A33</f>
        <v>Fotografia</v>
      </c>
      <c r="G34" s="103">
        <f t="shared" ca="1" si="0"/>
        <v>2.1276595744680851E-2</v>
      </c>
      <c r="H34" s="104">
        <f t="shared" ca="1" si="1"/>
        <v>72</v>
      </c>
      <c r="I34" s="114"/>
      <c r="J34" s="14"/>
      <c r="K34" s="14"/>
      <c r="L34" s="14"/>
      <c r="M34" s="14"/>
      <c r="N34" s="14"/>
      <c r="O34" s="14"/>
      <c r="P34" s="14"/>
      <c r="Q34" s="14"/>
      <c r="R34" s="14"/>
      <c r="S34" s="14"/>
      <c r="T34" s="14"/>
      <c r="U34" s="14"/>
      <c r="V34" s="14"/>
      <c r="W34" s="14"/>
      <c r="X34" s="14"/>
      <c r="Y34" s="14"/>
      <c r="Z34" s="14"/>
    </row>
    <row r="35" spans="1:26" ht="15.75" customHeight="1">
      <c r="A35" s="124" t="s">
        <v>2573</v>
      </c>
      <c r="B35" s="100" t="str">
        <f>VLOOKUP(A35,'Índice Geral'!A:C,2,FALSE)</f>
        <v>Metodologia e Pesquisa Científica</v>
      </c>
      <c r="C35" s="125">
        <v>72</v>
      </c>
      <c r="D35" s="57"/>
      <c r="E35" s="84"/>
      <c r="F35" s="113" t="str">
        <f>'Contagem de Áreas '!A34</f>
        <v>Aconselhamento e orientação profissional</v>
      </c>
      <c r="G35" s="103">
        <f t="shared" ca="1" si="0"/>
        <v>0</v>
      </c>
      <c r="H35" s="104">
        <f t="shared" ca="1" si="1"/>
        <v>0</v>
      </c>
      <c r="I35" s="114"/>
      <c r="J35" s="14"/>
      <c r="K35" s="14"/>
      <c r="L35" s="14"/>
      <c r="M35" s="14"/>
      <c r="N35" s="14"/>
      <c r="O35" s="14"/>
      <c r="P35" s="14"/>
      <c r="Q35" s="14"/>
      <c r="R35" s="14"/>
      <c r="S35" s="14"/>
      <c r="T35" s="14"/>
      <c r="U35" s="14"/>
      <c r="V35" s="14"/>
      <c r="W35" s="14"/>
      <c r="X35" s="14"/>
      <c r="Y35" s="14"/>
      <c r="Z35" s="14"/>
    </row>
    <row r="36" spans="1:26" ht="15.75" customHeight="1">
      <c r="A36" s="124" t="s">
        <v>2963</v>
      </c>
      <c r="B36" s="100" t="str">
        <f>VLOOKUP(A36,'Índice Geral'!A:C,2,FALSE)</f>
        <v>Gestão de inovação</v>
      </c>
      <c r="C36" s="125">
        <v>36</v>
      </c>
      <c r="D36" s="57"/>
      <c r="E36" s="84"/>
      <c r="F36" s="113" t="str">
        <f>'Contagem de Áreas '!A35</f>
        <v>Gestão da produção</v>
      </c>
      <c r="G36" s="103">
        <f t="shared" ca="1" si="0"/>
        <v>0</v>
      </c>
      <c r="H36" s="104">
        <f t="shared" ca="1" si="1"/>
        <v>0</v>
      </c>
      <c r="I36" s="105"/>
      <c r="J36" s="14"/>
      <c r="K36" s="14"/>
      <c r="L36" s="14"/>
      <c r="M36" s="14"/>
      <c r="N36" s="14"/>
      <c r="O36" s="14"/>
      <c r="P36" s="14"/>
      <c r="Q36" s="14"/>
      <c r="R36" s="14"/>
      <c r="S36" s="14"/>
      <c r="T36" s="14"/>
      <c r="U36" s="14"/>
      <c r="V36" s="14"/>
      <c r="W36" s="14"/>
      <c r="X36" s="14"/>
      <c r="Y36" s="14"/>
      <c r="Z36" s="14"/>
    </row>
    <row r="37" spans="1:26" ht="15.75" customHeight="1">
      <c r="A37" s="124" t="s">
        <v>2587</v>
      </c>
      <c r="B37" s="100" t="str">
        <f>VLOOKUP(A37,'Índice Geral'!A:C,2,FALSE)</f>
        <v>Metodologia e Pesquisa Científica</v>
      </c>
      <c r="C37" s="125">
        <v>72</v>
      </c>
      <c r="D37" s="57"/>
      <c r="E37" s="84"/>
      <c r="F37" s="113" t="str">
        <f>'Contagem de Áreas '!A36</f>
        <v>Tecnologia digital</v>
      </c>
      <c r="G37" s="103">
        <f t="shared" ca="1" si="0"/>
        <v>0</v>
      </c>
      <c r="H37" s="104">
        <f t="shared" ca="1" si="1"/>
        <v>0</v>
      </c>
      <c r="I37" s="105"/>
      <c r="J37" s="14"/>
      <c r="K37" s="14"/>
      <c r="L37" s="14"/>
      <c r="M37" s="14"/>
      <c r="N37" s="14"/>
      <c r="O37" s="14"/>
      <c r="P37" s="14"/>
      <c r="Q37" s="14"/>
      <c r="R37" s="14"/>
      <c r="S37" s="14"/>
      <c r="T37" s="14"/>
      <c r="U37" s="14"/>
      <c r="V37" s="14"/>
      <c r="W37" s="14"/>
      <c r="X37" s="14"/>
      <c r="Y37" s="14"/>
      <c r="Z37" s="14"/>
    </row>
    <row r="38" spans="1:26" ht="15.75" customHeight="1">
      <c r="A38" s="99" t="s">
        <v>902</v>
      </c>
      <c r="B38" s="100" t="str">
        <f>VLOOKUP(A38,'Índice Geral'!A:C,2,FALSE)</f>
        <v>Eletiva</v>
      </c>
      <c r="C38" s="125">
        <v>72</v>
      </c>
      <c r="D38" s="57"/>
      <c r="E38" s="84"/>
      <c r="F38" s="113" t="str">
        <f>'Contagem de Áreas '!A37</f>
        <v>Desenho de projetos</v>
      </c>
      <c r="G38" s="103">
        <f t="shared" ca="1" si="0"/>
        <v>0</v>
      </c>
      <c r="H38" s="104">
        <f t="shared" ca="1" si="1"/>
        <v>0</v>
      </c>
      <c r="I38" s="105"/>
      <c r="J38" s="14"/>
      <c r="K38" s="14"/>
      <c r="L38" s="14"/>
      <c r="M38" s="14"/>
      <c r="N38" s="14"/>
      <c r="O38" s="14"/>
      <c r="P38" s="14"/>
      <c r="Q38" s="14"/>
      <c r="R38" s="14"/>
      <c r="S38" s="14"/>
      <c r="T38" s="14"/>
      <c r="U38" s="14"/>
      <c r="V38" s="14"/>
      <c r="W38" s="14"/>
      <c r="X38" s="14"/>
      <c r="Y38" s="14"/>
      <c r="Z38" s="14"/>
    </row>
    <row r="39" spans="1:26" ht="15.75" customHeight="1">
      <c r="A39" s="99" t="s">
        <v>902</v>
      </c>
      <c r="B39" s="100" t="str">
        <f>VLOOKUP(A39,'Índice Geral'!A:C,2,FALSE)</f>
        <v>Eletiva</v>
      </c>
      <c r="C39" s="131">
        <v>72</v>
      </c>
      <c r="D39" s="57"/>
      <c r="E39" s="84"/>
      <c r="F39" s="113" t="str">
        <f>'Contagem de Áreas '!A38</f>
        <v>Política</v>
      </c>
      <c r="G39" s="103">
        <f t="shared" ca="1" si="0"/>
        <v>0</v>
      </c>
      <c r="H39" s="104">
        <f t="shared" ca="1" si="1"/>
        <v>0</v>
      </c>
      <c r="I39" s="105"/>
      <c r="J39" s="14"/>
      <c r="K39" s="14"/>
      <c r="L39" s="14"/>
      <c r="M39" s="14"/>
      <c r="N39" s="14"/>
      <c r="O39" s="14"/>
      <c r="P39" s="14"/>
      <c r="Q39" s="14"/>
      <c r="R39" s="14"/>
      <c r="S39" s="14"/>
      <c r="T39" s="14"/>
      <c r="U39" s="14"/>
      <c r="V39" s="14"/>
      <c r="W39" s="14"/>
      <c r="X39" s="14"/>
      <c r="Y39" s="14"/>
      <c r="Z39" s="14"/>
    </row>
    <row r="40" spans="1:26" ht="15.75" customHeight="1">
      <c r="A40" s="99" t="s">
        <v>902</v>
      </c>
      <c r="B40" s="100" t="str">
        <f>VLOOKUP(A40,'Índice Geral'!A:C,2,FALSE)</f>
        <v>Eletiva</v>
      </c>
      <c r="C40" s="131">
        <v>72</v>
      </c>
      <c r="D40" s="14"/>
      <c r="E40" s="84"/>
      <c r="F40" s="113" t="str">
        <f>'Contagem de Áreas '!A39</f>
        <v>Administração em comércio exterior</v>
      </c>
      <c r="G40" s="103">
        <f t="shared" ca="1" si="0"/>
        <v>0</v>
      </c>
      <c r="H40" s="104">
        <f t="shared" ca="1" si="1"/>
        <v>0</v>
      </c>
      <c r="I40" s="105"/>
      <c r="J40" s="14"/>
      <c r="K40" s="14"/>
      <c r="L40" s="14"/>
      <c r="M40" s="14"/>
      <c r="N40" s="14"/>
      <c r="O40" s="14"/>
      <c r="P40" s="14"/>
      <c r="Q40" s="14"/>
      <c r="R40" s="14"/>
      <c r="S40" s="14"/>
      <c r="T40" s="14"/>
      <c r="U40" s="14"/>
      <c r="V40" s="14"/>
      <c r="W40" s="14"/>
      <c r="X40" s="14"/>
      <c r="Y40" s="14"/>
      <c r="Z40" s="14"/>
    </row>
    <row r="41" spans="1:26" ht="15.75" customHeight="1">
      <c r="A41" s="99" t="s">
        <v>902</v>
      </c>
      <c r="B41" s="100" t="str">
        <f>VLOOKUP(A41,'Índice Geral'!A:C,2,FALSE)</f>
        <v>Eletiva</v>
      </c>
      <c r="C41" s="131">
        <v>72</v>
      </c>
      <c r="D41" s="14"/>
      <c r="E41" s="84"/>
      <c r="F41" s="113" t="str">
        <f>'Contagem de Áreas '!A40</f>
        <v>Relações internacionais</v>
      </c>
      <c r="G41" s="103">
        <f t="shared" ca="1" si="0"/>
        <v>0</v>
      </c>
      <c r="H41" s="104">
        <f t="shared" ca="1" si="1"/>
        <v>0</v>
      </c>
      <c r="I41" s="114"/>
      <c r="J41" s="14"/>
      <c r="K41" s="14"/>
      <c r="L41" s="14"/>
      <c r="M41" s="14"/>
      <c r="N41" s="14"/>
      <c r="O41" s="14"/>
      <c r="P41" s="14"/>
      <c r="Q41" s="14"/>
      <c r="R41" s="14"/>
      <c r="S41" s="14"/>
      <c r="T41" s="14"/>
      <c r="U41" s="14"/>
      <c r="V41" s="14"/>
      <c r="W41" s="14"/>
      <c r="X41" s="14"/>
      <c r="Y41" s="14"/>
      <c r="Z41" s="14"/>
    </row>
    <row r="42" spans="1:26" ht="15.75" customHeight="1">
      <c r="A42" s="99" t="s">
        <v>902</v>
      </c>
      <c r="B42" s="100" t="str">
        <f>VLOOKUP(A42,'Índice Geral'!A:C,2,FALSE)</f>
        <v>Eletiva</v>
      </c>
      <c r="C42" s="131">
        <v>72</v>
      </c>
      <c r="D42" s="14"/>
      <c r="E42" s="84"/>
      <c r="F42" s="113" t="str">
        <f>'Contagem de Áreas '!A41</f>
        <v>Desenho de moda</v>
      </c>
      <c r="G42" s="103">
        <f t="shared" ca="1" si="0"/>
        <v>0</v>
      </c>
      <c r="H42" s="104">
        <f t="shared" ca="1" si="1"/>
        <v>0</v>
      </c>
      <c r="I42" s="105"/>
      <c r="J42" s="14"/>
      <c r="K42" s="14"/>
      <c r="L42" s="14"/>
      <c r="M42" s="14"/>
      <c r="N42" s="14"/>
      <c r="O42" s="14"/>
      <c r="P42" s="14"/>
      <c r="Q42" s="14"/>
      <c r="R42" s="14"/>
      <c r="S42" s="14"/>
      <c r="T42" s="14"/>
      <c r="U42" s="14"/>
      <c r="V42" s="14"/>
      <c r="W42" s="14"/>
      <c r="X42" s="14"/>
      <c r="Y42" s="14"/>
      <c r="Z42" s="14"/>
    </row>
    <row r="43" spans="1:26" ht="15.75" customHeight="1">
      <c r="A43" s="99" t="s">
        <v>902</v>
      </c>
      <c r="B43" s="100" t="str">
        <f>VLOOKUP(A43,'Índice Geral'!A:C,2,FALSE)</f>
        <v>Eletiva</v>
      </c>
      <c r="C43" s="131">
        <v>72</v>
      </c>
      <c r="D43" s="14"/>
      <c r="E43" s="84"/>
      <c r="F43" s="116" t="s">
        <v>902</v>
      </c>
      <c r="G43" s="103">
        <f t="shared" ca="1" si="0"/>
        <v>0.21276595744680851</v>
      </c>
      <c r="H43" s="104">
        <f t="shared" ca="1" si="1"/>
        <v>720</v>
      </c>
      <c r="I43" s="114"/>
      <c r="J43" s="14"/>
      <c r="K43" s="14"/>
      <c r="L43" s="14"/>
      <c r="M43" s="14"/>
      <c r="N43" s="14"/>
      <c r="O43" s="14"/>
      <c r="P43" s="14"/>
      <c r="Q43" s="14"/>
      <c r="R43" s="14"/>
      <c r="S43" s="14"/>
      <c r="T43" s="14"/>
      <c r="U43" s="14"/>
      <c r="V43" s="14"/>
      <c r="W43" s="14"/>
      <c r="X43" s="14"/>
      <c r="Y43" s="14"/>
      <c r="Z43" s="14"/>
    </row>
    <row r="44" spans="1:26" ht="15.75" customHeight="1">
      <c r="A44" s="99" t="s">
        <v>902</v>
      </c>
      <c r="B44" s="100" t="str">
        <f>VLOOKUP(A44,'Índice Geral'!A:C,2,FALSE)</f>
        <v>Eletiva</v>
      </c>
      <c r="C44" s="131">
        <v>72</v>
      </c>
      <c r="D44" s="14"/>
      <c r="E44" s="84"/>
      <c r="F44" s="116" t="s">
        <v>2993</v>
      </c>
      <c r="G44" s="103">
        <f t="shared" ca="1" si="0"/>
        <v>0.1276595744680851</v>
      </c>
      <c r="H44" s="104">
        <f t="shared" ca="1" si="1"/>
        <v>432</v>
      </c>
      <c r="I44" s="114"/>
      <c r="J44" s="14"/>
      <c r="K44" s="14"/>
      <c r="L44" s="14"/>
      <c r="M44" s="14"/>
      <c r="N44" s="14"/>
      <c r="O44" s="14"/>
      <c r="P44" s="14"/>
      <c r="Q44" s="14"/>
      <c r="R44" s="14"/>
      <c r="S44" s="14"/>
      <c r="T44" s="14"/>
      <c r="U44" s="14"/>
      <c r="V44" s="14"/>
      <c r="W44" s="14"/>
      <c r="X44" s="14"/>
      <c r="Y44" s="14"/>
      <c r="Z44" s="14"/>
    </row>
    <row r="45" spans="1:26" ht="15.75" customHeight="1">
      <c r="A45" s="99" t="s">
        <v>902</v>
      </c>
      <c r="B45" s="100" t="str">
        <f>VLOOKUP(A45,'Índice Geral'!A:C,2,FALSE)</f>
        <v>Eletiva</v>
      </c>
      <c r="C45" s="131">
        <v>72</v>
      </c>
      <c r="D45" s="14"/>
      <c r="E45" s="84"/>
      <c r="F45" s="116" t="s">
        <v>1081</v>
      </c>
      <c r="G45" s="103">
        <f t="shared" ca="1" si="0"/>
        <v>0</v>
      </c>
      <c r="H45" s="104">
        <f t="shared" ca="1" si="1"/>
        <v>0</v>
      </c>
      <c r="I45" s="114"/>
      <c r="J45" s="14"/>
      <c r="K45" s="14"/>
      <c r="L45" s="14"/>
      <c r="M45" s="14"/>
      <c r="N45" s="14"/>
      <c r="O45" s="14"/>
      <c r="P45" s="14"/>
      <c r="Q45" s="14"/>
      <c r="R45" s="14"/>
      <c r="S45" s="14"/>
      <c r="T45" s="14"/>
      <c r="U45" s="14"/>
      <c r="V45" s="14"/>
      <c r="W45" s="14"/>
      <c r="X45" s="14"/>
      <c r="Y45" s="14"/>
      <c r="Z45" s="14"/>
    </row>
    <row r="46" spans="1:26" ht="15.75" customHeight="1">
      <c r="A46" s="99" t="s">
        <v>902</v>
      </c>
      <c r="B46" s="100" t="str">
        <f>VLOOKUP(A46,'Índice Geral'!A:C,2,FALSE)</f>
        <v>Eletiva</v>
      </c>
      <c r="C46" s="131">
        <v>72</v>
      </c>
      <c r="D46" s="14"/>
      <c r="E46" s="14"/>
      <c r="F46" s="98" t="s">
        <v>2994</v>
      </c>
      <c r="G46" s="98"/>
      <c r="H46" s="98"/>
      <c r="I46" s="117">
        <f>G1-SUM(I25:I45)</f>
        <v>3384</v>
      </c>
      <c r="J46" s="14"/>
      <c r="K46" s="14"/>
      <c r="L46" s="14"/>
      <c r="M46" s="14"/>
      <c r="N46" s="14"/>
      <c r="O46" s="14"/>
      <c r="P46" s="14"/>
      <c r="Q46" s="14"/>
      <c r="R46" s="14"/>
      <c r="S46" s="14"/>
      <c r="T46" s="14"/>
      <c r="U46" s="14"/>
      <c r="V46" s="14"/>
      <c r="W46" s="14"/>
      <c r="X46" s="14"/>
      <c r="Y46" s="14"/>
      <c r="Z46" s="14"/>
    </row>
    <row r="47" spans="1:26" ht="15.75" customHeight="1">
      <c r="A47" s="99" t="s">
        <v>902</v>
      </c>
      <c r="B47" s="100" t="str">
        <f>VLOOKUP(A47,'Índice Geral'!A:C,2,FALSE)</f>
        <v>Eletiva</v>
      </c>
      <c r="C47" s="131">
        <v>72</v>
      </c>
      <c r="D47" s="14"/>
      <c r="E47" s="14"/>
      <c r="F47" s="14"/>
      <c r="G47" s="14"/>
      <c r="H47" s="14"/>
      <c r="I47" s="14"/>
      <c r="J47" s="14"/>
      <c r="K47" s="14"/>
      <c r="L47" s="14"/>
      <c r="M47" s="14"/>
      <c r="N47" s="14"/>
      <c r="O47" s="14"/>
      <c r="P47" s="14"/>
      <c r="Q47" s="14"/>
      <c r="R47" s="14"/>
      <c r="S47" s="14"/>
      <c r="T47" s="14"/>
      <c r="U47" s="14"/>
      <c r="V47" s="14"/>
      <c r="W47" s="14"/>
      <c r="X47" s="14"/>
      <c r="Y47" s="14"/>
      <c r="Z47" s="14"/>
    </row>
    <row r="48" spans="1:26" ht="15.75" customHeight="1">
      <c r="A48" s="99" t="s">
        <v>2967</v>
      </c>
      <c r="B48" s="100" t="str">
        <f>VLOOKUP(A48,'Índice Geral'!A:C,2,FALSE)</f>
        <v>Lifelab</v>
      </c>
      <c r="C48" s="131">
        <v>72</v>
      </c>
      <c r="D48" s="14"/>
      <c r="E48" s="14"/>
      <c r="F48" s="14"/>
      <c r="G48" s="14"/>
      <c r="H48" s="14"/>
      <c r="I48" s="14"/>
      <c r="J48" s="14"/>
      <c r="K48" s="14"/>
      <c r="L48" s="14"/>
      <c r="M48" s="14"/>
      <c r="N48" s="14"/>
      <c r="O48" s="14"/>
      <c r="P48" s="14"/>
      <c r="Q48" s="14"/>
      <c r="R48" s="14"/>
      <c r="S48" s="14"/>
      <c r="T48" s="14"/>
      <c r="U48" s="14"/>
      <c r="V48" s="14"/>
      <c r="W48" s="14"/>
      <c r="X48" s="14"/>
      <c r="Y48" s="14"/>
      <c r="Z48" s="14"/>
    </row>
    <row r="49" spans="1:26" ht="15.75" customHeight="1">
      <c r="A49" s="99" t="s">
        <v>2967</v>
      </c>
      <c r="B49" s="100" t="str">
        <f>VLOOKUP(A49,'Índice Geral'!A:C,2,FALSE)</f>
        <v>Lifelab</v>
      </c>
      <c r="C49" s="131">
        <v>72</v>
      </c>
      <c r="D49" s="14"/>
      <c r="E49" s="14"/>
      <c r="F49" s="14"/>
      <c r="G49" s="14"/>
      <c r="H49" s="14"/>
      <c r="I49" s="14"/>
      <c r="J49" s="14"/>
      <c r="K49" s="14"/>
      <c r="L49" s="14"/>
      <c r="M49" s="14"/>
      <c r="N49" s="14"/>
      <c r="O49" s="14"/>
      <c r="P49" s="14"/>
      <c r="Q49" s="14"/>
      <c r="R49" s="14"/>
      <c r="S49" s="14"/>
      <c r="T49" s="14"/>
      <c r="U49" s="14"/>
      <c r="V49" s="14"/>
      <c r="W49" s="14"/>
      <c r="X49" s="14"/>
      <c r="Y49" s="14"/>
      <c r="Z49" s="14"/>
    </row>
    <row r="50" spans="1:26" ht="15.75" customHeight="1">
      <c r="A50" s="99" t="s">
        <v>2967</v>
      </c>
      <c r="B50" s="100" t="str">
        <f>VLOOKUP(A50,'Índice Geral'!A:C,2,FALSE)</f>
        <v>Lifelab</v>
      </c>
      <c r="C50" s="131">
        <v>72</v>
      </c>
      <c r="D50" s="14"/>
      <c r="E50" s="14"/>
      <c r="F50" s="14"/>
      <c r="G50" s="14"/>
      <c r="H50" s="14"/>
      <c r="I50" s="14"/>
      <c r="J50" s="14"/>
      <c r="K50" s="14"/>
      <c r="L50" s="14"/>
      <c r="M50" s="14"/>
      <c r="N50" s="14"/>
      <c r="O50" s="14"/>
      <c r="P50" s="14"/>
      <c r="Q50" s="14"/>
      <c r="R50" s="14"/>
      <c r="S50" s="14"/>
      <c r="T50" s="14"/>
      <c r="U50" s="14"/>
      <c r="V50" s="14"/>
      <c r="W50" s="14"/>
      <c r="X50" s="14"/>
      <c r="Y50" s="14"/>
      <c r="Z50" s="14"/>
    </row>
    <row r="51" spans="1:26" ht="15.75" customHeight="1">
      <c r="A51" s="99" t="s">
        <v>2967</v>
      </c>
      <c r="B51" s="100" t="str">
        <f>VLOOKUP(A51,'Índice Geral'!A:C,2,FALSE)</f>
        <v>Lifelab</v>
      </c>
      <c r="C51" s="131">
        <v>72</v>
      </c>
      <c r="D51" s="14"/>
      <c r="E51" s="14"/>
      <c r="F51" s="14"/>
      <c r="G51" s="14"/>
      <c r="H51" s="14"/>
      <c r="I51" s="14"/>
      <c r="J51" s="14"/>
      <c r="K51" s="14"/>
      <c r="L51" s="14"/>
      <c r="M51" s="14"/>
      <c r="N51" s="14"/>
      <c r="O51" s="14"/>
      <c r="P51" s="14"/>
      <c r="Q51" s="14"/>
      <c r="R51" s="14"/>
      <c r="S51" s="14"/>
      <c r="T51" s="14"/>
      <c r="U51" s="14"/>
      <c r="V51" s="14"/>
      <c r="W51" s="14"/>
      <c r="X51" s="14"/>
      <c r="Y51" s="14"/>
      <c r="Z51" s="14"/>
    </row>
    <row r="52" spans="1:26" ht="15.75" customHeight="1">
      <c r="A52" s="99" t="s">
        <v>2967</v>
      </c>
      <c r="B52" s="100" t="str">
        <f>VLOOKUP(A52,'Índice Geral'!A:C,2,FALSE)</f>
        <v>Lifelab</v>
      </c>
      <c r="C52" s="131">
        <v>72</v>
      </c>
      <c r="D52" s="14"/>
      <c r="E52" s="14"/>
      <c r="F52" s="14"/>
      <c r="G52" s="14"/>
      <c r="H52" s="14"/>
      <c r="I52" s="14"/>
      <c r="J52" s="14"/>
      <c r="K52" s="14"/>
      <c r="L52" s="14"/>
      <c r="M52" s="14"/>
      <c r="N52" s="14"/>
      <c r="O52" s="14"/>
      <c r="P52" s="14"/>
      <c r="Q52" s="14"/>
      <c r="R52" s="14"/>
      <c r="S52" s="14"/>
      <c r="T52" s="14"/>
      <c r="U52" s="14"/>
      <c r="V52" s="14"/>
      <c r="W52" s="14"/>
      <c r="X52" s="14"/>
      <c r="Y52" s="14"/>
      <c r="Z52" s="14"/>
    </row>
    <row r="53" spans="1:26" ht="15.75" customHeight="1">
      <c r="A53" s="99" t="s">
        <v>2968</v>
      </c>
      <c r="B53" s="100" t="str">
        <f>VLOOKUP(A53,'Índice Geral'!A:C,2,FALSE)</f>
        <v>Lifelab</v>
      </c>
      <c r="C53" s="131">
        <v>72</v>
      </c>
      <c r="D53" s="14"/>
      <c r="E53" s="14"/>
      <c r="F53" s="14"/>
      <c r="G53" s="14"/>
      <c r="H53" s="14"/>
      <c r="I53" s="14"/>
      <c r="J53" s="14"/>
      <c r="K53" s="14"/>
      <c r="L53" s="14"/>
      <c r="M53" s="14"/>
      <c r="N53" s="14"/>
      <c r="O53" s="14"/>
      <c r="P53" s="14"/>
      <c r="Q53" s="14"/>
      <c r="R53" s="14"/>
      <c r="S53" s="14"/>
      <c r="T53" s="14"/>
      <c r="U53" s="14"/>
      <c r="V53" s="14"/>
      <c r="W53" s="14"/>
      <c r="X53" s="14"/>
      <c r="Y53" s="14"/>
      <c r="Z53" s="14"/>
    </row>
    <row r="54" spans="1:26" ht="15.75" customHeight="1">
      <c r="C54" s="133"/>
      <c r="D54" s="14"/>
      <c r="E54" s="14"/>
      <c r="F54" s="14"/>
      <c r="G54" s="14"/>
      <c r="H54" s="14"/>
      <c r="I54" s="14"/>
      <c r="J54" s="14"/>
      <c r="K54" s="14"/>
      <c r="L54" s="14"/>
      <c r="M54" s="14"/>
      <c r="N54" s="14"/>
      <c r="O54" s="14"/>
      <c r="P54" s="14"/>
      <c r="Q54" s="14"/>
      <c r="R54" s="14"/>
      <c r="S54" s="14"/>
      <c r="T54" s="14"/>
      <c r="U54" s="14"/>
      <c r="V54" s="14"/>
      <c r="W54" s="14"/>
      <c r="X54" s="14"/>
      <c r="Y54" s="14"/>
      <c r="Z54" s="14"/>
    </row>
    <row r="55" spans="1:26" ht="15.75" customHeight="1">
      <c r="C55" s="133"/>
      <c r="D55" s="14"/>
      <c r="E55" s="14"/>
      <c r="F55" s="14"/>
      <c r="G55" s="14"/>
      <c r="H55" s="14"/>
      <c r="I55" s="14"/>
      <c r="J55" s="14"/>
      <c r="K55" s="14"/>
      <c r="L55" s="14"/>
      <c r="M55" s="14"/>
      <c r="N55" s="14"/>
      <c r="O55" s="14"/>
      <c r="P55" s="14"/>
      <c r="Q55" s="14"/>
      <c r="R55" s="14"/>
      <c r="S55" s="14"/>
      <c r="T55" s="14"/>
      <c r="U55" s="14"/>
      <c r="V55" s="14"/>
      <c r="W55" s="14"/>
      <c r="X55" s="14"/>
      <c r="Y55" s="14"/>
      <c r="Z55" s="14"/>
    </row>
    <row r="56" spans="1:26" ht="15.75" customHeight="1">
      <c r="C56" s="133"/>
      <c r="D56" s="14"/>
      <c r="E56" s="14"/>
      <c r="F56" s="14"/>
      <c r="G56" s="14"/>
      <c r="H56" s="14"/>
      <c r="I56" s="14"/>
      <c r="J56" s="14"/>
      <c r="K56" s="14"/>
      <c r="L56" s="14"/>
      <c r="M56" s="14"/>
      <c r="N56" s="14"/>
      <c r="O56" s="14"/>
      <c r="P56" s="14"/>
      <c r="Q56" s="14"/>
      <c r="R56" s="14"/>
      <c r="S56" s="14"/>
      <c r="T56" s="14"/>
      <c r="U56" s="14"/>
      <c r="V56" s="14"/>
      <c r="W56" s="14"/>
      <c r="X56" s="14"/>
      <c r="Y56" s="14"/>
      <c r="Z56" s="14"/>
    </row>
    <row r="57" spans="1:26" ht="15.75" customHeight="1">
      <c r="C57" s="133"/>
      <c r="D57" s="14"/>
      <c r="E57" s="14"/>
      <c r="F57" s="14"/>
      <c r="G57" s="14"/>
      <c r="H57" s="14"/>
      <c r="I57" s="14"/>
      <c r="J57" s="14"/>
      <c r="K57" s="14"/>
      <c r="L57" s="14"/>
      <c r="M57" s="14"/>
      <c r="N57" s="14"/>
      <c r="O57" s="14"/>
      <c r="P57" s="14"/>
      <c r="Q57" s="14"/>
      <c r="R57" s="14"/>
      <c r="S57" s="14"/>
      <c r="T57" s="14"/>
      <c r="U57" s="14"/>
      <c r="V57" s="14"/>
      <c r="W57" s="14"/>
      <c r="X57" s="14"/>
      <c r="Y57" s="14"/>
      <c r="Z57" s="14"/>
    </row>
    <row r="58" spans="1:26" ht="15.75" customHeight="1">
      <c r="C58" s="133"/>
      <c r="D58" s="14"/>
      <c r="E58" s="14"/>
      <c r="F58" s="14"/>
      <c r="G58" s="14"/>
      <c r="H58" s="14"/>
      <c r="I58" s="14"/>
      <c r="J58" s="14"/>
      <c r="K58" s="14"/>
      <c r="L58" s="14"/>
      <c r="M58" s="14"/>
      <c r="N58" s="14"/>
      <c r="O58" s="14"/>
      <c r="P58" s="14"/>
      <c r="Q58" s="14"/>
      <c r="R58" s="14"/>
      <c r="S58" s="14"/>
      <c r="T58" s="14"/>
      <c r="U58" s="14"/>
      <c r="V58" s="14"/>
      <c r="W58" s="14"/>
      <c r="X58" s="14"/>
      <c r="Y58" s="14"/>
      <c r="Z58" s="14"/>
    </row>
    <row r="59" spans="1:26" ht="15.75" customHeight="1">
      <c r="C59" s="133"/>
      <c r="D59" s="14"/>
      <c r="E59" s="14"/>
      <c r="F59" s="14"/>
      <c r="G59" s="14"/>
      <c r="H59" s="14"/>
      <c r="I59" s="14"/>
      <c r="J59" s="14"/>
      <c r="K59" s="14"/>
      <c r="L59" s="14"/>
      <c r="M59" s="14"/>
      <c r="N59" s="14"/>
      <c r="O59" s="14"/>
      <c r="P59" s="14"/>
      <c r="Q59" s="14"/>
      <c r="R59" s="14"/>
      <c r="S59" s="14"/>
      <c r="T59" s="14"/>
      <c r="U59" s="14"/>
      <c r="V59" s="14"/>
      <c r="W59" s="14"/>
      <c r="X59" s="14"/>
      <c r="Y59" s="14"/>
      <c r="Z59" s="14"/>
    </row>
    <row r="60" spans="1:26" ht="15.75" customHeight="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spans="1:26" ht="15.75" customHeight="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spans="1:26" ht="15.75"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ht="15.75"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ht="15.75"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ht="15.75"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ht="15.75"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spans="1:26" ht="15.75"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ht="15.75"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ht="15.75"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ht="15.75"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spans="1:26" ht="15.75"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spans="1:26" ht="15.75"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spans="1:26" ht="15.75"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spans="1:26" ht="15.75"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spans="1:26" ht="15.75"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spans="1:26" ht="15.75"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spans="1:26" ht="15.75"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spans="1:26" ht="15.75"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spans="1:26" ht="15.75"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spans="1:26" ht="15.75"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spans="1:26" ht="15.75"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spans="1:26" ht="15.75"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ht="15.75"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spans="1:26" ht="15.75"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spans="1:26" ht="15.75"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ht="15.75"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spans="1:26" ht="15.7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ht="15.7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ht="15.7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spans="1:26" ht="15.7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spans="1:26" ht="15.7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spans="1:26" ht="15.7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spans="1:26" ht="15.7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ht="15.7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ht="15.7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spans="1:26" ht="15.7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spans="1:26" ht="15.7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spans="1:26" ht="15.7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spans="1:26" ht="15.7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spans="1:26" ht="15.7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ht="15.7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ht="15.7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ht="15.7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ht="15.7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5.7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5.7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15.7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5.7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5.7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5.7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5.7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5.7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ht="15.7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ht="15.7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5.7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5.7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5.7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5.7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15.7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15.7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5.7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5.7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5.7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5.7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5.7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5.7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5.7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5.7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5.7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5.7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5.7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5.7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5.7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5.7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5.7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5.7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5.7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5.7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5.7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5.7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15.7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5.7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15.7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5.7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5.7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5.7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5.7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ht="15.7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5.7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5.7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5.7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5.7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5.7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5.7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5.7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5.7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5.7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5.7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5.7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5.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5.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5.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5.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ht="15.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15.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5.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5.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ht="15.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5.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5.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5.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ht="15.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15.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15.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15.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5.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15.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5.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5.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5.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5.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5.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5.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ht="15.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ht="15.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ht="15.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ht="15.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ht="15.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ht="15.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15.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ht="15.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5.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ht="15.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15.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5.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ht="15.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15.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15.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ht="15.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ht="15.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ht="15.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ht="15.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ht="15.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ht="15.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ht="15.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ht="15.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15.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15.7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15.7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15.7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15.7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5.7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5.7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5.7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5.7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5.7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5.7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5.7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5.7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5.7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5.7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5.7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5.7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5.7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5.7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5.7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5.7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5.7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5.7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5.7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5.7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5.7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5.7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5.7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5.7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5.7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5.7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5.7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5.7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5.7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5.7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5.7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5.7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5.7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5.7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5.7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5.7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5.7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5.7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5.7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5.7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5.7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5.7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5.7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5.7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5.7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5.7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5.7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5.7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5.7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5.7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5.7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15.7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5.7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15.7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5.7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5.7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5.7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5.7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5.7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5.7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5.7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5.7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5.7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5.7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5.7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5.7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5.7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5.7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5.7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15.7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5.7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15.7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5.7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5.7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5.7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5.7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5.7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5.7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5.7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5.7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5.7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5.7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15.7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15.7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15.7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15.7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15.7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15.7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15.7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15.7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15.7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5.7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15.7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15.7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15.7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5.7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5.7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5.7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5.7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5.7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5.7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5.7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15.7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5.7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5.7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5.7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5.7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5.7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5.7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5.7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5.7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5.7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5.7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5.7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5.7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5.7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5.7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5.7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5.7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5.7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5.7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5.7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5.7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5.7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5.7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5.7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5.7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5.7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5.7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5.7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5.7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5.7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5.7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5.7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5.7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5.7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5.7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5.7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5.7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5.7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5.7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5.7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5.7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5.7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5.7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5.7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5.7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5.7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5.7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5.7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5.7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5.7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5.7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5.7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5.7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5.7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5.7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5.7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5.7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5.7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5.7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5.7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5.7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5.7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5.7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5.7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5.7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5.7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5.7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5.7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5.7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5.7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5.7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5.7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5.7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5.7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5.7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5.7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5.7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5.7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5.7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5.7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5.7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5.7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5.7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5.7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5.7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5.7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5.7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5.7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5.7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5.7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5.7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5.7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5.7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5.7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5.7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5.7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5.7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5.7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5.7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5.7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5.7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5.7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5.7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5.7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5.7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5.7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5.7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5.7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5.7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5.7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5.7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5.7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5.7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5.7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5.7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5.7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5.7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5.7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5.7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5.7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5.7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5.7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5.7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5.7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5.7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5.7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5.7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5.7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5.7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5.7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5.7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5.7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5.7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5.7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5.7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5.7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5.7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5.7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5.7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5.7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5.7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5.7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5.7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5.7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5.7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5.7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5.7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5.7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5.7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5.7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5.7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5.7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5.7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5.7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5.7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5.7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5.7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5.7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5.7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5.7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5.7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5.7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5.7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5.7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5.7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5.7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5.7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5.7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5.7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5.7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5.7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5.7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5.7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5.7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5.7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5.7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5.7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5.7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5.7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5.7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5.7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5.7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5.7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5.7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5.7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5.7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5.7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5.7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5.7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5.7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5.7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5.7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5.7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5.7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5.7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5.7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5.7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5.7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5.7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5.7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5.7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5.7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5.7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5.7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5.7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5.7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5.7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5.7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5.7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5.7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5.7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5.7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5.7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5.7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5.7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5.7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5.7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5.7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5.7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5.7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5.7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5.7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5.7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5.7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5.7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5.7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5.7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5.7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5.7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5.7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5.7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5.7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5.7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5.7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5.7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5.7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5.7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5.7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5.7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5.7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5.7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5.7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5.7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5.7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5.7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5.7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5.7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5.7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5.7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5.7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5.7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5.7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5.7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5.7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5.7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5.7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5.7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5.7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5.7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5.7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5.7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5.7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5.7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5.7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5.7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5.7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5.7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5.7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5.7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5.7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5.7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5.7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5.7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5.7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5.7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5.7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5.7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5.7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5.7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5.7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5.7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5.7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5.7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5.7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5.7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5.7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5.7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5.7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5.7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5.7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5.7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5.7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5.7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5.7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5.7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5.7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5.7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5.7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5.7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5.7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5.7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5.7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5.7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5.7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5.7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5.7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5.7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5.7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5.7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5.7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5.7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5.7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5.7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5.7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5.7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5.7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5.7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5.7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5.7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5.7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5.7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5.7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5.7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5.7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5.7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5.7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5.7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5.7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5.7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5.7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5.7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5.7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5.7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5.7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5.7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5.7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5.7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5.7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5.7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5.7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5.7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5.7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5.7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5.7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5.7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5.7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5.7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5.7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5.7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5.7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5.7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5.7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5.7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5.7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5.7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5.7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5.7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5.7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5.7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5.7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5.7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5.7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5.7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5.7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5.7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5.7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5.7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5.7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5.7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5.7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5.7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5.7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5.7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5.7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5.7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5.7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5.7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5.7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5.7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5.7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5.7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5.7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5.7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5.7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5.7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5.7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5.7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5.7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5.7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5.7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5.7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5.7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5.7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5.7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5.7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5.7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5.7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5.7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5.7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5.7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5.7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5.7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5.7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5.7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5.7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5.7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5.7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5.7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5.7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5.7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5.7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5.7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5.7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5.7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5.7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5.7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5.7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5.7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5.7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5.7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5.7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5.7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5.7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5.7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5.7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5.7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5.7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5.7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5.7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5.7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5.7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5.7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5.7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5.7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5.7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5.7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5.7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5.7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5.7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5.7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5.7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5.7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5.7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5.7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5.7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5.7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5.7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5.7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5.7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5.7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5.7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5.7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5.7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5.7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5.7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5.7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5.7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5.7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5.7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5.7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5.7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5.7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5.7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5.7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5.7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5.7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5.7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5.7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5.7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5.7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5.7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5.7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5.7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5.7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5.7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5.7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5.7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5.7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5.7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5.7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5.7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5.7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5.7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5.7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5.7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5.7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5.7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5.7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5.7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5.7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5.7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5.7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5.7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5.7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5.7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5.7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5.7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5.7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5.7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5.7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5.7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5.7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5.7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5.7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5.7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5.7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5.7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5.7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5.7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5.7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5.7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5.7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5.7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5.7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5.7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5.7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5.7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5.7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5.7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5.7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5.7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5.7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5.7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5.7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5.7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5.7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5.7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5.7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5.7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5.7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5.7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5.7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5.7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5.7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5.7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5.7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5.7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5.7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5.7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5.7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5.7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5.7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5.7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5.7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5.7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5.7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5.7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5.7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5.7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5.7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5.7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5.7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5.7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5.7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5.7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5.7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5.7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5.7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5.7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5.7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5.7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5.7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5.7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5.7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5.7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5.7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5.7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5.7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5.7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5.7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5.7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5.7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5.7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5.7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5.7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5.7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5.7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5.7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5.7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5.7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5.7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5.7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5.7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5.7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5.7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5.7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5.7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5.7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5.7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5.7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5.7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5.7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5.7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5.7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5.7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5.7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5.7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5.7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5.7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5.7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5.7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5.7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5.7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5.7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5.7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5.7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5.7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5.7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5.7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5.7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5.7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5.7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5.7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5.7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5.7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5.7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5.7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5.7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5.7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5.7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5.7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5.7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5.7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5.7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5.7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5.7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5.7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5.7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5.7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5.7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5.7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5.7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5.7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5.7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5.7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5.7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5.7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5.7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5.7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5.7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5.7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5.7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5.7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5.7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5.7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5.7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5.7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5.7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5.7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5.7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5.7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5.7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5.7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5.7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5.7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5.7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5.75"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5.75"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5.75"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5.75"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5.75"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5.75"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5.75"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5.75"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5.75"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5.75"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5.75"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5.75"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5.75"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5.75"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5.75"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5.75"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5.75"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5.75"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5.75"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5.75"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5.75"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5.75"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sheetData>
  <autoFilter ref="F2:I23" xr:uid="{00000000-0009-0000-0000-00000A000000}">
    <sortState xmlns:xlrd2="http://schemas.microsoft.com/office/spreadsheetml/2017/richdata2" ref="F2:I23">
      <sortCondition ref="F2:F23"/>
    </sortState>
  </autoFilter>
  <mergeCells count="1">
    <mergeCell ref="A1:C1"/>
  </mergeCells>
  <pageMargins left="0.7" right="0.7" top="0.75" bottom="0.75" header="0" footer="0"/>
  <pageSetup orientation="landscape"/>
  <drawing r:id="rId1"/>
  <extLst>
    <ext xmlns:x14="http://schemas.microsoft.com/office/spreadsheetml/2009/9/main" uri="{CCE6A557-97BC-4b89-ADB6-D9C93CAAB3DF}">
      <x14:dataValidations xmlns:xm="http://schemas.microsoft.com/office/excel/2006/main" count="2">
        <x14:dataValidation type="list" allowBlank="1" xr:uid="{00000000-0002-0000-0A00-000000000000}">
          <x14:formula1>
            <xm:f>'Índice Geral'!$A$3:$A$496</xm:f>
          </x14:formula1>
          <xm:sqref>A8 A27 A38:A47</xm:sqref>
        </x14:dataValidation>
        <x14:dataValidation type="list" allowBlank="1" showErrorMessage="1" xr:uid="{00000000-0002-0000-0A00-000001000000}">
          <x14:formula1>
            <xm:f>'Índice Geral'!$A$3:$A$496</xm:f>
          </x14:formula1>
          <xm:sqref>A3:A7 A9:A26 A28:A37 A48:A53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991"/>
  <sheetViews>
    <sheetView workbookViewId="0"/>
  </sheetViews>
  <sheetFormatPr defaultColWidth="11.25" defaultRowHeight="15" customHeight="1"/>
  <cols>
    <col min="1" max="1" width="44.625" customWidth="1"/>
    <col min="2" max="2" width="32" customWidth="1"/>
    <col min="3" max="3" width="17.125" customWidth="1"/>
    <col min="4" max="5" width="10.5" customWidth="1"/>
    <col min="6" max="6" width="30.625" customWidth="1"/>
    <col min="7" max="7" width="8.5" customWidth="1"/>
    <col min="8" max="8" width="14" customWidth="1"/>
    <col min="9" max="9" width="17" customWidth="1"/>
    <col min="10" max="18" width="10.5" customWidth="1"/>
    <col min="19" max="26" width="11.125" customWidth="1"/>
  </cols>
  <sheetData>
    <row r="1" spans="1:26" ht="15.75" customHeight="1">
      <c r="A1" s="190" t="s">
        <v>2998</v>
      </c>
      <c r="B1" s="191"/>
      <c r="C1" s="192"/>
      <c r="D1" s="88"/>
      <c r="E1" s="89"/>
      <c r="F1" s="90" t="s">
        <v>2987</v>
      </c>
      <c r="G1" s="91">
        <f>SUM(C:C)</f>
        <v>3564</v>
      </c>
      <c r="H1" s="90" t="s">
        <v>2988</v>
      </c>
      <c r="I1" s="92">
        <v>1</v>
      </c>
      <c r="J1" s="14"/>
      <c r="K1" s="14"/>
      <c r="L1" s="14"/>
      <c r="M1" s="14"/>
      <c r="N1" s="14"/>
      <c r="O1" s="14"/>
      <c r="P1" s="14"/>
      <c r="Q1" s="14"/>
      <c r="R1" s="14"/>
      <c r="S1" s="14"/>
      <c r="T1" s="14"/>
      <c r="U1" s="14"/>
      <c r="V1" s="14"/>
      <c r="W1" s="14"/>
      <c r="X1" s="14"/>
      <c r="Y1" s="14"/>
      <c r="Z1" s="14"/>
    </row>
    <row r="2" spans="1:26" ht="15.75" customHeight="1">
      <c r="A2" s="93" t="s">
        <v>0</v>
      </c>
      <c r="B2" s="94" t="s">
        <v>3</v>
      </c>
      <c r="C2" s="95" t="s">
        <v>2989</v>
      </c>
      <c r="D2" s="96"/>
      <c r="E2" s="97"/>
      <c r="F2" s="98" t="s">
        <v>3</v>
      </c>
      <c r="G2" s="98" t="s">
        <v>2990</v>
      </c>
      <c r="H2" s="98" t="s">
        <v>2991</v>
      </c>
      <c r="I2" s="98" t="s">
        <v>2992</v>
      </c>
      <c r="J2" s="14"/>
      <c r="K2" s="14"/>
      <c r="L2" s="14"/>
      <c r="M2" s="14"/>
      <c r="N2" s="14"/>
      <c r="O2" s="14"/>
      <c r="P2" s="14"/>
      <c r="Q2" s="14"/>
      <c r="R2" s="14"/>
      <c r="S2" s="14"/>
      <c r="T2" s="14"/>
      <c r="U2" s="14"/>
      <c r="V2" s="14"/>
      <c r="W2" s="14"/>
      <c r="X2" s="14"/>
      <c r="Y2" s="14"/>
      <c r="Z2" s="14"/>
    </row>
    <row r="3" spans="1:26" ht="15.75" customHeight="1">
      <c r="A3" s="124" t="s">
        <v>2955</v>
      </c>
      <c r="B3" s="100" t="str">
        <f>VLOOKUP(A3,'Índice Geral'!A:C,2,FALSE)</f>
        <v>Comunicação social (redação e conteúdo)</v>
      </c>
      <c r="C3" s="125">
        <v>72</v>
      </c>
      <c r="D3" s="96"/>
      <c r="E3" s="97"/>
      <c r="F3" s="102" t="str">
        <f>'Contagem de Áreas '!A2</f>
        <v>Marketing e propaganda</v>
      </c>
      <c r="G3" s="103">
        <f t="shared" ref="G3:G45" ca="1" si="0">H3/$G$1</f>
        <v>0.19191919191919191</v>
      </c>
      <c r="H3" s="104">
        <f t="shared" ref="H3:H45" ca="1" si="1">SUMIF(B:C,F3,C:C)</f>
        <v>684</v>
      </c>
      <c r="I3" s="105"/>
      <c r="J3" s="14"/>
      <c r="K3" s="14"/>
      <c r="L3" s="14"/>
      <c r="M3" s="14"/>
      <c r="N3" s="14"/>
      <c r="O3" s="14"/>
      <c r="P3" s="14"/>
      <c r="Q3" s="14"/>
      <c r="R3" s="14"/>
      <c r="S3" s="14"/>
      <c r="T3" s="14"/>
      <c r="U3" s="14"/>
      <c r="V3" s="14"/>
      <c r="W3" s="14"/>
      <c r="X3" s="14"/>
      <c r="Y3" s="14"/>
      <c r="Z3" s="14"/>
    </row>
    <row r="4" spans="1:26" ht="15.75" customHeight="1">
      <c r="A4" s="136" t="s">
        <v>2449</v>
      </c>
      <c r="B4" s="100" t="str">
        <f>VLOOKUP(A4,'Índice Geral'!A:C,2,FALSE)</f>
        <v>Antropologia social</v>
      </c>
      <c r="C4" s="125">
        <v>72</v>
      </c>
      <c r="D4" s="96"/>
      <c r="E4" s="97"/>
      <c r="F4" s="102" t="str">
        <f>'Contagem de Áreas '!A3</f>
        <v>Gestão de negócios internacionais</v>
      </c>
      <c r="G4" s="103">
        <f t="shared" ca="1" si="0"/>
        <v>0</v>
      </c>
      <c r="H4" s="104">
        <f t="shared" ca="1" si="1"/>
        <v>0</v>
      </c>
      <c r="I4" s="105"/>
      <c r="J4" s="14"/>
      <c r="K4" s="14"/>
      <c r="L4" s="14"/>
      <c r="M4" s="14"/>
      <c r="N4" s="14"/>
      <c r="O4" s="14"/>
      <c r="P4" s="14"/>
      <c r="Q4" s="14"/>
      <c r="R4" s="14"/>
      <c r="S4" s="14"/>
      <c r="T4" s="14"/>
      <c r="U4" s="14"/>
      <c r="V4" s="14"/>
      <c r="W4" s="14"/>
      <c r="X4" s="14"/>
      <c r="Y4" s="14"/>
      <c r="Z4" s="14"/>
    </row>
    <row r="5" spans="1:26" ht="15.75" customHeight="1">
      <c r="A5" s="124" t="s">
        <v>2091</v>
      </c>
      <c r="B5" s="100" t="str">
        <f>VLOOKUP(A5,'Índice Geral'!A:C,2,FALSE)</f>
        <v>Comunicação social (redação e conteúdo)</v>
      </c>
      <c r="C5" s="125">
        <v>72</v>
      </c>
      <c r="D5" s="96"/>
      <c r="E5" s="97"/>
      <c r="F5" s="102" t="str">
        <f>'Contagem de Áreas '!A4</f>
        <v>Metodologia e Pesquisa Científica</v>
      </c>
      <c r="G5" s="103">
        <f t="shared" ca="1" si="0"/>
        <v>9.0909090909090912E-2</v>
      </c>
      <c r="H5" s="104">
        <f t="shared" ca="1" si="1"/>
        <v>324</v>
      </c>
      <c r="I5" s="105"/>
      <c r="J5" s="14"/>
      <c r="K5" s="14"/>
      <c r="L5" s="14"/>
      <c r="M5" s="14"/>
      <c r="N5" s="14"/>
      <c r="O5" s="14"/>
      <c r="P5" s="14"/>
      <c r="Q5" s="14"/>
      <c r="R5" s="14"/>
      <c r="S5" s="14"/>
      <c r="T5" s="14"/>
      <c r="U5" s="14"/>
      <c r="V5" s="14"/>
      <c r="W5" s="14"/>
      <c r="X5" s="14"/>
      <c r="Y5" s="14"/>
      <c r="Z5" s="14"/>
    </row>
    <row r="6" spans="1:26" ht="15.75" customHeight="1">
      <c r="A6" s="124" t="s">
        <v>2224</v>
      </c>
      <c r="B6" s="100" t="str">
        <f>VLOOKUP(A6,'Índice Geral'!A:C,2,FALSE)</f>
        <v>Marketing e propaganda</v>
      </c>
      <c r="C6" s="125">
        <v>72</v>
      </c>
      <c r="D6" s="96"/>
      <c r="E6" s="97"/>
      <c r="F6" s="102" t="str">
        <f>'Contagem de Áreas '!A5</f>
        <v>Tecnologia da informação</v>
      </c>
      <c r="G6" s="103">
        <f t="shared" ca="1" si="0"/>
        <v>2.0202020202020204E-2</v>
      </c>
      <c r="H6" s="104">
        <f t="shared" ca="1" si="1"/>
        <v>72</v>
      </c>
      <c r="I6" s="105"/>
      <c r="J6" s="14"/>
      <c r="K6" s="14"/>
      <c r="L6" s="14"/>
      <c r="M6" s="14"/>
      <c r="N6" s="14"/>
      <c r="O6" s="14"/>
      <c r="P6" s="14"/>
      <c r="Q6" s="14"/>
      <c r="R6" s="14"/>
      <c r="S6" s="14"/>
      <c r="T6" s="14"/>
      <c r="U6" s="14"/>
      <c r="V6" s="14"/>
      <c r="W6" s="14"/>
      <c r="X6" s="14"/>
      <c r="Y6" s="14"/>
      <c r="Z6" s="14"/>
    </row>
    <row r="7" spans="1:26" ht="15.75" customHeight="1">
      <c r="A7" s="136" t="s">
        <v>1456</v>
      </c>
      <c r="B7" s="100" t="str">
        <f>VLOOKUP(A7,'Índice Geral'!A:C,2,FALSE)</f>
        <v>Marketing e propaganda</v>
      </c>
      <c r="C7" s="125">
        <v>72</v>
      </c>
      <c r="D7" s="96"/>
      <c r="E7" s="97"/>
      <c r="F7" s="102" t="str">
        <f>'Contagem de Áreas '!A6</f>
        <v>História, Filosofia e Estudos de arte</v>
      </c>
      <c r="G7" s="103">
        <f t="shared" ca="1" si="0"/>
        <v>2.0202020202020204E-2</v>
      </c>
      <c r="H7" s="104">
        <f t="shared" ca="1" si="1"/>
        <v>72</v>
      </c>
      <c r="I7" s="105"/>
      <c r="J7" s="14"/>
      <c r="K7" s="14"/>
      <c r="L7" s="14"/>
      <c r="M7" s="14"/>
      <c r="N7" s="14"/>
      <c r="O7" s="14"/>
      <c r="P7" s="14"/>
      <c r="Q7" s="14"/>
      <c r="R7" s="14"/>
      <c r="S7" s="14"/>
      <c r="T7" s="14"/>
      <c r="U7" s="14"/>
      <c r="V7" s="14"/>
      <c r="W7" s="14"/>
      <c r="X7" s="14"/>
      <c r="Y7" s="14"/>
      <c r="Z7" s="14"/>
    </row>
    <row r="8" spans="1:26" ht="15.75" customHeight="1">
      <c r="A8" s="124" t="s">
        <v>2792</v>
      </c>
      <c r="B8" s="100" t="str">
        <f>VLOOKUP(A8,'Índice Geral'!A:C,2,FALSE)</f>
        <v>Gestão de inovação</v>
      </c>
      <c r="C8" s="125">
        <v>36</v>
      </c>
      <c r="D8" s="96"/>
      <c r="E8" s="97"/>
      <c r="F8" s="102" t="str">
        <f>'Contagem de Áreas '!A7</f>
        <v>Criação gráfica</v>
      </c>
      <c r="G8" s="103">
        <f t="shared" ca="1" si="0"/>
        <v>4.0404040404040407E-2</v>
      </c>
      <c r="H8" s="104">
        <f t="shared" ca="1" si="1"/>
        <v>144</v>
      </c>
      <c r="I8" s="105"/>
      <c r="J8" s="14"/>
      <c r="K8" s="14"/>
      <c r="L8" s="14"/>
      <c r="M8" s="14"/>
      <c r="N8" s="14"/>
      <c r="O8" s="14"/>
      <c r="P8" s="14"/>
      <c r="Q8" s="14"/>
      <c r="R8" s="14"/>
      <c r="S8" s="14"/>
      <c r="T8" s="14"/>
      <c r="U8" s="14"/>
      <c r="V8" s="14"/>
      <c r="W8" s="14"/>
      <c r="X8" s="14"/>
      <c r="Y8" s="14"/>
      <c r="Z8" s="14"/>
    </row>
    <row r="9" spans="1:26" ht="15.75" customHeight="1">
      <c r="A9" s="136" t="s">
        <v>1445</v>
      </c>
      <c r="B9" s="100" t="str">
        <f>VLOOKUP(A9,'Índice Geral'!A:C,2,FALSE)</f>
        <v>Economia, Economia Empresarial e Política</v>
      </c>
      <c r="C9" s="125">
        <v>72</v>
      </c>
      <c r="D9" s="96"/>
      <c r="E9" s="97"/>
      <c r="F9" s="102" t="str">
        <f>'Contagem de Áreas '!A8</f>
        <v>Comunicação social (redação e conteúdo)</v>
      </c>
      <c r="G9" s="103">
        <f t="shared" ca="1" si="0"/>
        <v>8.0808080808080815E-2</v>
      </c>
      <c r="H9" s="104">
        <f t="shared" ca="1" si="1"/>
        <v>288</v>
      </c>
      <c r="I9" s="105"/>
      <c r="J9" s="109"/>
      <c r="K9" s="14"/>
      <c r="L9" s="14"/>
      <c r="M9" s="14"/>
      <c r="N9" s="14"/>
      <c r="O9" s="14"/>
      <c r="P9" s="14"/>
      <c r="Q9" s="14"/>
      <c r="R9" s="14"/>
      <c r="S9" s="14"/>
      <c r="T9" s="14"/>
      <c r="U9" s="14"/>
      <c r="V9" s="14"/>
      <c r="W9" s="14"/>
      <c r="X9" s="14"/>
      <c r="Y9" s="14"/>
      <c r="Z9" s="14"/>
    </row>
    <row r="10" spans="1:26" ht="15.75" customHeight="1">
      <c r="A10" s="124" t="s">
        <v>403</v>
      </c>
      <c r="B10" s="100" t="str">
        <f>VLOOKUP(A10,'Índice Geral'!A:C,2,FALSE)</f>
        <v>Antropologia social</v>
      </c>
      <c r="C10" s="125">
        <v>72</v>
      </c>
      <c r="D10" s="96"/>
      <c r="E10" s="97"/>
      <c r="F10" s="102" t="str">
        <f>'Contagem de Áreas '!A9</f>
        <v>Economia, Economia Empresarial e Política</v>
      </c>
      <c r="G10" s="103">
        <f t="shared" ca="1" si="0"/>
        <v>2.0202020202020204E-2</v>
      </c>
      <c r="H10" s="104">
        <f t="shared" ca="1" si="1"/>
        <v>72</v>
      </c>
      <c r="I10" s="105"/>
      <c r="J10" s="109"/>
      <c r="K10" s="14"/>
      <c r="L10" s="14"/>
      <c r="M10" s="14"/>
      <c r="N10" s="14"/>
      <c r="O10" s="14"/>
      <c r="P10" s="14"/>
      <c r="Q10" s="14"/>
      <c r="R10" s="14"/>
      <c r="S10" s="14"/>
      <c r="T10" s="14"/>
      <c r="U10" s="14"/>
      <c r="V10" s="14"/>
      <c r="W10" s="14"/>
      <c r="X10" s="14"/>
      <c r="Y10" s="14"/>
      <c r="Z10" s="14"/>
    </row>
    <row r="11" spans="1:26" ht="15.75" customHeight="1">
      <c r="A11" s="136" t="s">
        <v>2462</v>
      </c>
      <c r="B11" s="100" t="str">
        <f>VLOOKUP(A11,'Índice Geral'!A:C,2,FALSE)</f>
        <v>História, Filosofia e Estudos de arte</v>
      </c>
      <c r="C11" s="125">
        <v>72</v>
      </c>
      <c r="D11" s="96"/>
      <c r="E11" s="97"/>
      <c r="F11" s="102" t="str">
        <f>'Contagem de Áreas '!A10</f>
        <v>Gestão de inovação</v>
      </c>
      <c r="G11" s="103">
        <f t="shared" ca="1" si="0"/>
        <v>5.0505050505050504E-2</v>
      </c>
      <c r="H11" s="104">
        <f t="shared" ca="1" si="1"/>
        <v>180</v>
      </c>
      <c r="I11" s="105"/>
      <c r="J11" s="109"/>
      <c r="K11" s="14"/>
      <c r="L11" s="14"/>
      <c r="M11" s="14"/>
      <c r="N11" s="14"/>
      <c r="O11" s="14"/>
      <c r="P11" s="14"/>
      <c r="Q11" s="14"/>
      <c r="R11" s="14"/>
      <c r="S11" s="14"/>
      <c r="T11" s="14"/>
      <c r="U11" s="14"/>
      <c r="V11" s="14"/>
      <c r="W11" s="14"/>
      <c r="X11" s="14"/>
      <c r="Y11" s="14"/>
      <c r="Z11" s="14"/>
    </row>
    <row r="12" spans="1:26" ht="15.75" customHeight="1">
      <c r="A12" s="124" t="s">
        <v>510</v>
      </c>
      <c r="B12" s="100" t="str">
        <f>VLOOKUP(A12,'Índice Geral'!A:C,2,FALSE)</f>
        <v>Marketing e propaganda</v>
      </c>
      <c r="C12" s="125">
        <v>72</v>
      </c>
      <c r="D12" s="96"/>
      <c r="E12" s="97"/>
      <c r="F12" s="102" t="str">
        <f>'Contagem de Áreas '!A11</f>
        <v>Design</v>
      </c>
      <c r="G12" s="103">
        <f t="shared" ca="1" si="0"/>
        <v>0</v>
      </c>
      <c r="H12" s="104">
        <f t="shared" ca="1" si="1"/>
        <v>0</v>
      </c>
      <c r="I12" s="105"/>
      <c r="J12" s="109"/>
      <c r="K12" s="14"/>
      <c r="L12" s="14"/>
      <c r="M12" s="14"/>
      <c r="N12" s="14"/>
      <c r="O12" s="14"/>
      <c r="P12" s="14"/>
      <c r="Q12" s="14"/>
      <c r="R12" s="14"/>
      <c r="S12" s="14"/>
      <c r="T12" s="14"/>
      <c r="U12" s="14"/>
      <c r="V12" s="14"/>
      <c r="W12" s="14"/>
      <c r="X12" s="14"/>
      <c r="Y12" s="14"/>
      <c r="Z12" s="14"/>
    </row>
    <row r="13" spans="1:26" ht="15.75" customHeight="1">
      <c r="A13" s="124" t="s">
        <v>444</v>
      </c>
      <c r="B13" s="100" t="str">
        <f>VLOOKUP(A13,'Índice Geral'!A:C,2,FALSE)</f>
        <v>Fotografia</v>
      </c>
      <c r="C13" s="125">
        <v>72</v>
      </c>
      <c r="D13" s="96"/>
      <c r="E13" s="97"/>
      <c r="F13" s="102" t="str">
        <f>'Contagem de Áreas '!A12</f>
        <v>Produção de multimídia</v>
      </c>
      <c r="G13" s="103">
        <f t="shared" ca="1" si="0"/>
        <v>2.0202020202020204E-2</v>
      </c>
      <c r="H13" s="104">
        <f t="shared" ca="1" si="1"/>
        <v>72</v>
      </c>
      <c r="I13" s="105"/>
      <c r="J13" s="109"/>
      <c r="K13" s="14"/>
      <c r="L13" s="14"/>
      <c r="M13" s="14"/>
      <c r="N13" s="14"/>
      <c r="O13" s="14"/>
      <c r="P13" s="14"/>
      <c r="Q13" s="14"/>
      <c r="R13" s="14"/>
      <c r="S13" s="14"/>
      <c r="T13" s="14"/>
      <c r="U13" s="14"/>
      <c r="V13" s="14"/>
      <c r="W13" s="14"/>
      <c r="X13" s="14"/>
      <c r="Y13" s="14"/>
      <c r="Z13" s="14"/>
    </row>
    <row r="14" spans="1:26" ht="15.75" customHeight="1">
      <c r="A14" s="124" t="s">
        <v>650</v>
      </c>
      <c r="B14" s="100" t="str">
        <f>VLOOKUP(A14,'Índice Geral'!A:C,2,FALSE)</f>
        <v>Criação gráfica</v>
      </c>
      <c r="C14" s="125">
        <v>72</v>
      </c>
      <c r="D14" s="96"/>
      <c r="E14" s="97"/>
      <c r="F14" s="102" t="str">
        <f>'Contagem de Áreas '!A13</f>
        <v>Cenografia</v>
      </c>
      <c r="G14" s="103">
        <f t="shared" ca="1" si="0"/>
        <v>0</v>
      </c>
      <c r="H14" s="104">
        <f t="shared" ca="1" si="1"/>
        <v>0</v>
      </c>
      <c r="I14" s="105"/>
      <c r="J14" s="109"/>
      <c r="K14" s="14"/>
      <c r="L14" s="14"/>
      <c r="M14" s="14"/>
      <c r="N14" s="14"/>
      <c r="O14" s="14"/>
      <c r="P14" s="14"/>
      <c r="Q14" s="14"/>
      <c r="R14" s="14"/>
      <c r="S14" s="14"/>
      <c r="T14" s="14"/>
      <c r="U14" s="14"/>
      <c r="V14" s="14"/>
      <c r="W14" s="14"/>
      <c r="X14" s="14"/>
      <c r="Y14" s="14"/>
      <c r="Z14" s="14"/>
    </row>
    <row r="15" spans="1:26" ht="15.75" customHeight="1">
      <c r="A15" s="136" t="s">
        <v>2177</v>
      </c>
      <c r="B15" s="100" t="str">
        <f>VLOOKUP(A15,'Índice Geral'!A:C,2,FALSE)</f>
        <v>Marketing e propaganda</v>
      </c>
      <c r="C15" s="125">
        <v>72</v>
      </c>
      <c r="D15" s="96"/>
      <c r="E15" s="97"/>
      <c r="F15" s="102" t="str">
        <f>'Contagem de Áreas '!A14</f>
        <v>Audiovisuais</v>
      </c>
      <c r="G15" s="103">
        <f t="shared" ca="1" si="0"/>
        <v>2.0202020202020204E-2</v>
      </c>
      <c r="H15" s="104">
        <f t="shared" ca="1" si="1"/>
        <v>72</v>
      </c>
      <c r="I15" s="105"/>
      <c r="J15" s="109"/>
      <c r="K15" s="14"/>
      <c r="L15" s="14"/>
      <c r="M15" s="14"/>
      <c r="N15" s="14"/>
      <c r="O15" s="14"/>
      <c r="P15" s="14"/>
      <c r="Q15" s="14"/>
      <c r="R15" s="14"/>
      <c r="S15" s="14"/>
      <c r="T15" s="14"/>
      <c r="U15" s="14"/>
      <c r="V15" s="14"/>
      <c r="W15" s="14"/>
      <c r="X15" s="14"/>
      <c r="Y15" s="14"/>
      <c r="Z15" s="14"/>
    </row>
    <row r="16" spans="1:26" ht="15.75" customHeight="1">
      <c r="A16" s="118" t="s">
        <v>2976</v>
      </c>
      <c r="B16" s="100" t="str">
        <f>VLOOKUP(A16,'Índice Geral'!A:C,2,FALSE)</f>
        <v>Marketing e propaganda</v>
      </c>
      <c r="C16" s="125">
        <v>36</v>
      </c>
      <c r="D16" s="96"/>
      <c r="E16" s="97"/>
      <c r="F16" s="102" t="str">
        <f>'Contagem de Áreas '!A15</f>
        <v>Noticiário e reportagem</v>
      </c>
      <c r="G16" s="103">
        <f t="shared" ca="1" si="0"/>
        <v>0</v>
      </c>
      <c r="H16" s="104">
        <f t="shared" ca="1" si="1"/>
        <v>0</v>
      </c>
      <c r="I16" s="105"/>
      <c r="J16" s="109"/>
      <c r="K16" s="14"/>
      <c r="L16" s="14"/>
      <c r="M16" s="14"/>
      <c r="N16" s="14"/>
      <c r="O16" s="14"/>
      <c r="P16" s="14"/>
      <c r="Q16" s="14"/>
      <c r="R16" s="14"/>
      <c r="S16" s="14"/>
      <c r="T16" s="14"/>
      <c r="U16" s="14"/>
      <c r="V16" s="14"/>
      <c r="W16" s="14"/>
      <c r="X16" s="14"/>
      <c r="Y16" s="14"/>
      <c r="Z16" s="14"/>
    </row>
    <row r="17" spans="1:26" ht="15.75" customHeight="1">
      <c r="A17" s="128" t="s">
        <v>261</v>
      </c>
      <c r="B17" s="100" t="str">
        <f>VLOOKUP(A17,'Índice Geral'!A:C,2,FALSE)</f>
        <v>Processamento de dados</v>
      </c>
      <c r="C17" s="127">
        <v>72</v>
      </c>
      <c r="D17" s="96"/>
      <c r="E17" s="97"/>
      <c r="F17" s="102" t="str">
        <f>'Contagem de Áreas '!A16</f>
        <v>Linguagens de programação (visual basic, c++ etc)</v>
      </c>
      <c r="G17" s="103">
        <f t="shared" ca="1" si="0"/>
        <v>0</v>
      </c>
      <c r="H17" s="104">
        <f t="shared" ca="1" si="1"/>
        <v>0</v>
      </c>
      <c r="I17" s="105"/>
      <c r="J17" s="109"/>
      <c r="K17" s="14"/>
      <c r="L17" s="14"/>
      <c r="M17" s="14"/>
      <c r="N17" s="14"/>
      <c r="O17" s="14"/>
      <c r="P17" s="14"/>
      <c r="Q17" s="14"/>
      <c r="R17" s="14"/>
      <c r="S17" s="14"/>
      <c r="T17" s="14"/>
      <c r="U17" s="14"/>
      <c r="V17" s="14"/>
      <c r="W17" s="14"/>
      <c r="X17" s="14"/>
      <c r="Y17" s="14"/>
      <c r="Z17" s="14"/>
    </row>
    <row r="18" spans="1:26" ht="15.75" customHeight="1">
      <c r="A18" s="124" t="s">
        <v>2807</v>
      </c>
      <c r="B18" s="100" t="str">
        <f>VLOOKUP(A18,'Índice Geral'!A:C,2,FALSE)</f>
        <v>Audiovisuais</v>
      </c>
      <c r="C18" s="125">
        <v>72</v>
      </c>
      <c r="D18" s="96"/>
      <c r="E18" s="97"/>
      <c r="F18" s="102" t="str">
        <f>'Contagem de Áreas '!A17</f>
        <v>Antropologia social</v>
      </c>
      <c r="G18" s="103">
        <f t="shared" ca="1" si="0"/>
        <v>4.0404040404040407E-2</v>
      </c>
      <c r="H18" s="104">
        <f t="shared" ca="1" si="1"/>
        <v>144</v>
      </c>
      <c r="I18" s="105"/>
      <c r="J18" s="109"/>
      <c r="K18" s="14"/>
      <c r="L18" s="14"/>
      <c r="M18" s="14"/>
      <c r="N18" s="14"/>
      <c r="O18" s="14"/>
      <c r="P18" s="14"/>
      <c r="Q18" s="14"/>
      <c r="R18" s="14"/>
      <c r="S18" s="14"/>
      <c r="T18" s="14"/>
      <c r="U18" s="14"/>
      <c r="V18" s="14"/>
      <c r="W18" s="14"/>
      <c r="X18" s="14"/>
      <c r="Y18" s="14"/>
      <c r="Z18" s="14"/>
    </row>
    <row r="19" spans="1:26" ht="15.75" customHeight="1">
      <c r="A19" s="124" t="s">
        <v>733</v>
      </c>
      <c r="B19" s="100" t="str">
        <f>VLOOKUP(A19,'Índice Geral'!A:C,2,FALSE)</f>
        <v>Criação gráfica</v>
      </c>
      <c r="C19" s="125">
        <v>72</v>
      </c>
      <c r="D19" s="96"/>
      <c r="E19" s="97"/>
      <c r="F19" s="102" t="str">
        <f>'Contagem de Áreas '!A18</f>
        <v>Gestão estratégica de empresas</v>
      </c>
      <c r="G19" s="103">
        <f t="shared" ca="1" si="0"/>
        <v>0</v>
      </c>
      <c r="H19" s="104">
        <f t="shared" ca="1" si="1"/>
        <v>0</v>
      </c>
      <c r="I19" s="105"/>
      <c r="J19" s="109"/>
      <c r="K19" s="14"/>
      <c r="L19" s="14"/>
      <c r="M19" s="14"/>
      <c r="N19" s="14"/>
      <c r="O19" s="14"/>
      <c r="P19" s="14"/>
      <c r="Q19" s="14"/>
      <c r="R19" s="14"/>
      <c r="S19" s="14"/>
      <c r="T19" s="14"/>
      <c r="U19" s="14"/>
      <c r="V19" s="14"/>
      <c r="W19" s="14"/>
      <c r="X19" s="14"/>
      <c r="Y19" s="14"/>
      <c r="Z19" s="14"/>
    </row>
    <row r="20" spans="1:26" ht="15.75" customHeight="1">
      <c r="A20" s="124" t="s">
        <v>2900</v>
      </c>
      <c r="B20" s="100" t="str">
        <f>VLOOKUP(A20,'Índice Geral'!A:C,2,FALSE)</f>
        <v>Comunicação social (redação e conteúdo)</v>
      </c>
      <c r="C20" s="125">
        <v>72</v>
      </c>
      <c r="D20" s="96"/>
      <c r="E20" s="97"/>
      <c r="F20" s="102" t="str">
        <f>'Contagem de Áreas '!A19</f>
        <v>Gestão financeira</v>
      </c>
      <c r="G20" s="103">
        <f t="shared" ca="1" si="0"/>
        <v>0</v>
      </c>
      <c r="H20" s="104">
        <f t="shared" ca="1" si="1"/>
        <v>0</v>
      </c>
      <c r="I20" s="105"/>
      <c r="J20" s="14"/>
      <c r="K20" s="14"/>
      <c r="L20" s="14"/>
      <c r="M20" s="14"/>
      <c r="N20" s="14"/>
      <c r="O20" s="14"/>
      <c r="P20" s="14"/>
      <c r="Q20" s="14"/>
      <c r="R20" s="14"/>
      <c r="S20" s="14"/>
      <c r="T20" s="14"/>
      <c r="U20" s="14"/>
      <c r="V20" s="14"/>
      <c r="W20" s="14"/>
      <c r="X20" s="14"/>
      <c r="Y20" s="14"/>
      <c r="Z20" s="14"/>
    </row>
    <row r="21" spans="1:26" ht="15.75" customHeight="1">
      <c r="A21" s="124" t="s">
        <v>498</v>
      </c>
      <c r="B21" s="100" t="str">
        <f>VLOOKUP(A21,'Índice Geral'!A:C,2,FALSE)</f>
        <v>Marketing e propaganda</v>
      </c>
      <c r="C21" s="125">
        <v>72</v>
      </c>
      <c r="D21" s="96"/>
      <c r="E21" s="97"/>
      <c r="F21" s="102" t="str">
        <f>'Contagem de Áreas '!A20</f>
        <v>Lingüística (línguas)</v>
      </c>
      <c r="G21" s="103">
        <f t="shared" ca="1" si="0"/>
        <v>0</v>
      </c>
      <c r="H21" s="104">
        <f t="shared" ca="1" si="1"/>
        <v>0</v>
      </c>
      <c r="I21" s="105"/>
      <c r="J21" s="14"/>
      <c r="K21" s="14"/>
      <c r="L21" s="14"/>
      <c r="M21" s="14"/>
      <c r="N21" s="14"/>
      <c r="O21" s="14"/>
      <c r="P21" s="14"/>
      <c r="Q21" s="14"/>
      <c r="R21" s="14"/>
      <c r="S21" s="14"/>
      <c r="T21" s="14"/>
      <c r="U21" s="14"/>
      <c r="V21" s="14"/>
      <c r="W21" s="14"/>
      <c r="X21" s="14"/>
      <c r="Y21" s="14"/>
      <c r="Z21" s="14"/>
    </row>
    <row r="22" spans="1:26" ht="15.75" customHeight="1">
      <c r="A22" s="124" t="s">
        <v>2736</v>
      </c>
      <c r="B22" s="100" t="str">
        <f>VLOOKUP(A22,'Índice Geral'!A:C,2,FALSE)</f>
        <v>Tecnologia da informação</v>
      </c>
      <c r="C22" s="125">
        <v>72</v>
      </c>
      <c r="D22" s="96"/>
      <c r="E22" s="97"/>
      <c r="F22" s="102" t="str">
        <f>'Contagem de Áreas '!A21</f>
        <v>Direito empresarial</v>
      </c>
      <c r="G22" s="103">
        <f t="shared" ca="1" si="0"/>
        <v>0</v>
      </c>
      <c r="H22" s="104">
        <f t="shared" ca="1" si="1"/>
        <v>0</v>
      </c>
      <c r="I22" s="105"/>
      <c r="J22" s="14"/>
      <c r="K22" s="14"/>
      <c r="L22" s="14"/>
      <c r="M22" s="14"/>
      <c r="N22" s="14"/>
      <c r="O22" s="14"/>
      <c r="P22" s="14"/>
      <c r="Q22" s="14"/>
      <c r="R22" s="14"/>
      <c r="S22" s="14"/>
      <c r="T22" s="14"/>
      <c r="U22" s="14"/>
      <c r="V22" s="14"/>
      <c r="W22" s="14"/>
      <c r="X22" s="14"/>
      <c r="Y22" s="14"/>
      <c r="Z22" s="14"/>
    </row>
    <row r="23" spans="1:26" ht="15.75" customHeight="1">
      <c r="A23" s="124" t="s">
        <v>2977</v>
      </c>
      <c r="B23" s="100" t="str">
        <f>VLOOKUP(A23,'Índice Geral'!A:C,2,FALSE)</f>
        <v>Marketing e propaganda</v>
      </c>
      <c r="C23" s="125">
        <v>36</v>
      </c>
      <c r="D23" s="96"/>
      <c r="E23" s="97"/>
      <c r="F23" s="102" t="str">
        <f>'Contagem de Áreas '!A22</f>
        <v>Ética</v>
      </c>
      <c r="G23" s="103">
        <f t="shared" ca="1" si="0"/>
        <v>2.0202020202020204E-2</v>
      </c>
      <c r="H23" s="104">
        <f t="shared" ca="1" si="1"/>
        <v>72</v>
      </c>
      <c r="I23" s="105"/>
      <c r="J23" s="14"/>
      <c r="K23" s="14"/>
      <c r="L23" s="14"/>
      <c r="M23" s="14"/>
      <c r="N23" s="14"/>
      <c r="O23" s="14"/>
      <c r="P23" s="14"/>
      <c r="Q23" s="14"/>
      <c r="R23" s="14"/>
      <c r="S23" s="14"/>
      <c r="T23" s="14"/>
      <c r="U23" s="14"/>
      <c r="V23" s="14"/>
      <c r="W23" s="14"/>
      <c r="X23" s="14"/>
      <c r="Y23" s="14"/>
      <c r="Z23" s="14"/>
    </row>
    <row r="24" spans="1:26" ht="15.75" customHeight="1">
      <c r="A24" s="124" t="s">
        <v>2473</v>
      </c>
      <c r="B24" s="100" t="str">
        <f>VLOOKUP(A24,'Índice Geral'!A:C,2,FALSE)</f>
        <v>Marketing e propaganda</v>
      </c>
      <c r="C24" s="125">
        <v>72</v>
      </c>
      <c r="D24" s="96"/>
      <c r="E24" s="97"/>
      <c r="F24" s="102" t="str">
        <f>'Contagem de Áreas '!A23</f>
        <v>Animação</v>
      </c>
      <c r="G24" s="103">
        <f t="shared" ca="1" si="0"/>
        <v>0</v>
      </c>
      <c r="H24" s="104">
        <f t="shared" ca="1" si="1"/>
        <v>0</v>
      </c>
      <c r="I24" s="105"/>
      <c r="J24" s="14"/>
      <c r="K24" s="14"/>
      <c r="L24" s="14"/>
      <c r="M24" s="14"/>
      <c r="N24" s="14"/>
      <c r="O24" s="14"/>
      <c r="P24" s="14"/>
      <c r="Q24" s="14"/>
      <c r="R24" s="14"/>
      <c r="S24" s="14"/>
      <c r="T24" s="14"/>
      <c r="U24" s="14"/>
      <c r="V24" s="14"/>
      <c r="W24" s="14"/>
      <c r="X24" s="14"/>
      <c r="Y24" s="14"/>
      <c r="Z24" s="14"/>
    </row>
    <row r="25" spans="1:26" ht="15.75" customHeight="1">
      <c r="A25" s="124" t="s">
        <v>2975</v>
      </c>
      <c r="B25" s="100" t="str">
        <f>VLOOKUP(A25,'Índice Geral'!A:C,2,FALSE)</f>
        <v>Produção de multimídia</v>
      </c>
      <c r="C25" s="125">
        <v>72</v>
      </c>
      <c r="D25" s="14"/>
      <c r="E25" s="84"/>
      <c r="F25" s="113" t="str">
        <f>'Contagem de Áreas '!A24</f>
        <v>Modelagem</v>
      </c>
      <c r="G25" s="103">
        <f t="shared" ca="1" si="0"/>
        <v>0</v>
      </c>
      <c r="H25" s="104">
        <f t="shared" ca="1" si="1"/>
        <v>0</v>
      </c>
      <c r="I25" s="105"/>
      <c r="J25" s="14"/>
      <c r="K25" s="14"/>
      <c r="L25" s="14"/>
      <c r="M25" s="14"/>
      <c r="N25" s="14"/>
      <c r="O25" s="14"/>
      <c r="P25" s="14"/>
      <c r="Q25" s="14"/>
      <c r="R25" s="14"/>
      <c r="S25" s="14"/>
      <c r="T25" s="14"/>
      <c r="U25" s="14"/>
      <c r="V25" s="14"/>
      <c r="W25" s="14"/>
      <c r="X25" s="14"/>
      <c r="Y25" s="14"/>
      <c r="Z25" s="14"/>
    </row>
    <row r="26" spans="1:26" ht="15.75" customHeight="1">
      <c r="A26" s="124" t="s">
        <v>1372</v>
      </c>
      <c r="B26" s="100" t="str">
        <f>VLOOKUP(A26,'Índice Geral'!A:C,2,FALSE)</f>
        <v>Ética</v>
      </c>
      <c r="C26" s="127">
        <v>36</v>
      </c>
      <c r="D26" s="14"/>
      <c r="E26" s="84"/>
      <c r="F26" s="113" t="str">
        <f>'Contagem de Áreas '!A25</f>
        <v>Moda</v>
      </c>
      <c r="G26" s="103">
        <f t="shared" ca="1" si="0"/>
        <v>0</v>
      </c>
      <c r="H26" s="104">
        <f t="shared" ca="1" si="1"/>
        <v>0</v>
      </c>
      <c r="I26" s="105"/>
      <c r="J26" s="14"/>
      <c r="K26" s="14"/>
      <c r="L26" s="14"/>
      <c r="M26" s="14"/>
      <c r="N26" s="14"/>
      <c r="O26" s="14"/>
      <c r="P26" s="14"/>
      <c r="Q26" s="14"/>
      <c r="R26" s="14"/>
      <c r="S26" s="14"/>
      <c r="T26" s="14"/>
      <c r="U26" s="14"/>
      <c r="V26" s="14"/>
      <c r="W26" s="14"/>
      <c r="X26" s="14"/>
      <c r="Y26" s="14"/>
      <c r="Z26" s="14"/>
    </row>
    <row r="27" spans="1:26" ht="15.75" customHeight="1">
      <c r="A27" s="124" t="s">
        <v>2683</v>
      </c>
      <c r="B27" s="100" t="str">
        <f>VLOOKUP(A27,'Índice Geral'!A:C,2,FALSE)</f>
        <v>Marketing e propaganda</v>
      </c>
      <c r="C27" s="127">
        <v>72</v>
      </c>
      <c r="D27" s="14"/>
      <c r="E27" s="84"/>
      <c r="F27" s="113" t="str">
        <f>'Contagem de Áreas '!A26</f>
        <v>Gestão de organizações</v>
      </c>
      <c r="G27" s="103">
        <f t="shared" ca="1" si="0"/>
        <v>0</v>
      </c>
      <c r="H27" s="104">
        <f t="shared" ca="1" si="1"/>
        <v>0</v>
      </c>
      <c r="I27" s="105"/>
      <c r="J27" s="14"/>
      <c r="K27" s="14"/>
      <c r="L27" s="14"/>
      <c r="M27" s="14"/>
      <c r="N27" s="14"/>
      <c r="O27" s="14"/>
      <c r="P27" s="14"/>
      <c r="Q27" s="14"/>
      <c r="R27" s="14"/>
      <c r="S27" s="14"/>
      <c r="T27" s="14"/>
      <c r="U27" s="14"/>
      <c r="V27" s="14"/>
      <c r="W27" s="14"/>
      <c r="X27" s="14"/>
      <c r="Y27" s="14"/>
      <c r="Z27" s="14"/>
    </row>
    <row r="28" spans="1:26" ht="15.75" customHeight="1">
      <c r="A28" s="124" t="s">
        <v>341</v>
      </c>
      <c r="B28" s="100" t="str">
        <f>VLOOKUP(A28,'Índice Geral'!A:C,2,FALSE)</f>
        <v>Comunicação social (redação e conteúdo)</v>
      </c>
      <c r="C28" s="127">
        <v>72</v>
      </c>
      <c r="D28" s="14"/>
      <c r="E28" s="84"/>
      <c r="F28" s="113" t="str">
        <f>'Contagem de Áreas '!A27</f>
        <v>Processamento de dados</v>
      </c>
      <c r="G28" s="103">
        <f t="shared" ca="1" si="0"/>
        <v>2.0202020202020204E-2</v>
      </c>
      <c r="H28" s="104">
        <f t="shared" ca="1" si="1"/>
        <v>72</v>
      </c>
      <c r="I28" s="105"/>
      <c r="J28" s="14"/>
      <c r="K28" s="14"/>
      <c r="L28" s="14"/>
      <c r="M28" s="14"/>
      <c r="N28" s="14"/>
      <c r="O28" s="14"/>
      <c r="P28" s="14"/>
      <c r="Q28" s="14"/>
      <c r="R28" s="14"/>
      <c r="S28" s="14"/>
      <c r="T28" s="14"/>
      <c r="U28" s="14"/>
      <c r="V28" s="14"/>
      <c r="W28" s="14"/>
      <c r="X28" s="14"/>
      <c r="Y28" s="14"/>
      <c r="Z28" s="14"/>
    </row>
    <row r="29" spans="1:26" ht="15.75" customHeight="1">
      <c r="A29" s="124" t="s">
        <v>2876</v>
      </c>
      <c r="B29" s="100" t="str">
        <f>VLOOKUP(A29,'Índice Geral'!A:C,2,FALSE)</f>
        <v>Metodologia e Pesquisa Científica</v>
      </c>
      <c r="C29" s="127">
        <v>72</v>
      </c>
      <c r="D29" s="14"/>
      <c r="E29" s="84"/>
      <c r="F29" s="113" t="str">
        <f>'Contagem de Áreas '!A28</f>
        <v>Matemática aplicada</v>
      </c>
      <c r="G29" s="103">
        <f t="shared" ca="1" si="0"/>
        <v>0</v>
      </c>
      <c r="H29" s="104">
        <f t="shared" ca="1" si="1"/>
        <v>0</v>
      </c>
      <c r="I29" s="114"/>
      <c r="J29" s="14"/>
      <c r="K29" s="14"/>
      <c r="L29" s="14"/>
      <c r="M29" s="14"/>
      <c r="N29" s="14"/>
      <c r="O29" s="14"/>
      <c r="P29" s="14"/>
      <c r="Q29" s="14"/>
      <c r="R29" s="14"/>
      <c r="S29" s="14"/>
      <c r="T29" s="14"/>
      <c r="U29" s="14"/>
      <c r="V29" s="14"/>
      <c r="W29" s="14"/>
      <c r="X29" s="14"/>
      <c r="Y29" s="14"/>
      <c r="Z29" s="14"/>
    </row>
    <row r="30" spans="1:26" ht="15.75" customHeight="1">
      <c r="A30" s="124" t="s">
        <v>2978</v>
      </c>
      <c r="B30" s="100" t="str">
        <f>VLOOKUP(A30,'Índice Geral'!A:C,2,FALSE)</f>
        <v>Marketing e propaganda</v>
      </c>
      <c r="C30" s="127">
        <v>36</v>
      </c>
      <c r="D30" s="14"/>
      <c r="E30" s="84"/>
      <c r="F30" s="113" t="str">
        <f>'Contagem de Áreas '!A29</f>
        <v>Psicologia</v>
      </c>
      <c r="G30" s="103">
        <f t="shared" ca="1" si="0"/>
        <v>0</v>
      </c>
      <c r="H30" s="104">
        <f t="shared" ca="1" si="1"/>
        <v>0</v>
      </c>
      <c r="I30" s="105"/>
      <c r="J30" s="14"/>
      <c r="K30" s="14"/>
      <c r="L30" s="14"/>
      <c r="M30" s="14"/>
      <c r="N30" s="14"/>
      <c r="O30" s="14"/>
      <c r="P30" s="14"/>
      <c r="Q30" s="14"/>
      <c r="R30" s="14"/>
      <c r="S30" s="14"/>
      <c r="T30" s="14"/>
      <c r="U30" s="14"/>
      <c r="V30" s="14"/>
      <c r="W30" s="14"/>
      <c r="X30" s="14"/>
      <c r="Y30" s="14"/>
      <c r="Z30" s="14"/>
    </row>
    <row r="31" spans="1:26" ht="15.75" customHeight="1">
      <c r="A31" s="124" t="s">
        <v>2997</v>
      </c>
      <c r="B31" s="100" t="e">
        <f>VLOOKUP(A31,'Índice Geral'!A:C,2,FALSE)</f>
        <v>#N/A</v>
      </c>
      <c r="C31" s="127">
        <v>72</v>
      </c>
      <c r="D31" s="14"/>
      <c r="E31" s="84"/>
      <c r="F31" s="113" t="str">
        <f>'Contagem de Áreas '!A30</f>
        <v>Desenho (artístico)</v>
      </c>
      <c r="G31" s="103">
        <f t="shared" ca="1" si="0"/>
        <v>0</v>
      </c>
      <c r="H31" s="104">
        <f t="shared" ca="1" si="1"/>
        <v>0</v>
      </c>
      <c r="I31" s="114"/>
      <c r="J31" s="14"/>
      <c r="K31" s="14"/>
      <c r="L31" s="14"/>
      <c r="M31" s="14"/>
      <c r="N31" s="14"/>
      <c r="O31" s="14"/>
      <c r="P31" s="14"/>
      <c r="Q31" s="14"/>
      <c r="R31" s="14"/>
      <c r="S31" s="14"/>
      <c r="T31" s="14"/>
      <c r="U31" s="14"/>
      <c r="V31" s="14"/>
      <c r="W31" s="14"/>
      <c r="X31" s="14"/>
      <c r="Y31" s="14"/>
      <c r="Z31" s="14"/>
    </row>
    <row r="32" spans="1:26" ht="15.75" customHeight="1">
      <c r="A32" s="124" t="s">
        <v>2966</v>
      </c>
      <c r="B32" s="100" t="str">
        <f>VLOOKUP(A32,'Índice Geral'!A:C,2,FALSE)</f>
        <v>Marketing e propaganda</v>
      </c>
      <c r="C32" s="125">
        <v>72</v>
      </c>
      <c r="D32" s="14"/>
      <c r="E32" s="84"/>
      <c r="F32" s="113" t="str">
        <f>'Contagem de Áreas '!A31</f>
        <v>Ciência política</v>
      </c>
      <c r="G32" s="103">
        <f t="shared" ca="1" si="0"/>
        <v>0</v>
      </c>
      <c r="H32" s="104">
        <f t="shared" ca="1" si="1"/>
        <v>0</v>
      </c>
      <c r="I32" s="114"/>
      <c r="J32" s="14"/>
      <c r="K32" s="14"/>
      <c r="L32" s="14"/>
      <c r="M32" s="14"/>
      <c r="N32" s="14"/>
      <c r="O32" s="14"/>
      <c r="P32" s="14"/>
      <c r="Q32" s="14"/>
      <c r="R32" s="14"/>
      <c r="S32" s="14"/>
      <c r="T32" s="14"/>
      <c r="U32" s="14"/>
      <c r="V32" s="14"/>
      <c r="W32" s="14"/>
      <c r="X32" s="14"/>
      <c r="Y32" s="14"/>
      <c r="Z32" s="14"/>
    </row>
    <row r="33" spans="1:26" ht="15.75" customHeight="1">
      <c r="A33" s="124" t="s">
        <v>2931</v>
      </c>
      <c r="B33" s="100" t="str">
        <f>VLOOKUP(A33,'Índice Geral'!A:C,2,FALSE)</f>
        <v>Ética</v>
      </c>
      <c r="C33" s="129">
        <v>36</v>
      </c>
      <c r="D33" s="14"/>
      <c r="E33" s="84"/>
      <c r="F33" s="113" t="str">
        <f>'Contagem de Áreas '!A32</f>
        <v>Estatística aplicada</v>
      </c>
      <c r="G33" s="103">
        <f t="shared" ca="1" si="0"/>
        <v>0</v>
      </c>
      <c r="H33" s="104">
        <f t="shared" ca="1" si="1"/>
        <v>0</v>
      </c>
      <c r="I33" s="105"/>
      <c r="J33" s="14"/>
      <c r="K33" s="14"/>
      <c r="L33" s="14"/>
      <c r="M33" s="14"/>
      <c r="N33" s="14"/>
      <c r="O33" s="14"/>
      <c r="P33" s="14"/>
      <c r="Q33" s="14"/>
      <c r="R33" s="14"/>
      <c r="S33" s="14"/>
      <c r="T33" s="14"/>
      <c r="U33" s="14"/>
      <c r="V33" s="14"/>
      <c r="W33" s="14"/>
      <c r="X33" s="14"/>
      <c r="Y33" s="14"/>
      <c r="Z33" s="14"/>
    </row>
    <row r="34" spans="1:26" ht="15.75" customHeight="1">
      <c r="A34" s="124" t="s">
        <v>2961</v>
      </c>
      <c r="B34" s="100" t="str">
        <f>VLOOKUP(A34,'Índice Geral'!A:C,2,FALSE)</f>
        <v>Gestão de inovação</v>
      </c>
      <c r="C34" s="125">
        <v>36</v>
      </c>
      <c r="D34" s="14"/>
      <c r="E34" s="84"/>
      <c r="F34" s="113" t="str">
        <f>'Contagem de Áreas '!A33</f>
        <v>Fotografia</v>
      </c>
      <c r="G34" s="103">
        <f t="shared" ca="1" si="0"/>
        <v>2.0202020202020204E-2</v>
      </c>
      <c r="H34" s="104">
        <f t="shared" ca="1" si="1"/>
        <v>72</v>
      </c>
      <c r="I34" s="114"/>
      <c r="J34" s="14"/>
      <c r="K34" s="14"/>
      <c r="L34" s="14"/>
      <c r="M34" s="14"/>
      <c r="N34" s="14"/>
      <c r="O34" s="14"/>
      <c r="P34" s="14"/>
      <c r="Q34" s="14"/>
      <c r="R34" s="14"/>
      <c r="S34" s="14"/>
      <c r="T34" s="14"/>
      <c r="U34" s="14"/>
      <c r="V34" s="14"/>
      <c r="W34" s="14"/>
      <c r="X34" s="14"/>
      <c r="Y34" s="14"/>
      <c r="Z34" s="14"/>
    </row>
    <row r="35" spans="1:26" ht="15.75" customHeight="1">
      <c r="A35" s="124" t="s">
        <v>1607</v>
      </c>
      <c r="B35" s="100" t="str">
        <f>VLOOKUP(A35,'Índice Geral'!A:C,2,FALSE)</f>
        <v>Gestão de inovação</v>
      </c>
      <c r="C35" s="129">
        <v>36</v>
      </c>
      <c r="D35" s="57"/>
      <c r="E35" s="84"/>
      <c r="F35" s="113" t="str">
        <f>'Contagem de Áreas '!A34</f>
        <v>Aconselhamento e orientação profissional</v>
      </c>
      <c r="G35" s="103">
        <f t="shared" ca="1" si="0"/>
        <v>0</v>
      </c>
      <c r="H35" s="104">
        <f t="shared" ca="1" si="1"/>
        <v>0</v>
      </c>
      <c r="I35" s="114"/>
      <c r="J35" s="14"/>
      <c r="K35" s="14"/>
      <c r="L35" s="14"/>
      <c r="M35" s="14"/>
      <c r="N35" s="14"/>
      <c r="O35" s="14"/>
      <c r="P35" s="14"/>
      <c r="Q35" s="14"/>
      <c r="R35" s="14"/>
      <c r="S35" s="14"/>
      <c r="T35" s="14"/>
      <c r="U35" s="14"/>
      <c r="V35" s="14"/>
      <c r="W35" s="14"/>
      <c r="X35" s="14"/>
      <c r="Y35" s="14"/>
      <c r="Z35" s="14"/>
    </row>
    <row r="36" spans="1:26" ht="15.75" customHeight="1">
      <c r="A36" s="124" t="s">
        <v>2558</v>
      </c>
      <c r="B36" s="100" t="str">
        <f>VLOOKUP(A36,'Índice Geral'!A:C,2,FALSE)</f>
        <v>Metodologia e Pesquisa Científica</v>
      </c>
      <c r="C36" s="115">
        <v>36</v>
      </c>
      <c r="D36" s="57"/>
      <c r="E36" s="84"/>
      <c r="F36" s="113" t="str">
        <f>'Contagem de Áreas '!A35</f>
        <v>Gestão da produção</v>
      </c>
      <c r="G36" s="103">
        <f t="shared" ca="1" si="0"/>
        <v>0</v>
      </c>
      <c r="H36" s="104">
        <f t="shared" ca="1" si="1"/>
        <v>0</v>
      </c>
      <c r="I36" s="105"/>
      <c r="J36" s="14"/>
      <c r="K36" s="14"/>
      <c r="L36" s="14"/>
      <c r="M36" s="14"/>
      <c r="N36" s="14"/>
      <c r="O36" s="14"/>
      <c r="P36" s="14"/>
      <c r="Q36" s="14"/>
      <c r="R36" s="14"/>
      <c r="S36" s="14"/>
      <c r="T36" s="14"/>
      <c r="U36" s="14"/>
      <c r="V36" s="14"/>
      <c r="W36" s="14"/>
      <c r="X36" s="14"/>
      <c r="Y36" s="14"/>
      <c r="Z36" s="14"/>
    </row>
    <row r="37" spans="1:26" ht="15.75" customHeight="1">
      <c r="A37" s="124" t="s">
        <v>2962</v>
      </c>
      <c r="B37" s="100" t="str">
        <f>VLOOKUP(A37,'Índice Geral'!A:C,2,FALSE)</f>
        <v>Gestão de inovação</v>
      </c>
      <c r="C37" s="125">
        <v>36</v>
      </c>
      <c r="D37" s="57"/>
      <c r="E37" s="84"/>
      <c r="F37" s="113" t="str">
        <f>'Contagem de Áreas '!A36</f>
        <v>Tecnologia digital</v>
      </c>
      <c r="G37" s="103">
        <f t="shared" ca="1" si="0"/>
        <v>0</v>
      </c>
      <c r="H37" s="104">
        <f t="shared" ca="1" si="1"/>
        <v>0</v>
      </c>
      <c r="I37" s="105"/>
      <c r="J37" s="14"/>
      <c r="K37" s="14"/>
      <c r="L37" s="14"/>
      <c r="M37" s="14"/>
      <c r="N37" s="14"/>
      <c r="O37" s="14"/>
      <c r="P37" s="14"/>
      <c r="Q37" s="14"/>
      <c r="R37" s="14"/>
      <c r="S37" s="14"/>
      <c r="T37" s="14"/>
      <c r="U37" s="14"/>
      <c r="V37" s="14"/>
      <c r="W37" s="14"/>
      <c r="X37" s="14"/>
      <c r="Y37" s="14"/>
      <c r="Z37" s="14"/>
    </row>
    <row r="38" spans="1:26" ht="15.75" customHeight="1">
      <c r="A38" s="124" t="s">
        <v>2573</v>
      </c>
      <c r="B38" s="100" t="str">
        <f>VLOOKUP(A38,'Índice Geral'!A:C,2,FALSE)</f>
        <v>Metodologia e Pesquisa Científica</v>
      </c>
      <c r="C38" s="125">
        <v>108</v>
      </c>
      <c r="D38" s="57"/>
      <c r="E38" s="84"/>
      <c r="F38" s="113" t="str">
        <f>'Contagem de Áreas '!A37</f>
        <v>Desenho de projetos</v>
      </c>
      <c r="G38" s="103">
        <f t="shared" ca="1" si="0"/>
        <v>0</v>
      </c>
      <c r="H38" s="104">
        <f t="shared" ca="1" si="1"/>
        <v>0</v>
      </c>
      <c r="I38" s="105"/>
      <c r="J38" s="14"/>
      <c r="K38" s="14"/>
      <c r="L38" s="14"/>
      <c r="M38" s="14"/>
      <c r="N38" s="14"/>
      <c r="O38" s="14"/>
      <c r="P38" s="14"/>
      <c r="Q38" s="14"/>
      <c r="R38" s="14"/>
      <c r="S38" s="14"/>
      <c r="T38" s="14"/>
      <c r="U38" s="14"/>
      <c r="V38" s="14"/>
      <c r="W38" s="14"/>
      <c r="X38" s="14"/>
      <c r="Y38" s="14"/>
      <c r="Z38" s="14"/>
    </row>
    <row r="39" spans="1:26" ht="15.75" customHeight="1">
      <c r="A39" s="124" t="s">
        <v>2963</v>
      </c>
      <c r="B39" s="100" t="str">
        <f>VLOOKUP(A39,'Índice Geral'!A:C,2,FALSE)</f>
        <v>Gestão de inovação</v>
      </c>
      <c r="C39" s="125">
        <v>36</v>
      </c>
      <c r="D39" s="57"/>
      <c r="E39" s="84"/>
      <c r="F39" s="113" t="str">
        <f>'Contagem de Áreas '!A38</f>
        <v>Política</v>
      </c>
      <c r="G39" s="103">
        <f t="shared" ca="1" si="0"/>
        <v>0</v>
      </c>
      <c r="H39" s="104">
        <f t="shared" ca="1" si="1"/>
        <v>0</v>
      </c>
      <c r="I39" s="105"/>
      <c r="J39" s="14"/>
      <c r="K39" s="14"/>
      <c r="L39" s="14"/>
      <c r="M39" s="14"/>
      <c r="N39" s="14"/>
      <c r="O39" s="14"/>
      <c r="P39" s="14"/>
      <c r="Q39" s="14"/>
      <c r="R39" s="14"/>
      <c r="S39" s="14"/>
      <c r="T39" s="14"/>
      <c r="U39" s="14"/>
      <c r="V39" s="14"/>
      <c r="W39" s="14"/>
      <c r="X39" s="14"/>
      <c r="Y39" s="14"/>
      <c r="Z39" s="14"/>
    </row>
    <row r="40" spans="1:26" ht="15.75" customHeight="1">
      <c r="A40" s="124" t="s">
        <v>2587</v>
      </c>
      <c r="B40" s="100" t="str">
        <f>VLOOKUP(A40,'Índice Geral'!A:C,2,FALSE)</f>
        <v>Metodologia e Pesquisa Científica</v>
      </c>
      <c r="C40" s="125">
        <v>108</v>
      </c>
      <c r="D40" s="14"/>
      <c r="E40" s="84"/>
      <c r="F40" s="113" t="str">
        <f>'Contagem de Áreas '!A39</f>
        <v>Administração em comércio exterior</v>
      </c>
      <c r="G40" s="103">
        <f t="shared" ca="1" si="0"/>
        <v>0</v>
      </c>
      <c r="H40" s="104">
        <f t="shared" ca="1" si="1"/>
        <v>0</v>
      </c>
      <c r="I40" s="105"/>
      <c r="J40" s="14"/>
      <c r="K40" s="14"/>
      <c r="L40" s="14"/>
      <c r="M40" s="14"/>
      <c r="N40" s="14"/>
      <c r="O40" s="14"/>
      <c r="P40" s="14"/>
      <c r="Q40" s="14"/>
      <c r="R40" s="14"/>
      <c r="S40" s="14"/>
      <c r="T40" s="14"/>
      <c r="U40" s="14"/>
      <c r="V40" s="14"/>
      <c r="W40" s="14"/>
      <c r="X40" s="14"/>
      <c r="Y40" s="14"/>
      <c r="Z40" s="14"/>
    </row>
    <row r="41" spans="1:26" ht="15.75" customHeight="1">
      <c r="A41" s="138" t="s">
        <v>902</v>
      </c>
      <c r="B41" s="100" t="str">
        <f>VLOOKUP(A41,'Índice Geral'!A:C,2,FALSE)</f>
        <v>Eletiva</v>
      </c>
      <c r="C41" s="131">
        <v>72</v>
      </c>
      <c r="D41" s="14"/>
      <c r="E41" s="84"/>
      <c r="F41" s="113" t="str">
        <f>'Contagem de Áreas '!A40</f>
        <v>Relações internacionais</v>
      </c>
      <c r="G41" s="103">
        <f t="shared" ca="1" si="0"/>
        <v>0</v>
      </c>
      <c r="H41" s="104">
        <f t="shared" ca="1" si="1"/>
        <v>0</v>
      </c>
      <c r="I41" s="114"/>
      <c r="J41" s="14"/>
      <c r="K41" s="14"/>
      <c r="L41" s="14"/>
      <c r="M41" s="14"/>
      <c r="N41" s="14"/>
      <c r="O41" s="14"/>
      <c r="P41" s="14"/>
      <c r="Q41" s="14"/>
      <c r="R41" s="14"/>
      <c r="S41" s="14"/>
      <c r="T41" s="14"/>
      <c r="U41" s="14"/>
      <c r="V41" s="14"/>
      <c r="W41" s="14"/>
      <c r="X41" s="14"/>
      <c r="Y41" s="14"/>
      <c r="Z41" s="14"/>
    </row>
    <row r="42" spans="1:26" ht="15.75" customHeight="1">
      <c r="A42" s="138" t="s">
        <v>902</v>
      </c>
      <c r="B42" s="100" t="str">
        <f>VLOOKUP(A42,'Índice Geral'!A:C,2,FALSE)</f>
        <v>Eletiva</v>
      </c>
      <c r="C42" s="131">
        <v>72</v>
      </c>
      <c r="D42" s="14"/>
      <c r="E42" s="84"/>
      <c r="F42" s="113" t="str">
        <f>'Contagem de Áreas '!A41</f>
        <v>Desenho de moda</v>
      </c>
      <c r="G42" s="103">
        <f t="shared" ca="1" si="0"/>
        <v>0</v>
      </c>
      <c r="H42" s="104">
        <f t="shared" ca="1" si="1"/>
        <v>0</v>
      </c>
      <c r="I42" s="105"/>
      <c r="J42" s="14"/>
      <c r="K42" s="14"/>
      <c r="L42" s="14"/>
      <c r="M42" s="14"/>
      <c r="N42" s="14"/>
      <c r="O42" s="14"/>
      <c r="P42" s="14"/>
      <c r="Q42" s="14"/>
      <c r="R42" s="14"/>
      <c r="S42" s="14"/>
      <c r="T42" s="14"/>
      <c r="U42" s="14"/>
      <c r="V42" s="14"/>
      <c r="W42" s="14"/>
      <c r="X42" s="14"/>
      <c r="Y42" s="14"/>
      <c r="Z42" s="14"/>
    </row>
    <row r="43" spans="1:26" ht="15.75" customHeight="1">
      <c r="A43" s="138" t="s">
        <v>902</v>
      </c>
      <c r="B43" s="100" t="str">
        <f>VLOOKUP(A43,'Índice Geral'!A:C,2,FALSE)</f>
        <v>Eletiva</v>
      </c>
      <c r="C43" s="131">
        <v>72</v>
      </c>
      <c r="D43" s="14"/>
      <c r="E43" s="84"/>
      <c r="F43" s="116" t="s">
        <v>902</v>
      </c>
      <c r="G43" s="103">
        <f t="shared" ca="1" si="0"/>
        <v>0.20202020202020202</v>
      </c>
      <c r="H43" s="104">
        <f t="shared" ca="1" si="1"/>
        <v>720</v>
      </c>
      <c r="I43" s="114"/>
      <c r="J43" s="14"/>
      <c r="K43" s="14"/>
      <c r="L43" s="14"/>
      <c r="M43" s="14"/>
      <c r="N43" s="14"/>
      <c r="O43" s="14"/>
      <c r="P43" s="14"/>
      <c r="Q43" s="14"/>
      <c r="R43" s="14"/>
      <c r="S43" s="14"/>
      <c r="T43" s="14"/>
      <c r="U43" s="14"/>
      <c r="V43" s="14"/>
      <c r="W43" s="14"/>
      <c r="X43" s="14"/>
      <c r="Y43" s="14"/>
      <c r="Z43" s="14"/>
    </row>
    <row r="44" spans="1:26" ht="15.75" customHeight="1">
      <c r="A44" s="138" t="s">
        <v>902</v>
      </c>
      <c r="B44" s="100" t="str">
        <f>VLOOKUP(A44,'Índice Geral'!A:C,2,FALSE)</f>
        <v>Eletiva</v>
      </c>
      <c r="C44" s="131">
        <v>72</v>
      </c>
      <c r="D44" s="14"/>
      <c r="E44" s="84"/>
      <c r="F44" s="116" t="s">
        <v>2993</v>
      </c>
      <c r="G44" s="103">
        <f t="shared" ca="1" si="0"/>
        <v>0.12121212121212122</v>
      </c>
      <c r="H44" s="104">
        <f t="shared" ca="1" si="1"/>
        <v>432</v>
      </c>
      <c r="I44" s="114"/>
      <c r="J44" s="14"/>
      <c r="K44" s="14"/>
      <c r="L44" s="14"/>
      <c r="M44" s="14"/>
      <c r="N44" s="14"/>
      <c r="O44" s="14"/>
      <c r="P44" s="14"/>
      <c r="Q44" s="14"/>
      <c r="R44" s="14"/>
      <c r="S44" s="14"/>
      <c r="T44" s="14"/>
      <c r="U44" s="14"/>
      <c r="V44" s="14"/>
      <c r="W44" s="14"/>
      <c r="X44" s="14"/>
      <c r="Y44" s="14"/>
      <c r="Z44" s="14"/>
    </row>
    <row r="45" spans="1:26" ht="15.75" customHeight="1">
      <c r="A45" s="138" t="s">
        <v>902</v>
      </c>
      <c r="B45" s="100" t="str">
        <f>VLOOKUP(A45,'Índice Geral'!A:C,2,FALSE)</f>
        <v>Eletiva</v>
      </c>
      <c r="C45" s="131">
        <v>72</v>
      </c>
      <c r="D45" s="14"/>
      <c r="E45" s="84"/>
      <c r="F45" s="116" t="s">
        <v>1081</v>
      </c>
      <c r="G45" s="103">
        <f t="shared" ca="1" si="0"/>
        <v>0</v>
      </c>
      <c r="H45" s="104">
        <f t="shared" ca="1" si="1"/>
        <v>0</v>
      </c>
      <c r="I45" s="114"/>
      <c r="J45" s="14"/>
      <c r="K45" s="14"/>
      <c r="L45" s="14"/>
      <c r="M45" s="14"/>
      <c r="N45" s="14"/>
      <c r="O45" s="14"/>
      <c r="P45" s="14"/>
      <c r="Q45" s="14"/>
      <c r="R45" s="14"/>
      <c r="S45" s="14"/>
      <c r="T45" s="14"/>
      <c r="U45" s="14"/>
      <c r="V45" s="14"/>
      <c r="W45" s="14"/>
      <c r="X45" s="14"/>
      <c r="Y45" s="14"/>
      <c r="Z45" s="14"/>
    </row>
    <row r="46" spans="1:26" ht="15.75" customHeight="1">
      <c r="A46" s="138" t="s">
        <v>902</v>
      </c>
      <c r="B46" s="100" t="str">
        <f>VLOOKUP(A46,'Índice Geral'!A:C,2,FALSE)</f>
        <v>Eletiva</v>
      </c>
      <c r="C46" s="131">
        <v>72</v>
      </c>
      <c r="D46" s="14"/>
      <c r="E46" s="14"/>
      <c r="F46" s="98" t="s">
        <v>2994</v>
      </c>
      <c r="G46" s="98"/>
      <c r="H46" s="98"/>
      <c r="I46" s="117">
        <f>G1-SUM(I25:I45)</f>
        <v>3564</v>
      </c>
      <c r="J46" s="14"/>
      <c r="K46" s="14"/>
      <c r="L46" s="14"/>
      <c r="M46" s="14"/>
      <c r="N46" s="14"/>
      <c r="O46" s="14"/>
      <c r="P46" s="14"/>
      <c r="Q46" s="14"/>
      <c r="R46" s="14"/>
      <c r="S46" s="14"/>
      <c r="T46" s="14"/>
      <c r="U46" s="14"/>
      <c r="V46" s="14"/>
      <c r="W46" s="14"/>
      <c r="X46" s="14"/>
      <c r="Y46" s="14"/>
      <c r="Z46" s="14"/>
    </row>
    <row r="47" spans="1:26" ht="15.75" customHeight="1">
      <c r="A47" s="138" t="s">
        <v>902</v>
      </c>
      <c r="B47" s="100" t="str">
        <f>VLOOKUP(A47,'Índice Geral'!A:C,2,FALSE)</f>
        <v>Eletiva</v>
      </c>
      <c r="C47" s="131">
        <v>72</v>
      </c>
      <c r="D47" s="14"/>
      <c r="E47" s="14"/>
      <c r="F47" s="14"/>
      <c r="G47" s="14"/>
      <c r="H47" s="14"/>
      <c r="I47" s="14"/>
      <c r="J47" s="14"/>
      <c r="K47" s="14"/>
      <c r="L47" s="14"/>
      <c r="M47" s="14"/>
      <c r="N47" s="14"/>
      <c r="O47" s="14"/>
      <c r="P47" s="14"/>
      <c r="Q47" s="14"/>
      <c r="R47" s="14"/>
      <c r="S47" s="14"/>
      <c r="T47" s="14"/>
      <c r="U47" s="14"/>
      <c r="V47" s="14"/>
      <c r="W47" s="14"/>
      <c r="X47" s="14"/>
      <c r="Y47" s="14"/>
      <c r="Z47" s="14"/>
    </row>
    <row r="48" spans="1:26" ht="15.75" customHeight="1">
      <c r="A48" s="138" t="s">
        <v>902</v>
      </c>
      <c r="B48" s="100" t="str">
        <f>VLOOKUP(A48,'Índice Geral'!A:C,2,FALSE)</f>
        <v>Eletiva</v>
      </c>
      <c r="C48" s="131">
        <v>72</v>
      </c>
      <c r="D48" s="14"/>
      <c r="E48" s="14"/>
      <c r="F48" s="14"/>
      <c r="G48" s="14"/>
      <c r="H48" s="14"/>
      <c r="I48" s="14"/>
      <c r="J48" s="14"/>
      <c r="K48" s="14"/>
      <c r="L48" s="14"/>
      <c r="M48" s="14"/>
      <c r="N48" s="14"/>
      <c r="O48" s="14"/>
      <c r="P48" s="14"/>
      <c r="Q48" s="14"/>
      <c r="R48" s="14"/>
      <c r="S48" s="14"/>
      <c r="T48" s="14"/>
      <c r="U48" s="14"/>
      <c r="V48" s="14"/>
      <c r="W48" s="14"/>
      <c r="X48" s="14"/>
      <c r="Y48" s="14"/>
      <c r="Z48" s="14"/>
    </row>
    <row r="49" spans="1:26" ht="15.75" customHeight="1">
      <c r="A49" s="138" t="s">
        <v>902</v>
      </c>
      <c r="B49" s="100" t="str">
        <f>VLOOKUP(A49,'Índice Geral'!A:C,2,FALSE)</f>
        <v>Eletiva</v>
      </c>
      <c r="C49" s="131">
        <v>72</v>
      </c>
      <c r="D49" s="14"/>
      <c r="E49" s="14"/>
      <c r="F49" s="14"/>
      <c r="G49" s="14"/>
      <c r="H49" s="14"/>
      <c r="I49" s="14"/>
      <c r="J49" s="14"/>
      <c r="K49" s="14"/>
      <c r="L49" s="14"/>
      <c r="M49" s="14"/>
      <c r="N49" s="14"/>
      <c r="O49" s="14"/>
      <c r="P49" s="14"/>
      <c r="Q49" s="14"/>
      <c r="R49" s="14"/>
      <c r="S49" s="14"/>
      <c r="T49" s="14"/>
      <c r="U49" s="14"/>
      <c r="V49" s="14"/>
      <c r="W49" s="14"/>
      <c r="X49" s="14"/>
      <c r="Y49" s="14"/>
      <c r="Z49" s="14"/>
    </row>
    <row r="50" spans="1:26" ht="15.75" customHeight="1">
      <c r="A50" s="138" t="s">
        <v>902</v>
      </c>
      <c r="B50" s="100" t="str">
        <f>VLOOKUP(A50,'Índice Geral'!A:C,2,FALSE)</f>
        <v>Eletiva</v>
      </c>
      <c r="C50" s="131">
        <v>72</v>
      </c>
      <c r="D50" s="14"/>
      <c r="E50" s="14"/>
      <c r="F50" s="14"/>
      <c r="G50" s="14"/>
      <c r="H50" s="14"/>
      <c r="I50" s="14"/>
      <c r="J50" s="14"/>
      <c r="K50" s="14"/>
      <c r="L50" s="14"/>
      <c r="M50" s="14"/>
      <c r="N50" s="14"/>
      <c r="O50" s="14"/>
      <c r="P50" s="14"/>
      <c r="Q50" s="14"/>
      <c r="R50" s="14"/>
      <c r="S50" s="14"/>
      <c r="T50" s="14"/>
      <c r="U50" s="14"/>
      <c r="V50" s="14"/>
      <c r="W50" s="14"/>
      <c r="X50" s="14"/>
      <c r="Y50" s="14"/>
      <c r="Z50" s="14"/>
    </row>
    <row r="51" spans="1:26" ht="15.75" customHeight="1">
      <c r="A51" s="138" t="s">
        <v>1053</v>
      </c>
      <c r="B51" s="100" t="str">
        <f>VLOOKUP(A51,'Índice Geral'!A:C,2,FALSE)</f>
        <v>Lifelab</v>
      </c>
      <c r="C51" s="131">
        <v>72</v>
      </c>
      <c r="D51" s="14"/>
      <c r="E51" s="14"/>
      <c r="F51" s="14"/>
      <c r="G51" s="14"/>
      <c r="H51" s="14"/>
      <c r="I51" s="14"/>
      <c r="J51" s="14"/>
      <c r="K51" s="14"/>
      <c r="L51" s="14"/>
      <c r="M51" s="14"/>
      <c r="N51" s="14"/>
      <c r="O51" s="14"/>
      <c r="P51" s="14"/>
      <c r="Q51" s="14"/>
      <c r="R51" s="14"/>
      <c r="S51" s="14"/>
      <c r="T51" s="14"/>
      <c r="U51" s="14"/>
      <c r="V51" s="14"/>
      <c r="W51" s="14"/>
      <c r="X51" s="14"/>
      <c r="Y51" s="14"/>
      <c r="Z51" s="14"/>
    </row>
    <row r="52" spans="1:26" ht="15.75" customHeight="1">
      <c r="A52" s="138" t="s">
        <v>1053</v>
      </c>
      <c r="B52" s="100" t="str">
        <f>VLOOKUP(A52,'Índice Geral'!A:C,2,FALSE)</f>
        <v>Lifelab</v>
      </c>
      <c r="C52" s="131">
        <v>72</v>
      </c>
      <c r="D52" s="14"/>
      <c r="E52" s="14"/>
      <c r="F52" s="14"/>
      <c r="G52" s="14"/>
      <c r="H52" s="14"/>
      <c r="I52" s="14"/>
      <c r="J52" s="14"/>
      <c r="K52" s="14"/>
      <c r="L52" s="14"/>
      <c r="M52" s="14"/>
      <c r="N52" s="14"/>
      <c r="O52" s="14"/>
      <c r="P52" s="14"/>
      <c r="Q52" s="14"/>
      <c r="R52" s="14"/>
      <c r="S52" s="14"/>
      <c r="T52" s="14"/>
      <c r="U52" s="14"/>
      <c r="V52" s="14"/>
      <c r="W52" s="14"/>
      <c r="X52" s="14"/>
      <c r="Y52" s="14"/>
      <c r="Z52" s="14"/>
    </row>
    <row r="53" spans="1:26" ht="15.75" customHeight="1">
      <c r="A53" s="138" t="s">
        <v>1053</v>
      </c>
      <c r="B53" s="100" t="str">
        <f>VLOOKUP(A53,'Índice Geral'!A:C,2,FALSE)</f>
        <v>Lifelab</v>
      </c>
      <c r="C53" s="131">
        <v>72</v>
      </c>
      <c r="D53" s="14"/>
      <c r="E53" s="14"/>
      <c r="F53" s="14"/>
      <c r="G53" s="14"/>
      <c r="H53" s="14"/>
      <c r="I53" s="14"/>
      <c r="J53" s="14"/>
      <c r="K53" s="14"/>
      <c r="L53" s="14"/>
      <c r="M53" s="14"/>
      <c r="N53" s="14"/>
      <c r="O53" s="14"/>
      <c r="P53" s="14"/>
      <c r="Q53" s="14"/>
      <c r="R53" s="14"/>
      <c r="S53" s="14"/>
      <c r="T53" s="14"/>
      <c r="U53" s="14"/>
      <c r="V53" s="14"/>
      <c r="W53" s="14"/>
      <c r="X53" s="14"/>
      <c r="Y53" s="14"/>
      <c r="Z53" s="14"/>
    </row>
    <row r="54" spans="1:26" ht="15.75" customHeight="1">
      <c r="A54" s="138" t="s">
        <v>1053</v>
      </c>
      <c r="B54" s="100" t="str">
        <f>VLOOKUP(A54,'Índice Geral'!A:C,2,FALSE)</f>
        <v>Lifelab</v>
      </c>
      <c r="C54" s="131">
        <v>72</v>
      </c>
      <c r="D54" s="14"/>
      <c r="E54" s="14"/>
      <c r="F54" s="14"/>
      <c r="G54" s="14"/>
      <c r="H54" s="14"/>
      <c r="I54" s="14"/>
      <c r="J54" s="14"/>
      <c r="K54" s="14"/>
      <c r="L54" s="14"/>
      <c r="M54" s="14"/>
      <c r="N54" s="14"/>
      <c r="O54" s="14"/>
      <c r="P54" s="14"/>
      <c r="Q54" s="14"/>
      <c r="R54" s="14"/>
      <c r="S54" s="14"/>
      <c r="T54" s="14"/>
      <c r="U54" s="14"/>
      <c r="V54" s="14"/>
      <c r="W54" s="14"/>
      <c r="X54" s="14"/>
      <c r="Y54" s="14"/>
      <c r="Z54" s="14"/>
    </row>
    <row r="55" spans="1:26" ht="15.75" customHeight="1">
      <c r="A55" s="138" t="s">
        <v>1053</v>
      </c>
      <c r="B55" s="100" t="str">
        <f>VLOOKUP(A55,'Índice Geral'!A:C,2,FALSE)</f>
        <v>Lifelab</v>
      </c>
      <c r="C55" s="131">
        <v>72</v>
      </c>
      <c r="D55" s="14"/>
      <c r="E55" s="14"/>
      <c r="F55" s="14"/>
      <c r="G55" s="14"/>
      <c r="H55" s="14"/>
      <c r="I55" s="14"/>
      <c r="J55" s="14"/>
      <c r="K55" s="14"/>
      <c r="L55" s="14"/>
      <c r="M55" s="14"/>
      <c r="N55" s="14"/>
      <c r="O55" s="14"/>
      <c r="P55" s="14"/>
      <c r="Q55" s="14"/>
      <c r="R55" s="14"/>
      <c r="S55" s="14"/>
      <c r="T55" s="14"/>
      <c r="U55" s="14"/>
      <c r="V55" s="14"/>
      <c r="W55" s="14"/>
      <c r="X55" s="14"/>
      <c r="Y55" s="14"/>
      <c r="Z55" s="14"/>
    </row>
    <row r="56" spans="1:26" ht="15.75" customHeight="1">
      <c r="A56" s="138" t="s">
        <v>1053</v>
      </c>
      <c r="B56" s="100" t="str">
        <f>VLOOKUP(A56,'Índice Geral'!A:C,2,FALSE)</f>
        <v>Lifelab</v>
      </c>
      <c r="C56" s="131">
        <v>72</v>
      </c>
      <c r="D56" s="14"/>
      <c r="E56" s="14"/>
      <c r="F56" s="14"/>
      <c r="G56" s="14"/>
      <c r="H56" s="14"/>
      <c r="I56" s="14"/>
      <c r="J56" s="14"/>
      <c r="K56" s="14"/>
      <c r="L56" s="14"/>
      <c r="M56" s="14"/>
      <c r="N56" s="14"/>
      <c r="O56" s="14"/>
      <c r="P56" s="14"/>
      <c r="Q56" s="14"/>
      <c r="R56" s="14"/>
      <c r="S56" s="14"/>
      <c r="T56" s="14"/>
      <c r="U56" s="14"/>
      <c r="V56" s="14"/>
      <c r="W56" s="14"/>
      <c r="X56" s="14"/>
      <c r="Y56" s="14"/>
      <c r="Z56" s="14"/>
    </row>
    <row r="57" spans="1:26" ht="15.75" customHeight="1">
      <c r="C57" s="133"/>
      <c r="D57" s="14"/>
      <c r="E57" s="14"/>
      <c r="F57" s="14"/>
      <c r="G57" s="14"/>
      <c r="H57" s="14"/>
      <c r="I57" s="14"/>
      <c r="J57" s="14"/>
      <c r="K57" s="14"/>
      <c r="L57" s="14"/>
      <c r="M57" s="14"/>
      <c r="N57" s="14"/>
      <c r="O57" s="14"/>
      <c r="P57" s="14"/>
      <c r="Q57" s="14"/>
      <c r="R57" s="14"/>
      <c r="S57" s="14"/>
      <c r="T57" s="14"/>
      <c r="U57" s="14"/>
      <c r="V57" s="14"/>
      <c r="W57" s="14"/>
      <c r="X57" s="14"/>
      <c r="Y57" s="14"/>
      <c r="Z57" s="14"/>
    </row>
    <row r="58" spans="1:26" ht="15.75" customHeight="1">
      <c r="C58" s="133"/>
      <c r="D58" s="14"/>
      <c r="E58" s="14"/>
      <c r="F58" s="14"/>
      <c r="G58" s="14"/>
      <c r="H58" s="14"/>
      <c r="I58" s="14"/>
      <c r="J58" s="14"/>
      <c r="K58" s="14"/>
      <c r="L58" s="14"/>
      <c r="M58" s="14"/>
      <c r="N58" s="14"/>
      <c r="O58" s="14"/>
      <c r="P58" s="14"/>
      <c r="Q58" s="14"/>
      <c r="R58" s="14"/>
      <c r="S58" s="14"/>
      <c r="T58" s="14"/>
      <c r="U58" s="14"/>
      <c r="V58" s="14"/>
      <c r="W58" s="14"/>
      <c r="X58" s="14"/>
      <c r="Y58" s="14"/>
      <c r="Z58" s="14"/>
    </row>
    <row r="59" spans="1:26" ht="15.75" customHeight="1">
      <c r="C59" s="133"/>
      <c r="D59" s="14"/>
      <c r="E59" s="14"/>
      <c r="F59" s="14"/>
      <c r="G59" s="14"/>
      <c r="H59" s="14"/>
      <c r="I59" s="14"/>
      <c r="J59" s="14"/>
      <c r="K59" s="14"/>
      <c r="L59" s="14"/>
      <c r="M59" s="14"/>
      <c r="N59" s="14"/>
      <c r="O59" s="14"/>
      <c r="P59" s="14"/>
      <c r="Q59" s="14"/>
      <c r="R59" s="14"/>
      <c r="S59" s="14"/>
      <c r="T59" s="14"/>
      <c r="U59" s="14"/>
      <c r="V59" s="14"/>
      <c r="W59" s="14"/>
      <c r="X59" s="14"/>
      <c r="Y59" s="14"/>
      <c r="Z59" s="14"/>
    </row>
    <row r="60" spans="1:26" ht="15.75" customHeight="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spans="1:26" ht="15.75" customHeight="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spans="1:26" ht="15.75"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ht="15.75"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ht="15.75"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ht="15.75"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ht="15.75"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spans="1:26" ht="15.75"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ht="15.75"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ht="15.75"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ht="15.75"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spans="1:26" ht="15.75"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spans="1:26" ht="15.75"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spans="1:26" ht="15.75"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spans="1:26" ht="15.75"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spans="1:26" ht="15.75"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spans="1:26" ht="15.75"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spans="1:26" ht="15.75"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spans="1:26" ht="15.75"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spans="1:26" ht="15.75"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spans="1:26" ht="15.75"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spans="1:26" ht="15.75"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spans="1:26" ht="15.75"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ht="15.75"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spans="1:26" ht="15.75"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spans="1:26" ht="15.75"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ht="15.75"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spans="1:26" ht="15.7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ht="15.7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ht="15.7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spans="1:26" ht="15.7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spans="1:26" ht="15.7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spans="1:26" ht="15.7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spans="1:26" ht="15.7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ht="15.7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ht="15.7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spans="1:26" ht="15.7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spans="1:26" ht="15.7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spans="1:26" ht="15.7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spans="1:26" ht="15.7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spans="1:26" ht="15.7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ht="15.7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ht="15.7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ht="15.7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ht="15.7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5.7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5.7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15.7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5.7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5.7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5.7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5.7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5.7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ht="15.7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ht="15.7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5.7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5.7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5.7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5.7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15.7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15.7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5.7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5.7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5.7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5.7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5.7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5.7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5.7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5.7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5.7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5.7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5.7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5.7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5.7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5.7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5.7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5.7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5.7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5.7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5.7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5.7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15.7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5.7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15.7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5.7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5.7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5.7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5.7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ht="15.7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5.7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5.7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5.7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5.7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5.7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5.7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5.7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5.7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5.7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5.7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5.7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5.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5.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5.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5.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ht="15.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15.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5.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5.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ht="15.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5.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5.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5.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ht="15.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15.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15.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15.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5.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15.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5.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5.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5.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5.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5.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5.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ht="15.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ht="15.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ht="15.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ht="15.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ht="15.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ht="15.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15.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ht="15.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5.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ht="15.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15.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5.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ht="15.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15.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15.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ht="15.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ht="15.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ht="15.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ht="15.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ht="15.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ht="15.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ht="15.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ht="15.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15.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15.7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15.7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15.7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15.7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5.7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5.7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5.7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5.7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5.7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5.7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5.7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5.7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5.7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5.7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5.7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5.7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5.7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5.7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5.7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5.7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5.7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5.7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5.7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5.7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5.7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5.7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5.7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5.7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5.7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5.7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5.7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5.7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5.7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5.7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5.7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5.7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5.7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5.7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5.7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5.7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5.7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5.7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5.7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5.7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5.7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5.7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5.7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5.7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5.7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5.7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5.7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5.7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5.7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5.7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5.7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15.7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5.7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15.7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5.7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5.7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5.7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5.7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5.7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5.7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5.7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5.7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5.7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5.7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5.7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5.7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5.7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5.7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5.7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15.7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5.7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15.7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5.7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5.7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5.7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5.7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5.7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5.7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5.7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5.7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5.7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5.7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15.7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15.7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15.7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15.7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15.7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15.7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15.7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15.7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15.7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5.7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15.7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15.7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15.7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5.7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5.7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5.7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5.7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5.7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5.7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5.7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15.7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5.7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5.7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5.7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5.7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5.7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5.7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5.7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5.7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5.7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5.7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5.7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5.7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5.7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5.7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5.7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5.7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5.7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5.7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5.7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5.7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5.7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5.7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5.7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5.7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5.7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5.7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5.7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5.7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5.7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5.7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5.7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5.7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5.7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5.7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5.7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5.7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5.7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5.7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5.7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5.7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5.7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5.7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5.7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5.7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5.7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5.7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5.7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5.7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5.7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5.7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5.7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5.7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5.7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5.7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5.7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5.7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5.7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5.7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5.7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5.7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5.7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5.7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5.7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5.7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5.7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5.7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5.7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5.7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5.7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5.7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5.7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5.7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5.7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5.7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5.7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5.7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5.7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5.7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5.7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5.7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5.7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5.7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5.7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5.7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5.7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5.7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5.7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5.7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5.7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5.7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5.7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5.7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5.7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5.7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5.7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5.7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5.7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5.7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5.7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5.7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5.7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5.7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5.7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5.7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5.7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5.7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5.7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5.7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5.7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5.7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5.7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5.7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5.7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5.7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5.7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5.7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5.7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5.7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5.7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5.7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5.7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5.7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5.7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5.7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5.7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5.7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5.7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5.7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5.7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5.7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5.7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5.7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5.7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5.7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5.7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5.7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5.7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5.7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5.7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5.7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5.7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5.7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5.7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5.7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5.7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5.7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5.7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5.7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5.7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5.7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5.7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5.7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5.7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5.7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5.7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5.7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5.7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5.7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5.7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5.7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5.7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5.7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5.7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5.7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5.7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5.7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5.7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5.7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5.7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5.7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5.7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5.7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5.7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5.7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5.7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5.7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5.7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5.7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5.7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5.7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5.7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5.7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5.7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5.7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5.7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5.7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5.7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5.7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5.7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5.7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5.7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5.7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5.7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5.7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5.7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5.7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5.7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5.7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5.7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5.7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5.7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5.7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5.7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5.7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5.7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5.7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5.7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5.7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5.7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5.7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5.7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5.7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5.7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5.7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5.7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5.7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5.7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5.7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5.7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5.7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5.7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5.7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5.7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5.7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5.7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5.7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5.7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5.7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5.7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5.7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5.7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5.7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5.7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5.7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5.7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5.7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5.7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5.7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5.7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5.7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5.7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5.7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5.7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5.7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5.7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5.7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5.7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5.7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5.7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5.7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5.7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5.7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5.7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5.7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5.7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5.7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5.7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5.7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5.7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5.7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5.7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5.7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5.7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5.7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5.7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5.7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5.7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5.7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5.7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5.7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5.7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5.7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5.7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5.7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5.7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5.7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5.7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5.7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5.7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5.7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5.7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5.7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5.7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5.7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5.7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5.7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5.7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5.7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5.7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5.7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5.7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5.7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5.7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5.7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5.7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5.7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5.7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5.7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5.7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5.7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5.7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5.7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5.7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5.7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5.7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5.7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5.7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5.7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5.7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5.7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5.7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5.7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5.7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5.7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5.7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5.7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5.7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5.7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5.7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5.7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5.7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5.7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5.7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5.7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5.7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5.7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5.7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5.7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5.7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5.7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5.7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5.7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5.7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5.7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5.7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5.7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5.7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5.7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5.7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5.7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5.7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5.7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5.7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5.7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5.7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5.7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5.7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5.7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5.7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5.7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5.7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5.7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5.7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5.7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5.7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5.7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5.7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5.7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5.7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5.7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5.7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5.7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5.7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5.7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5.7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5.7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5.7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5.7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5.7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5.7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5.7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5.7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5.7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5.7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5.7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5.7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5.7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5.7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5.7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5.7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5.7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5.7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5.7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5.7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5.7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5.7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5.7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5.7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5.7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5.7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5.7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5.7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5.7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5.7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5.7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5.7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5.7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5.7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5.7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5.7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5.7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5.7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5.7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5.7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5.7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5.7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5.7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5.7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5.7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5.7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5.7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5.7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5.7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5.7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5.7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5.7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5.7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5.7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5.7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5.7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5.7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5.7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5.7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5.7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5.7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5.7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5.7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5.7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5.7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5.7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5.7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5.7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5.7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5.7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5.7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5.7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5.7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5.7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5.7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5.7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5.7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5.7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5.7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5.7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5.7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5.7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5.7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5.7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5.7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5.7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5.7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5.7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5.7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5.7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5.7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5.7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5.7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5.7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5.7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5.7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5.7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5.7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5.7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5.7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5.7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5.7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5.7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5.7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5.7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5.7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5.7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5.7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5.7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5.7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5.7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5.7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5.7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5.7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5.7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5.7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5.7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5.7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5.7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5.7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5.7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5.7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5.7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5.7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5.7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5.7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5.7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5.7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5.7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5.7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5.7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5.7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5.7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5.7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5.7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5.7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5.7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5.7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5.7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5.7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5.7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5.7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5.7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5.7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5.7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5.7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5.7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5.7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5.7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5.7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5.7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5.7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5.7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5.7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5.7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5.7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5.7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5.7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5.7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5.7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5.7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5.7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5.7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5.7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5.7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5.7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5.7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5.7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5.7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5.7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5.7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5.7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5.7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5.7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5.7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5.7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5.7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5.7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5.7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5.7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5.7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5.7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5.7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5.7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5.7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5.7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5.7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5.7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5.7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5.7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5.7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5.7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5.7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5.7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5.7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5.7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5.7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5.7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5.7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5.7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5.7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5.7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5.7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5.7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5.7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5.7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5.7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5.7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5.7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5.7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5.7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5.7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5.7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5.7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5.7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5.7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5.7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5.7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5.7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5.7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5.7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5.7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5.7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5.7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5.7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5.7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5.7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5.7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5.7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5.7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5.7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5.7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5.7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5.7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5.7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5.7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5.7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5.7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5.7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5.7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5.7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5.7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5.7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5.7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5.7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5.7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5.7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5.7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5.7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5.7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5.7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5.7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5.7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5.7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5.7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5.7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5.7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5.7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5.7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5.7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5.7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5.7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5.7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5.7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5.7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5.7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5.7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5.7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5.7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5.7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5.7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5.7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5.7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5.7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5.7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5.7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5.7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5.7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5.7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5.7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5.7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5.7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5.7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5.7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5.7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5.7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5.7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5.7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5.7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5.7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5.7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5.75"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5.75"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5.75"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5.75"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5.75"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5.75"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5.75"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5.75"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5.75"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5.75"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5.75"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5.75"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5.75"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5.75"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5.75"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5.75"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5.75"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5.75"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5.75"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5.75"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5.75"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5.75"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sheetData>
  <autoFilter ref="F2:I23" xr:uid="{00000000-0009-0000-0000-00000B000000}">
    <sortState xmlns:xlrd2="http://schemas.microsoft.com/office/spreadsheetml/2017/richdata2" ref="F2:I23">
      <sortCondition ref="F2:F23"/>
    </sortState>
  </autoFilter>
  <mergeCells count="1">
    <mergeCell ref="A1:C1"/>
  </mergeCells>
  <pageMargins left="0.7" right="0.7" top="0.75" bottom="0.75" header="0" footer="0"/>
  <pageSetup orientation="landscape"/>
  <drawing r:id="rId1"/>
  <extLst>
    <ext xmlns:x14="http://schemas.microsoft.com/office/spreadsheetml/2009/9/main" uri="{CCE6A557-97BC-4b89-ADB6-D9C93CAAB3DF}">
      <x14:dataValidations xmlns:xm="http://schemas.microsoft.com/office/excel/2006/main" count="2">
        <x14:dataValidation type="list" allowBlank="1" xr:uid="{00000000-0002-0000-0B00-000000000000}">
          <x14:formula1>
            <xm:f>'Índice Geral'!$A$3:$A$496</xm:f>
          </x14:formula1>
          <xm:sqref>A8 A27 A39:A50</xm:sqref>
        </x14:dataValidation>
        <x14:dataValidation type="list" allowBlank="1" showErrorMessage="1" xr:uid="{00000000-0002-0000-0B00-000001000000}">
          <x14:formula1>
            <xm:f>'Índice Geral'!$A$3:$A$496</xm:f>
          </x14:formula1>
          <xm:sqref>A3:A7 A9:A26 A28:A38 A51:A56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991"/>
  <sheetViews>
    <sheetView workbookViewId="0"/>
  </sheetViews>
  <sheetFormatPr defaultColWidth="11.25" defaultRowHeight="15" customHeight="1"/>
  <cols>
    <col min="1" max="1" width="44.625" customWidth="1"/>
    <col min="2" max="2" width="32" customWidth="1"/>
    <col min="3" max="3" width="17.125" customWidth="1"/>
    <col min="4" max="5" width="10.5" customWidth="1"/>
    <col min="6" max="6" width="30.625" customWidth="1"/>
    <col min="7" max="7" width="8.5" customWidth="1"/>
    <col min="8" max="8" width="14" customWidth="1"/>
    <col min="9" max="9" width="17" customWidth="1"/>
    <col min="10" max="18" width="10.5" customWidth="1"/>
    <col min="19" max="26" width="11.125" customWidth="1"/>
  </cols>
  <sheetData>
    <row r="1" spans="1:26" ht="15.75" customHeight="1">
      <c r="A1" s="190" t="s">
        <v>2999</v>
      </c>
      <c r="B1" s="191"/>
      <c r="C1" s="192"/>
      <c r="D1" s="88"/>
      <c r="E1" s="89"/>
      <c r="F1" s="90" t="s">
        <v>2987</v>
      </c>
      <c r="G1" s="91">
        <f>SUM(C:C)</f>
        <v>3384</v>
      </c>
      <c r="H1" s="90" t="s">
        <v>2988</v>
      </c>
      <c r="I1" s="92">
        <v>1</v>
      </c>
      <c r="J1" s="14"/>
      <c r="K1" s="14"/>
      <c r="L1" s="14"/>
      <c r="M1" s="14"/>
      <c r="N1" s="14"/>
      <c r="O1" s="14"/>
      <c r="P1" s="14"/>
      <c r="Q1" s="14"/>
      <c r="R1" s="14"/>
      <c r="S1" s="14"/>
      <c r="T1" s="14"/>
      <c r="U1" s="14"/>
      <c r="V1" s="14"/>
      <c r="W1" s="14"/>
      <c r="X1" s="14"/>
      <c r="Y1" s="14"/>
      <c r="Z1" s="14"/>
    </row>
    <row r="2" spans="1:26" ht="15.75" customHeight="1">
      <c r="A2" s="93" t="s">
        <v>0</v>
      </c>
      <c r="B2" s="94" t="s">
        <v>3</v>
      </c>
      <c r="C2" s="95" t="s">
        <v>2989</v>
      </c>
      <c r="D2" s="96"/>
      <c r="E2" s="97"/>
      <c r="F2" s="98" t="s">
        <v>3</v>
      </c>
      <c r="G2" s="98" t="s">
        <v>2990</v>
      </c>
      <c r="H2" s="98" t="s">
        <v>2991</v>
      </c>
      <c r="I2" s="98" t="s">
        <v>2992</v>
      </c>
      <c r="J2" s="14"/>
      <c r="K2" s="14"/>
      <c r="L2" s="14"/>
      <c r="M2" s="14"/>
      <c r="N2" s="14"/>
      <c r="O2" s="14"/>
      <c r="P2" s="14"/>
      <c r="Q2" s="14"/>
      <c r="R2" s="14"/>
      <c r="S2" s="14"/>
      <c r="T2" s="14"/>
      <c r="U2" s="14"/>
      <c r="V2" s="14"/>
      <c r="W2" s="14"/>
      <c r="X2" s="14"/>
      <c r="Y2" s="14"/>
      <c r="Z2" s="14"/>
    </row>
    <row r="3" spans="1:26" ht="15.75" customHeight="1">
      <c r="A3" s="99" t="s">
        <v>2955</v>
      </c>
      <c r="B3" s="100" t="str">
        <f>VLOOKUP(A3,'Índice Geral'!A:C,2,FALSE)</f>
        <v>Comunicação social (redação e conteúdo)</v>
      </c>
      <c r="C3" s="101">
        <v>72</v>
      </c>
      <c r="D3" s="96"/>
      <c r="E3" s="97"/>
      <c r="F3" s="102" t="str">
        <f>'Contagem de Áreas '!A2</f>
        <v>Marketing e propaganda</v>
      </c>
      <c r="G3" s="103">
        <f t="shared" ref="G3:G45" ca="1" si="0">H3/$G$1</f>
        <v>0.19148936170212766</v>
      </c>
      <c r="H3" s="104">
        <f t="shared" ref="H3:H45" ca="1" si="1">SUMIF(B:C,F3,C:C)</f>
        <v>648</v>
      </c>
      <c r="I3" s="105"/>
      <c r="J3" s="14"/>
      <c r="K3" s="14"/>
      <c r="L3" s="14"/>
      <c r="M3" s="14"/>
      <c r="N3" s="14"/>
      <c r="O3" s="14"/>
      <c r="P3" s="14"/>
      <c r="Q3" s="14"/>
      <c r="R3" s="14"/>
      <c r="S3" s="14"/>
      <c r="T3" s="14"/>
      <c r="U3" s="14"/>
      <c r="V3" s="14"/>
      <c r="W3" s="14"/>
      <c r="X3" s="14"/>
      <c r="Y3" s="14"/>
      <c r="Z3" s="14"/>
    </row>
    <row r="4" spans="1:26" ht="15.75" customHeight="1">
      <c r="A4" s="99" t="s">
        <v>2449</v>
      </c>
      <c r="B4" s="100" t="str">
        <f>VLOOKUP(A4,'Índice Geral'!A:C,2,FALSE)</f>
        <v>Antropologia social</v>
      </c>
      <c r="C4" s="101">
        <v>72</v>
      </c>
      <c r="D4" s="96"/>
      <c r="E4" s="97"/>
      <c r="F4" s="102" t="str">
        <f>'Contagem de Áreas '!A3</f>
        <v>Gestão de negócios internacionais</v>
      </c>
      <c r="G4" s="103">
        <f t="shared" ca="1" si="0"/>
        <v>0</v>
      </c>
      <c r="H4" s="104">
        <f t="shared" ca="1" si="1"/>
        <v>0</v>
      </c>
      <c r="I4" s="105"/>
      <c r="J4" s="14"/>
      <c r="K4" s="14"/>
      <c r="L4" s="14"/>
      <c r="M4" s="14"/>
      <c r="N4" s="14"/>
      <c r="O4" s="14"/>
      <c r="P4" s="14"/>
      <c r="Q4" s="14"/>
      <c r="R4" s="14"/>
      <c r="S4" s="14"/>
      <c r="T4" s="14"/>
      <c r="U4" s="14"/>
      <c r="V4" s="14"/>
      <c r="W4" s="14"/>
      <c r="X4" s="14"/>
      <c r="Y4" s="14"/>
      <c r="Z4" s="14"/>
    </row>
    <row r="5" spans="1:26" ht="15.75" customHeight="1">
      <c r="A5" s="99" t="s">
        <v>2077</v>
      </c>
      <c r="B5" s="100" t="str">
        <f>VLOOKUP(A5,'Índice Geral'!A:C,2,FALSE)</f>
        <v>Lingüística (línguas)</v>
      </c>
      <c r="C5" s="101">
        <v>36</v>
      </c>
      <c r="D5" s="96"/>
      <c r="E5" s="97"/>
      <c r="F5" s="102" t="str">
        <f>'Contagem de Áreas '!A4</f>
        <v>Metodologia e Pesquisa Científica</v>
      </c>
      <c r="G5" s="103">
        <f t="shared" ca="1" si="0"/>
        <v>9.5744680851063829E-2</v>
      </c>
      <c r="H5" s="104">
        <f t="shared" ca="1" si="1"/>
        <v>324</v>
      </c>
      <c r="I5" s="105"/>
      <c r="J5" s="14"/>
      <c r="K5" s="14"/>
      <c r="L5" s="14"/>
      <c r="M5" s="14"/>
      <c r="N5" s="14"/>
      <c r="O5" s="14"/>
      <c r="P5" s="14"/>
      <c r="Q5" s="14"/>
      <c r="R5" s="14"/>
      <c r="S5" s="14"/>
      <c r="T5" s="14"/>
      <c r="U5" s="14"/>
      <c r="V5" s="14"/>
      <c r="W5" s="14"/>
      <c r="X5" s="14"/>
      <c r="Y5" s="14"/>
      <c r="Z5" s="14"/>
    </row>
    <row r="6" spans="1:26" ht="15.75" customHeight="1">
      <c r="A6" s="99" t="s">
        <v>2224</v>
      </c>
      <c r="B6" s="100" t="str">
        <f>VLOOKUP(A6,'Índice Geral'!A:C,2,FALSE)</f>
        <v>Marketing e propaganda</v>
      </c>
      <c r="C6" s="101">
        <v>72</v>
      </c>
      <c r="D6" s="96"/>
      <c r="E6" s="97"/>
      <c r="F6" s="102" t="str">
        <f>'Contagem de Áreas '!A5</f>
        <v>Tecnologia da informação</v>
      </c>
      <c r="G6" s="103">
        <f t="shared" ca="1" si="0"/>
        <v>2.1276595744680851E-2</v>
      </c>
      <c r="H6" s="104">
        <f t="shared" ca="1" si="1"/>
        <v>72</v>
      </c>
      <c r="I6" s="105"/>
      <c r="J6" s="14"/>
      <c r="K6" s="14"/>
      <c r="L6" s="14"/>
      <c r="M6" s="14"/>
      <c r="N6" s="14"/>
      <c r="O6" s="14"/>
      <c r="P6" s="14"/>
      <c r="Q6" s="14"/>
      <c r="R6" s="14"/>
      <c r="S6" s="14"/>
      <c r="T6" s="14"/>
      <c r="U6" s="14"/>
      <c r="V6" s="14"/>
      <c r="W6" s="14"/>
      <c r="X6" s="14"/>
      <c r="Y6" s="14"/>
      <c r="Z6" s="14"/>
    </row>
    <row r="7" spans="1:26" ht="15.75" customHeight="1">
      <c r="A7" s="99" t="s">
        <v>1456</v>
      </c>
      <c r="B7" s="100" t="str">
        <f>VLOOKUP(A7,'Índice Geral'!A:C,2,FALSE)</f>
        <v>Marketing e propaganda</v>
      </c>
      <c r="C7" s="101">
        <v>72</v>
      </c>
      <c r="D7" s="96"/>
      <c r="E7" s="97"/>
      <c r="F7" s="102" t="str">
        <f>'Contagem de Áreas '!A6</f>
        <v>História, Filosofia e Estudos de arte</v>
      </c>
      <c r="G7" s="103">
        <f t="shared" ca="1" si="0"/>
        <v>2.1276595744680851E-2</v>
      </c>
      <c r="H7" s="104">
        <f t="shared" ca="1" si="1"/>
        <v>72</v>
      </c>
      <c r="I7" s="105"/>
      <c r="J7" s="14"/>
      <c r="K7" s="14"/>
      <c r="L7" s="14"/>
      <c r="M7" s="14"/>
      <c r="N7" s="14"/>
      <c r="O7" s="14"/>
      <c r="P7" s="14"/>
      <c r="Q7" s="14"/>
      <c r="R7" s="14"/>
      <c r="S7" s="14"/>
      <c r="T7" s="14"/>
      <c r="U7" s="14"/>
      <c r="V7" s="14"/>
      <c r="W7" s="14"/>
      <c r="X7" s="14"/>
      <c r="Y7" s="14"/>
      <c r="Z7" s="14"/>
    </row>
    <row r="8" spans="1:26" ht="15.75" customHeight="1">
      <c r="A8" s="130" t="s">
        <v>2792</v>
      </c>
      <c r="B8" s="100" t="str">
        <f>VLOOKUP(A8,'Índice Geral'!A:C,2,FALSE)</f>
        <v>Gestão de inovação</v>
      </c>
      <c r="C8" s="101">
        <v>72</v>
      </c>
      <c r="D8" s="96"/>
      <c r="E8" s="97"/>
      <c r="F8" s="102" t="str">
        <f>'Contagem de Áreas '!A7</f>
        <v>Criação gráfica</v>
      </c>
      <c r="G8" s="103">
        <f t="shared" ca="1" si="0"/>
        <v>4.2553191489361701E-2</v>
      </c>
      <c r="H8" s="104">
        <f t="shared" ca="1" si="1"/>
        <v>144</v>
      </c>
      <c r="I8" s="105"/>
      <c r="J8" s="14"/>
      <c r="K8" s="14"/>
      <c r="L8" s="14"/>
      <c r="M8" s="14"/>
      <c r="N8" s="14"/>
      <c r="O8" s="14"/>
      <c r="P8" s="14"/>
      <c r="Q8" s="14"/>
      <c r="R8" s="14"/>
      <c r="S8" s="14"/>
      <c r="T8" s="14"/>
      <c r="U8" s="14"/>
      <c r="V8" s="14"/>
      <c r="W8" s="14"/>
      <c r="X8" s="14"/>
      <c r="Y8" s="14"/>
      <c r="Z8" s="14"/>
    </row>
    <row r="9" spans="1:26" ht="15.75" customHeight="1">
      <c r="A9" s="99" t="s">
        <v>1445</v>
      </c>
      <c r="B9" s="100" t="str">
        <f>VLOOKUP(A9,'Índice Geral'!A:C,2,FALSE)</f>
        <v>Economia, Economia Empresarial e Política</v>
      </c>
      <c r="C9" s="101">
        <v>72</v>
      </c>
      <c r="D9" s="96"/>
      <c r="E9" s="97"/>
      <c r="F9" s="102" t="str">
        <f>'Contagem de Áreas '!A8</f>
        <v>Comunicação social (redação e conteúdo)</v>
      </c>
      <c r="G9" s="103">
        <f t="shared" ca="1" si="0"/>
        <v>8.5106382978723402E-2</v>
      </c>
      <c r="H9" s="104">
        <f t="shared" ca="1" si="1"/>
        <v>288</v>
      </c>
      <c r="I9" s="105"/>
      <c r="J9" s="109"/>
      <c r="K9" s="14"/>
      <c r="L9" s="14"/>
      <c r="M9" s="14"/>
      <c r="N9" s="14"/>
      <c r="O9" s="14"/>
      <c r="P9" s="14"/>
      <c r="Q9" s="14"/>
      <c r="R9" s="14"/>
      <c r="S9" s="14"/>
      <c r="T9" s="14"/>
      <c r="U9" s="14"/>
      <c r="V9" s="14"/>
      <c r="W9" s="14"/>
      <c r="X9" s="14"/>
      <c r="Y9" s="14"/>
      <c r="Z9" s="14"/>
    </row>
    <row r="10" spans="1:26" ht="15.75" customHeight="1">
      <c r="A10" s="99" t="s">
        <v>403</v>
      </c>
      <c r="B10" s="100" t="str">
        <f>VLOOKUP(A10,'Índice Geral'!A:C,2,FALSE)</f>
        <v>Antropologia social</v>
      </c>
      <c r="C10" s="101">
        <v>72</v>
      </c>
      <c r="D10" s="96"/>
      <c r="E10" s="97"/>
      <c r="F10" s="102" t="str">
        <f>'Contagem de Áreas '!A9</f>
        <v>Economia, Economia Empresarial e Política</v>
      </c>
      <c r="G10" s="103">
        <f t="shared" ca="1" si="0"/>
        <v>2.1276595744680851E-2</v>
      </c>
      <c r="H10" s="104">
        <f t="shared" ca="1" si="1"/>
        <v>72</v>
      </c>
      <c r="I10" s="105"/>
      <c r="J10" s="109"/>
      <c r="K10" s="14"/>
      <c r="L10" s="14"/>
      <c r="M10" s="14"/>
      <c r="N10" s="14"/>
      <c r="O10" s="14"/>
      <c r="P10" s="14"/>
      <c r="Q10" s="14"/>
      <c r="R10" s="14"/>
      <c r="S10" s="14"/>
      <c r="T10" s="14"/>
      <c r="U10" s="14"/>
      <c r="V10" s="14"/>
      <c r="W10" s="14"/>
      <c r="X10" s="14"/>
      <c r="Y10" s="14"/>
      <c r="Z10" s="14"/>
    </row>
    <row r="11" spans="1:26" ht="15.75" customHeight="1">
      <c r="A11" s="99" t="s">
        <v>2462</v>
      </c>
      <c r="B11" s="100" t="str">
        <f>VLOOKUP(A11,'Índice Geral'!A:C,2,FALSE)</f>
        <v>História, Filosofia e Estudos de arte</v>
      </c>
      <c r="C11" s="101">
        <v>72</v>
      </c>
      <c r="D11" s="96"/>
      <c r="E11" s="97"/>
      <c r="F11" s="102" t="str">
        <f>'Contagem de Áreas '!A10</f>
        <v>Gestão de inovação</v>
      </c>
      <c r="G11" s="103">
        <f t="shared" ca="1" si="0"/>
        <v>4.2553191489361701E-2</v>
      </c>
      <c r="H11" s="104">
        <f t="shared" ca="1" si="1"/>
        <v>144</v>
      </c>
      <c r="I11" s="105"/>
      <c r="J11" s="109"/>
      <c r="K11" s="14"/>
      <c r="L11" s="14"/>
      <c r="M11" s="14"/>
      <c r="N11" s="14"/>
      <c r="O11" s="14"/>
      <c r="P11" s="14"/>
      <c r="Q11" s="14"/>
      <c r="R11" s="14"/>
      <c r="S11" s="14"/>
      <c r="T11" s="14"/>
      <c r="U11" s="14"/>
      <c r="V11" s="14"/>
      <c r="W11" s="14"/>
      <c r="X11" s="14"/>
      <c r="Y11" s="14"/>
      <c r="Z11" s="14"/>
    </row>
    <row r="12" spans="1:26" ht="15.75" customHeight="1">
      <c r="A12" s="99" t="s">
        <v>510</v>
      </c>
      <c r="B12" s="100" t="str">
        <f>VLOOKUP(A12,'Índice Geral'!A:C,2,FALSE)</f>
        <v>Marketing e propaganda</v>
      </c>
      <c r="C12" s="101">
        <v>72</v>
      </c>
      <c r="D12" s="96"/>
      <c r="E12" s="97"/>
      <c r="F12" s="102" t="str">
        <f>'Contagem de Áreas '!A11</f>
        <v>Design</v>
      </c>
      <c r="G12" s="103">
        <f t="shared" ca="1" si="0"/>
        <v>0</v>
      </c>
      <c r="H12" s="104">
        <f t="shared" ca="1" si="1"/>
        <v>0</v>
      </c>
      <c r="I12" s="105"/>
      <c r="J12" s="109"/>
      <c r="K12" s="14"/>
      <c r="L12" s="14"/>
      <c r="M12" s="14"/>
      <c r="N12" s="14"/>
      <c r="O12" s="14"/>
      <c r="P12" s="14"/>
      <c r="Q12" s="14"/>
      <c r="R12" s="14"/>
      <c r="S12" s="14"/>
      <c r="T12" s="14"/>
      <c r="U12" s="14"/>
      <c r="V12" s="14"/>
      <c r="W12" s="14"/>
      <c r="X12" s="14"/>
      <c r="Y12" s="14"/>
      <c r="Z12" s="14"/>
    </row>
    <row r="13" spans="1:26" ht="15.75" customHeight="1">
      <c r="A13" s="99" t="s">
        <v>650</v>
      </c>
      <c r="B13" s="100" t="str">
        <f>VLOOKUP(A13,'Índice Geral'!A:C,2,FALSE)</f>
        <v>Criação gráfica</v>
      </c>
      <c r="C13" s="101">
        <v>72</v>
      </c>
      <c r="D13" s="96"/>
      <c r="E13" s="97"/>
      <c r="F13" s="102" t="str">
        <f>'Contagem de Áreas '!A12</f>
        <v>Produção de multimídia</v>
      </c>
      <c r="G13" s="103">
        <f t="shared" ca="1" si="0"/>
        <v>2.1276595744680851E-2</v>
      </c>
      <c r="H13" s="104">
        <f t="shared" ca="1" si="1"/>
        <v>72</v>
      </c>
      <c r="I13" s="105"/>
      <c r="J13" s="109"/>
      <c r="K13" s="14"/>
      <c r="L13" s="14"/>
      <c r="M13" s="14"/>
      <c r="N13" s="14"/>
      <c r="O13" s="14"/>
      <c r="P13" s="14"/>
      <c r="Q13" s="14"/>
      <c r="R13" s="14"/>
      <c r="S13" s="14"/>
      <c r="T13" s="14"/>
      <c r="U13" s="14"/>
      <c r="V13" s="14"/>
      <c r="W13" s="14"/>
      <c r="X13" s="14"/>
      <c r="Y13" s="14"/>
      <c r="Z13" s="14"/>
    </row>
    <row r="14" spans="1:26" ht="15.75" customHeight="1">
      <c r="A14" s="99" t="s">
        <v>444</v>
      </c>
      <c r="B14" s="100" t="str">
        <f>VLOOKUP(A14,'Índice Geral'!A:C,2,FALSE)</f>
        <v>Fotografia</v>
      </c>
      <c r="C14" s="101">
        <v>36</v>
      </c>
      <c r="D14" s="96"/>
      <c r="E14" s="97"/>
      <c r="F14" s="102" t="str">
        <f>'Contagem de Áreas '!A13</f>
        <v>Cenografia</v>
      </c>
      <c r="G14" s="103">
        <f t="shared" ca="1" si="0"/>
        <v>0</v>
      </c>
      <c r="H14" s="104">
        <f t="shared" ca="1" si="1"/>
        <v>0</v>
      </c>
      <c r="I14" s="105"/>
      <c r="J14" s="109"/>
      <c r="K14" s="14"/>
      <c r="L14" s="14"/>
      <c r="M14" s="14"/>
      <c r="N14" s="14"/>
      <c r="O14" s="14"/>
      <c r="P14" s="14"/>
      <c r="Q14" s="14"/>
      <c r="R14" s="14"/>
      <c r="S14" s="14"/>
      <c r="T14" s="14"/>
      <c r="U14" s="14"/>
      <c r="V14" s="14"/>
      <c r="W14" s="14"/>
      <c r="X14" s="14"/>
      <c r="Y14" s="14"/>
      <c r="Z14" s="14"/>
    </row>
    <row r="15" spans="1:26" ht="15.75" customHeight="1">
      <c r="A15" s="99" t="s">
        <v>2177</v>
      </c>
      <c r="B15" s="100" t="str">
        <f>VLOOKUP(A15,'Índice Geral'!A:C,2,FALSE)</f>
        <v>Marketing e propaganda</v>
      </c>
      <c r="C15" s="101">
        <v>72</v>
      </c>
      <c r="D15" s="96"/>
      <c r="E15" s="97"/>
      <c r="F15" s="102" t="str">
        <f>'Contagem de Áreas '!A14</f>
        <v>Audiovisuais</v>
      </c>
      <c r="G15" s="103">
        <f t="shared" ca="1" si="0"/>
        <v>2.1276595744680851E-2</v>
      </c>
      <c r="H15" s="104">
        <f t="shared" ca="1" si="1"/>
        <v>72</v>
      </c>
      <c r="I15" s="105"/>
      <c r="J15" s="109"/>
      <c r="K15" s="14"/>
      <c r="L15" s="14"/>
      <c r="M15" s="14"/>
      <c r="N15" s="14"/>
      <c r="O15" s="14"/>
      <c r="P15" s="14"/>
      <c r="Q15" s="14"/>
      <c r="R15" s="14"/>
      <c r="S15" s="14"/>
      <c r="T15" s="14"/>
      <c r="U15" s="14"/>
      <c r="V15" s="14"/>
      <c r="W15" s="14"/>
      <c r="X15" s="14"/>
      <c r="Y15" s="14"/>
      <c r="Z15" s="14"/>
    </row>
    <row r="16" spans="1:26" ht="15.75" customHeight="1">
      <c r="A16" s="99" t="s">
        <v>261</v>
      </c>
      <c r="B16" s="100" t="str">
        <f>VLOOKUP(A16,'Índice Geral'!A:C,2,FALSE)</f>
        <v>Processamento de dados</v>
      </c>
      <c r="C16" s="101">
        <v>72</v>
      </c>
      <c r="D16" s="96"/>
      <c r="E16" s="97"/>
      <c r="F16" s="102" t="str">
        <f>'Contagem de Áreas '!A15</f>
        <v>Noticiário e reportagem</v>
      </c>
      <c r="G16" s="103">
        <f t="shared" ca="1" si="0"/>
        <v>0</v>
      </c>
      <c r="H16" s="104">
        <f t="shared" ca="1" si="1"/>
        <v>0</v>
      </c>
      <c r="I16" s="105"/>
      <c r="J16" s="109"/>
      <c r="K16" s="14"/>
      <c r="L16" s="14"/>
      <c r="M16" s="14"/>
      <c r="N16" s="14"/>
      <c r="O16" s="14"/>
      <c r="P16" s="14"/>
      <c r="Q16" s="14"/>
      <c r="R16" s="14"/>
      <c r="S16" s="14"/>
      <c r="T16" s="14"/>
      <c r="U16" s="14"/>
      <c r="V16" s="14"/>
      <c r="W16" s="14"/>
      <c r="X16" s="14"/>
      <c r="Y16" s="14"/>
      <c r="Z16" s="14"/>
    </row>
    <row r="17" spans="1:26" ht="15.75" customHeight="1">
      <c r="A17" s="99" t="s">
        <v>2473</v>
      </c>
      <c r="B17" s="100" t="str">
        <f>VLOOKUP(A17,'Índice Geral'!A:C,2,FALSE)</f>
        <v>Marketing e propaganda</v>
      </c>
      <c r="C17" s="101">
        <v>72</v>
      </c>
      <c r="D17" s="96"/>
      <c r="E17" s="97"/>
      <c r="F17" s="102" t="str">
        <f>'Contagem de Áreas '!A16</f>
        <v>Linguagens de programação (visual basic, c++ etc)</v>
      </c>
      <c r="G17" s="103">
        <f t="shared" ca="1" si="0"/>
        <v>2.1276595744680851E-2</v>
      </c>
      <c r="H17" s="104">
        <f t="shared" ca="1" si="1"/>
        <v>72</v>
      </c>
      <c r="I17" s="105"/>
      <c r="J17" s="109"/>
      <c r="K17" s="14"/>
      <c r="L17" s="14"/>
      <c r="M17" s="14"/>
      <c r="N17" s="14"/>
      <c r="O17" s="14"/>
      <c r="P17" s="14"/>
      <c r="Q17" s="14"/>
      <c r="R17" s="14"/>
      <c r="S17" s="14"/>
      <c r="T17" s="14"/>
      <c r="U17" s="14"/>
      <c r="V17" s="14"/>
      <c r="W17" s="14"/>
      <c r="X17" s="14"/>
      <c r="Y17" s="14"/>
      <c r="Z17" s="14"/>
    </row>
    <row r="18" spans="1:26" ht="15.75" customHeight="1">
      <c r="A18" s="99" t="s">
        <v>2807</v>
      </c>
      <c r="B18" s="100" t="str">
        <f>VLOOKUP(A18,'Índice Geral'!A:C,2,FALSE)</f>
        <v>Audiovisuais</v>
      </c>
      <c r="C18" s="101">
        <v>72</v>
      </c>
      <c r="D18" s="96"/>
      <c r="E18" s="97"/>
      <c r="F18" s="102" t="str">
        <f>'Contagem de Áreas '!A17</f>
        <v>Antropologia social</v>
      </c>
      <c r="G18" s="103">
        <f t="shared" ca="1" si="0"/>
        <v>4.2553191489361701E-2</v>
      </c>
      <c r="H18" s="104">
        <f t="shared" ca="1" si="1"/>
        <v>144</v>
      </c>
      <c r="I18" s="105"/>
      <c r="J18" s="109"/>
      <c r="K18" s="14"/>
      <c r="L18" s="14"/>
      <c r="M18" s="14"/>
      <c r="N18" s="14"/>
      <c r="O18" s="14"/>
      <c r="P18" s="14"/>
      <c r="Q18" s="14"/>
      <c r="R18" s="14"/>
      <c r="S18" s="14"/>
      <c r="T18" s="14"/>
      <c r="U18" s="14"/>
      <c r="V18" s="14"/>
      <c r="W18" s="14"/>
      <c r="X18" s="14"/>
      <c r="Y18" s="14"/>
      <c r="Z18" s="14"/>
    </row>
    <row r="19" spans="1:26" ht="15.75" customHeight="1">
      <c r="A19" s="99" t="s">
        <v>733</v>
      </c>
      <c r="B19" s="100" t="str">
        <f>VLOOKUP(A19,'Índice Geral'!A:C,2,FALSE)</f>
        <v>Criação gráfica</v>
      </c>
      <c r="C19" s="101">
        <v>72</v>
      </c>
      <c r="D19" s="96"/>
      <c r="E19" s="97"/>
      <c r="F19" s="102" t="str">
        <f>'Contagem de Áreas '!A18</f>
        <v>Gestão estratégica de empresas</v>
      </c>
      <c r="G19" s="103">
        <f t="shared" ca="1" si="0"/>
        <v>0</v>
      </c>
      <c r="H19" s="104">
        <f t="shared" ca="1" si="1"/>
        <v>0</v>
      </c>
      <c r="I19" s="105"/>
      <c r="J19" s="109"/>
      <c r="K19" s="14"/>
      <c r="L19" s="14"/>
      <c r="M19" s="14"/>
      <c r="N19" s="14"/>
      <c r="O19" s="14"/>
      <c r="P19" s="14"/>
      <c r="Q19" s="14"/>
      <c r="R19" s="14"/>
      <c r="S19" s="14"/>
      <c r="T19" s="14"/>
      <c r="U19" s="14"/>
      <c r="V19" s="14"/>
      <c r="W19" s="14"/>
      <c r="X19" s="14"/>
      <c r="Y19" s="14"/>
      <c r="Z19" s="14"/>
    </row>
    <row r="20" spans="1:26" ht="15.75" customHeight="1">
      <c r="A20" s="99" t="s">
        <v>1008</v>
      </c>
      <c r="B20" s="100" t="str">
        <f>VLOOKUP(A20,'Índice Geral'!A:C,2,FALSE)</f>
        <v>Comunicação social (redação e conteúdo)</v>
      </c>
      <c r="C20" s="101">
        <v>72</v>
      </c>
      <c r="D20" s="96"/>
      <c r="E20" s="97"/>
      <c r="F20" s="102" t="str">
        <f>'Contagem de Áreas '!A19</f>
        <v>Gestão financeira</v>
      </c>
      <c r="G20" s="103">
        <f t="shared" ca="1" si="0"/>
        <v>0</v>
      </c>
      <c r="H20" s="104">
        <f t="shared" ca="1" si="1"/>
        <v>0</v>
      </c>
      <c r="I20" s="105"/>
      <c r="J20" s="14"/>
      <c r="K20" s="14"/>
      <c r="L20" s="14"/>
      <c r="M20" s="14"/>
      <c r="N20" s="14"/>
      <c r="O20" s="14"/>
      <c r="P20" s="14"/>
      <c r="Q20" s="14"/>
      <c r="R20" s="14"/>
      <c r="S20" s="14"/>
      <c r="T20" s="14"/>
      <c r="U20" s="14"/>
      <c r="V20" s="14"/>
      <c r="W20" s="14"/>
      <c r="X20" s="14"/>
      <c r="Y20" s="14"/>
      <c r="Z20" s="14"/>
    </row>
    <row r="21" spans="1:26" ht="15.75" customHeight="1">
      <c r="A21" s="99" t="s">
        <v>2849</v>
      </c>
      <c r="B21" s="100" t="str">
        <f>VLOOKUP(A21,'Índice Geral'!A:C,2,FALSE)</f>
        <v>Produção de multimídia</v>
      </c>
      <c r="C21" s="101">
        <v>72</v>
      </c>
      <c r="D21" s="96"/>
      <c r="E21" s="97"/>
      <c r="F21" s="102" t="str">
        <f>'Contagem de Áreas '!A20</f>
        <v>Lingüística (línguas)</v>
      </c>
      <c r="G21" s="103">
        <f t="shared" ca="1" si="0"/>
        <v>1.0638297872340425E-2</v>
      </c>
      <c r="H21" s="104">
        <f t="shared" ca="1" si="1"/>
        <v>36</v>
      </c>
      <c r="I21" s="105"/>
      <c r="J21" s="14"/>
      <c r="K21" s="14"/>
      <c r="L21" s="14"/>
      <c r="M21" s="14"/>
      <c r="N21" s="14"/>
      <c r="O21" s="14"/>
      <c r="P21" s="14"/>
      <c r="Q21" s="14"/>
      <c r="R21" s="14"/>
      <c r="S21" s="14"/>
      <c r="T21" s="14"/>
      <c r="U21" s="14"/>
      <c r="V21" s="14"/>
      <c r="W21" s="14"/>
      <c r="X21" s="14"/>
      <c r="Y21" s="14"/>
      <c r="Z21" s="14"/>
    </row>
    <row r="22" spans="1:26" ht="15.75" customHeight="1">
      <c r="A22" s="99" t="s">
        <v>2736</v>
      </c>
      <c r="B22" s="100" t="str">
        <f>VLOOKUP(A22,'Índice Geral'!A:C,2,FALSE)</f>
        <v>Tecnologia da informação</v>
      </c>
      <c r="C22" s="101">
        <v>72</v>
      </c>
      <c r="D22" s="96"/>
      <c r="E22" s="97"/>
      <c r="F22" s="102" t="str">
        <f>'Contagem de Áreas '!A21</f>
        <v>Direito empresarial</v>
      </c>
      <c r="G22" s="103">
        <f t="shared" ca="1" si="0"/>
        <v>0</v>
      </c>
      <c r="H22" s="104">
        <f t="shared" ca="1" si="1"/>
        <v>0</v>
      </c>
      <c r="I22" s="105"/>
      <c r="J22" s="14"/>
      <c r="K22" s="14"/>
      <c r="L22" s="14"/>
      <c r="M22" s="14"/>
      <c r="N22" s="14"/>
      <c r="O22" s="14"/>
      <c r="P22" s="14"/>
      <c r="Q22" s="14"/>
      <c r="R22" s="14"/>
      <c r="S22" s="14"/>
      <c r="T22" s="14"/>
      <c r="U22" s="14"/>
      <c r="V22" s="14"/>
      <c r="W22" s="14"/>
      <c r="X22" s="14"/>
      <c r="Y22" s="14"/>
      <c r="Z22" s="14"/>
    </row>
    <row r="23" spans="1:26" ht="15.75" customHeight="1">
      <c r="A23" s="99" t="s">
        <v>1372</v>
      </c>
      <c r="B23" s="100" t="str">
        <f>VLOOKUP(A23,'Índice Geral'!A:C,2,FALSE)</f>
        <v>Ética</v>
      </c>
      <c r="C23" s="101">
        <v>72</v>
      </c>
      <c r="D23" s="96"/>
      <c r="E23" s="97"/>
      <c r="F23" s="102" t="str">
        <f>'Contagem de Áreas '!A22</f>
        <v>Ética</v>
      </c>
      <c r="G23" s="103">
        <f t="shared" ca="1" si="0"/>
        <v>3.1914893617021274E-2</v>
      </c>
      <c r="H23" s="104">
        <f t="shared" ca="1" si="1"/>
        <v>108</v>
      </c>
      <c r="I23" s="105"/>
      <c r="J23" s="14"/>
      <c r="K23" s="14"/>
      <c r="L23" s="14"/>
      <c r="M23" s="14"/>
      <c r="N23" s="14"/>
      <c r="O23" s="14"/>
      <c r="P23" s="14"/>
      <c r="Q23" s="14"/>
      <c r="R23" s="14"/>
      <c r="S23" s="14"/>
      <c r="T23" s="14"/>
      <c r="U23" s="14"/>
      <c r="V23" s="14"/>
      <c r="W23" s="14"/>
      <c r="X23" s="14"/>
      <c r="Y23" s="14"/>
      <c r="Z23" s="14"/>
    </row>
    <row r="24" spans="1:26" ht="15.75" customHeight="1">
      <c r="A24" s="99" t="s">
        <v>2683</v>
      </c>
      <c r="B24" s="100" t="str">
        <f>VLOOKUP(A24,'Índice Geral'!A:C,2,FALSE)</f>
        <v>Marketing e propaganda</v>
      </c>
      <c r="C24" s="101">
        <v>72</v>
      </c>
      <c r="D24" s="96"/>
      <c r="E24" s="97"/>
      <c r="F24" s="102" t="str">
        <f>'Contagem de Áreas '!A23</f>
        <v>Animação</v>
      </c>
      <c r="G24" s="103">
        <f t="shared" ca="1" si="0"/>
        <v>0</v>
      </c>
      <c r="H24" s="104">
        <f t="shared" ca="1" si="1"/>
        <v>0</v>
      </c>
      <c r="I24" s="105"/>
      <c r="J24" s="14"/>
      <c r="K24" s="14"/>
      <c r="L24" s="14"/>
      <c r="M24" s="14"/>
      <c r="N24" s="14"/>
      <c r="O24" s="14"/>
      <c r="P24" s="14"/>
      <c r="Q24" s="14"/>
      <c r="R24" s="14"/>
      <c r="S24" s="14"/>
      <c r="T24" s="14"/>
      <c r="U24" s="14"/>
      <c r="V24" s="14"/>
      <c r="W24" s="14"/>
      <c r="X24" s="14"/>
      <c r="Y24" s="14"/>
      <c r="Z24" s="14"/>
    </row>
    <row r="25" spans="1:26" ht="15.75" customHeight="1">
      <c r="A25" s="99" t="s">
        <v>2263</v>
      </c>
      <c r="B25" s="100" t="str">
        <f>VLOOKUP(A25,'Índice Geral'!A:C,2,FALSE)</f>
        <v>Comunicação social (redação e conteúdo)</v>
      </c>
      <c r="C25" s="101">
        <v>72</v>
      </c>
      <c r="D25" s="14"/>
      <c r="E25" s="84"/>
      <c r="F25" s="113" t="str">
        <f>'Contagem de Áreas '!A24</f>
        <v>Modelagem</v>
      </c>
      <c r="G25" s="103">
        <f t="shared" ca="1" si="0"/>
        <v>0</v>
      </c>
      <c r="H25" s="104">
        <f t="shared" ca="1" si="1"/>
        <v>0</v>
      </c>
      <c r="I25" s="105"/>
      <c r="J25" s="14"/>
      <c r="K25" s="14"/>
      <c r="L25" s="14"/>
      <c r="M25" s="14"/>
      <c r="N25" s="14"/>
      <c r="O25" s="14"/>
      <c r="P25" s="14"/>
      <c r="Q25" s="14"/>
      <c r="R25" s="14"/>
      <c r="S25" s="14"/>
      <c r="T25" s="14"/>
      <c r="U25" s="14"/>
      <c r="V25" s="14"/>
      <c r="W25" s="14"/>
      <c r="X25" s="14"/>
      <c r="Y25" s="14"/>
      <c r="Z25" s="14"/>
    </row>
    <row r="26" spans="1:26" ht="15.75" customHeight="1">
      <c r="A26" s="99" t="s">
        <v>2923</v>
      </c>
      <c r="B26" s="100" t="str">
        <f>VLOOKUP(A26,'Índice Geral'!A:C,2,FALSE)</f>
        <v>Marketing e propaganda</v>
      </c>
      <c r="C26" s="101">
        <v>72</v>
      </c>
      <c r="D26" s="14"/>
      <c r="E26" s="84"/>
      <c r="F26" s="113" t="str">
        <f>'Contagem de Áreas '!A25</f>
        <v>Moda</v>
      </c>
      <c r="G26" s="103">
        <f t="shared" ca="1" si="0"/>
        <v>0</v>
      </c>
      <c r="H26" s="104">
        <f t="shared" ca="1" si="1"/>
        <v>0</v>
      </c>
      <c r="I26" s="105"/>
      <c r="J26" s="14"/>
      <c r="K26" s="14"/>
      <c r="L26" s="14"/>
      <c r="M26" s="14"/>
      <c r="N26" s="14"/>
      <c r="O26" s="14"/>
      <c r="P26" s="14"/>
      <c r="Q26" s="14"/>
      <c r="R26" s="14"/>
      <c r="S26" s="14"/>
      <c r="T26" s="14"/>
      <c r="U26" s="14"/>
      <c r="V26" s="14"/>
      <c r="W26" s="14"/>
      <c r="X26" s="14"/>
      <c r="Y26" s="14"/>
      <c r="Z26" s="14"/>
    </row>
    <row r="27" spans="1:26" ht="15.75" customHeight="1">
      <c r="A27" s="99" t="s">
        <v>2876</v>
      </c>
      <c r="B27" s="100" t="str">
        <f>VLOOKUP(A27,'Índice Geral'!A:C,2,FALSE)</f>
        <v>Metodologia e Pesquisa Científica</v>
      </c>
      <c r="C27" s="101">
        <v>72</v>
      </c>
      <c r="D27" s="14"/>
      <c r="E27" s="84"/>
      <c r="F27" s="113" t="str">
        <f>'Contagem de Áreas '!A26</f>
        <v>Gestão de organizações</v>
      </c>
      <c r="G27" s="103">
        <f t="shared" ca="1" si="0"/>
        <v>0</v>
      </c>
      <c r="H27" s="104">
        <f t="shared" ca="1" si="1"/>
        <v>0</v>
      </c>
      <c r="I27" s="105"/>
      <c r="J27" s="14"/>
      <c r="K27" s="14"/>
      <c r="L27" s="14"/>
      <c r="M27" s="14"/>
      <c r="N27" s="14"/>
      <c r="O27" s="14"/>
      <c r="P27" s="14"/>
      <c r="Q27" s="14"/>
      <c r="R27" s="14"/>
      <c r="S27" s="14"/>
      <c r="T27" s="14"/>
      <c r="U27" s="14"/>
      <c r="V27" s="14"/>
      <c r="W27" s="14"/>
      <c r="X27" s="14"/>
      <c r="Y27" s="14"/>
      <c r="Z27" s="14"/>
    </row>
    <row r="28" spans="1:26" ht="15.75" customHeight="1">
      <c r="A28" s="99" t="s">
        <v>2997</v>
      </c>
      <c r="B28" s="100" t="e">
        <f>VLOOKUP(A28,'Índice Geral'!A:C,2,FALSE)</f>
        <v>#N/A</v>
      </c>
      <c r="C28" s="101">
        <v>72</v>
      </c>
      <c r="D28" s="14"/>
      <c r="E28" s="84"/>
      <c r="F28" s="113" t="str">
        <f>'Contagem de Áreas '!A27</f>
        <v>Processamento de dados</v>
      </c>
      <c r="G28" s="103">
        <f t="shared" ca="1" si="0"/>
        <v>2.1276595744680851E-2</v>
      </c>
      <c r="H28" s="104">
        <f t="shared" ca="1" si="1"/>
        <v>72</v>
      </c>
      <c r="I28" s="105"/>
      <c r="J28" s="14"/>
      <c r="K28" s="14"/>
      <c r="L28" s="14"/>
      <c r="M28" s="14"/>
      <c r="N28" s="14"/>
      <c r="O28" s="14"/>
      <c r="P28" s="14"/>
      <c r="Q28" s="14"/>
      <c r="R28" s="14"/>
      <c r="S28" s="14"/>
      <c r="T28" s="14"/>
      <c r="U28" s="14"/>
      <c r="V28" s="14"/>
      <c r="W28" s="14"/>
      <c r="X28" s="14"/>
      <c r="Y28" s="14"/>
      <c r="Z28" s="14"/>
    </row>
    <row r="29" spans="1:26" ht="15.75" customHeight="1">
      <c r="A29" s="99" t="s">
        <v>498</v>
      </c>
      <c r="B29" s="100" t="str">
        <f>VLOOKUP(A29,'Índice Geral'!A:C,2,FALSE)</f>
        <v>Marketing e propaganda</v>
      </c>
      <c r="C29" s="101">
        <v>72</v>
      </c>
      <c r="D29" s="14"/>
      <c r="E29" s="84"/>
      <c r="F29" s="113" t="str">
        <f>'Contagem de Áreas '!A28</f>
        <v>Matemática aplicada</v>
      </c>
      <c r="G29" s="103">
        <f t="shared" ca="1" si="0"/>
        <v>0</v>
      </c>
      <c r="H29" s="104">
        <f t="shared" ca="1" si="1"/>
        <v>0</v>
      </c>
      <c r="I29" s="114"/>
      <c r="J29" s="14"/>
      <c r="K29" s="14"/>
      <c r="L29" s="14"/>
      <c r="M29" s="14"/>
      <c r="N29" s="14"/>
      <c r="O29" s="14"/>
      <c r="P29" s="14"/>
      <c r="Q29" s="14"/>
      <c r="R29" s="14"/>
      <c r="S29" s="14"/>
      <c r="T29" s="14"/>
      <c r="U29" s="14"/>
      <c r="V29" s="14"/>
      <c r="W29" s="14"/>
      <c r="X29" s="14"/>
      <c r="Y29" s="14"/>
      <c r="Z29" s="14"/>
    </row>
    <row r="30" spans="1:26" ht="15.75" customHeight="1">
      <c r="A30" s="99" t="s">
        <v>341</v>
      </c>
      <c r="B30" s="100" t="str">
        <f>VLOOKUP(A30,'Índice Geral'!A:C,2,FALSE)</f>
        <v>Comunicação social (redação e conteúdo)</v>
      </c>
      <c r="C30" s="101">
        <v>72</v>
      </c>
      <c r="D30" s="14"/>
      <c r="E30" s="84"/>
      <c r="F30" s="113" t="str">
        <f>'Contagem de Áreas '!A29</f>
        <v>Psicologia</v>
      </c>
      <c r="G30" s="103">
        <f t="shared" ca="1" si="0"/>
        <v>0</v>
      </c>
      <c r="H30" s="104">
        <f t="shared" ca="1" si="1"/>
        <v>0</v>
      </c>
      <c r="I30" s="105"/>
      <c r="J30" s="14"/>
      <c r="K30" s="14"/>
      <c r="L30" s="14"/>
      <c r="M30" s="14"/>
      <c r="N30" s="14"/>
      <c r="O30" s="14"/>
      <c r="P30" s="14"/>
      <c r="Q30" s="14"/>
      <c r="R30" s="14"/>
      <c r="S30" s="14"/>
      <c r="T30" s="14"/>
      <c r="U30" s="14"/>
      <c r="V30" s="14"/>
      <c r="W30" s="14"/>
      <c r="X30" s="14"/>
      <c r="Y30" s="14"/>
      <c r="Z30" s="14"/>
    </row>
    <row r="31" spans="1:26" ht="15.75" customHeight="1">
      <c r="A31" s="99" t="s">
        <v>2135</v>
      </c>
      <c r="B31" s="100" t="str">
        <f>VLOOKUP(A31,'Índice Geral'!A:C,2,FALSE)</f>
        <v>Linguagens de programação (visual basic, c++ etc)</v>
      </c>
      <c r="C31" s="101">
        <v>72</v>
      </c>
      <c r="D31" s="14"/>
      <c r="E31" s="84"/>
      <c r="F31" s="113" t="str">
        <f>'Contagem de Áreas '!A30</f>
        <v>Desenho (artístico)</v>
      </c>
      <c r="G31" s="103">
        <f t="shared" ca="1" si="0"/>
        <v>0</v>
      </c>
      <c r="H31" s="104">
        <f t="shared" ca="1" si="1"/>
        <v>0</v>
      </c>
      <c r="I31" s="114"/>
      <c r="J31" s="14"/>
      <c r="K31" s="14"/>
      <c r="L31" s="14"/>
      <c r="M31" s="14"/>
      <c r="N31" s="14"/>
      <c r="O31" s="14"/>
      <c r="P31" s="14"/>
      <c r="Q31" s="14"/>
      <c r="R31" s="14"/>
      <c r="S31" s="14"/>
      <c r="T31" s="14"/>
      <c r="U31" s="14"/>
      <c r="V31" s="14"/>
      <c r="W31" s="14"/>
      <c r="X31" s="14"/>
      <c r="Y31" s="14"/>
      <c r="Z31" s="14"/>
    </row>
    <row r="32" spans="1:26" ht="15.75" customHeight="1">
      <c r="A32" s="99" t="s">
        <v>1607</v>
      </c>
      <c r="B32" s="100" t="str">
        <f>VLOOKUP(A32,'Índice Geral'!A:C,2,FALSE)</f>
        <v>Gestão de inovação</v>
      </c>
      <c r="C32" s="101">
        <v>72</v>
      </c>
      <c r="D32" s="14"/>
      <c r="E32" s="84"/>
      <c r="F32" s="113" t="str">
        <f>'Contagem de Áreas '!A31</f>
        <v>Ciência política</v>
      </c>
      <c r="G32" s="103">
        <f t="shared" ca="1" si="0"/>
        <v>0</v>
      </c>
      <c r="H32" s="104">
        <f t="shared" ca="1" si="1"/>
        <v>0</v>
      </c>
      <c r="I32" s="114"/>
      <c r="J32" s="14"/>
      <c r="K32" s="14"/>
      <c r="L32" s="14"/>
      <c r="M32" s="14"/>
      <c r="N32" s="14"/>
      <c r="O32" s="14"/>
      <c r="P32" s="14"/>
      <c r="Q32" s="14"/>
      <c r="R32" s="14"/>
      <c r="S32" s="14"/>
      <c r="T32" s="14"/>
      <c r="U32" s="14"/>
      <c r="V32" s="14"/>
      <c r="W32" s="14"/>
      <c r="X32" s="14"/>
      <c r="Y32" s="14"/>
      <c r="Z32" s="14"/>
    </row>
    <row r="33" spans="1:26" ht="15.75" customHeight="1">
      <c r="A33" s="99" t="s">
        <v>2245</v>
      </c>
      <c r="B33" s="100" t="str">
        <f>VLOOKUP(A33,'Índice Geral'!A:C,2,FALSE)</f>
        <v>Metodologia e Pesquisa Científica</v>
      </c>
      <c r="C33" s="101">
        <v>72</v>
      </c>
      <c r="D33" s="14"/>
      <c r="E33" s="84"/>
      <c r="F33" s="113" t="str">
        <f>'Contagem de Áreas '!A32</f>
        <v>Estatística aplicada</v>
      </c>
      <c r="G33" s="103">
        <f t="shared" ca="1" si="0"/>
        <v>0</v>
      </c>
      <c r="H33" s="104">
        <f t="shared" ca="1" si="1"/>
        <v>0</v>
      </c>
      <c r="I33" s="105"/>
      <c r="J33" s="14"/>
      <c r="K33" s="14"/>
      <c r="L33" s="14"/>
      <c r="M33" s="14"/>
      <c r="N33" s="14"/>
      <c r="O33" s="14"/>
      <c r="P33" s="14"/>
      <c r="Q33" s="14"/>
      <c r="R33" s="14"/>
      <c r="S33" s="14"/>
      <c r="T33" s="14"/>
      <c r="U33" s="14"/>
      <c r="V33" s="14"/>
      <c r="W33" s="14"/>
      <c r="X33" s="14"/>
      <c r="Y33" s="14"/>
      <c r="Z33" s="14"/>
    </row>
    <row r="34" spans="1:26" ht="15.75" customHeight="1">
      <c r="A34" s="99" t="s">
        <v>2966</v>
      </c>
      <c r="B34" s="100" t="str">
        <f>VLOOKUP(A34,'Índice Geral'!A:C,2,FALSE)</f>
        <v>Marketing e propaganda</v>
      </c>
      <c r="C34" s="115">
        <v>36</v>
      </c>
      <c r="D34" s="14"/>
      <c r="E34" s="84"/>
      <c r="F34" s="113" t="str">
        <f>'Contagem de Áreas '!A33</f>
        <v>Fotografia</v>
      </c>
      <c r="G34" s="103">
        <f t="shared" ca="1" si="0"/>
        <v>1.0638297872340425E-2</v>
      </c>
      <c r="H34" s="104">
        <f t="shared" ca="1" si="1"/>
        <v>36</v>
      </c>
      <c r="I34" s="114"/>
      <c r="J34" s="14"/>
      <c r="K34" s="14"/>
      <c r="L34" s="14"/>
      <c r="M34" s="14"/>
      <c r="N34" s="14"/>
      <c r="O34" s="14"/>
      <c r="P34" s="14"/>
      <c r="Q34" s="14"/>
      <c r="R34" s="14"/>
      <c r="S34" s="14"/>
      <c r="T34" s="14"/>
      <c r="U34" s="14"/>
      <c r="V34" s="14"/>
      <c r="W34" s="14"/>
      <c r="X34" s="14"/>
      <c r="Y34" s="14"/>
      <c r="Z34" s="14"/>
    </row>
    <row r="35" spans="1:26" ht="15.75" customHeight="1">
      <c r="A35" s="99" t="s">
        <v>2878</v>
      </c>
      <c r="B35" s="100" t="str">
        <f>VLOOKUP(A35,'Índice Geral'!A:C,2,FALSE)</f>
        <v>Metodologia e Pesquisa Científica</v>
      </c>
      <c r="C35" s="115">
        <v>36</v>
      </c>
      <c r="D35" s="57"/>
      <c r="E35" s="84"/>
      <c r="F35" s="113" t="str">
        <f>'Contagem de Áreas '!A34</f>
        <v>Aconselhamento e orientação profissional</v>
      </c>
      <c r="G35" s="103">
        <f t="shared" ca="1" si="0"/>
        <v>0</v>
      </c>
      <c r="H35" s="104">
        <f t="shared" ca="1" si="1"/>
        <v>0</v>
      </c>
      <c r="I35" s="114"/>
      <c r="J35" s="14"/>
      <c r="K35" s="14"/>
      <c r="L35" s="14"/>
      <c r="M35" s="14"/>
      <c r="N35" s="14"/>
      <c r="O35" s="14"/>
      <c r="P35" s="14"/>
      <c r="Q35" s="14"/>
      <c r="R35" s="14"/>
      <c r="S35" s="14"/>
      <c r="T35" s="14"/>
      <c r="U35" s="14"/>
      <c r="V35" s="14"/>
      <c r="W35" s="14"/>
      <c r="X35" s="14"/>
      <c r="Y35" s="14"/>
      <c r="Z35" s="14"/>
    </row>
    <row r="36" spans="1:26" ht="15.75" customHeight="1">
      <c r="A36" s="99" t="s">
        <v>2934</v>
      </c>
      <c r="B36" s="100" t="str">
        <f>VLOOKUP(A36,'Índice Geral'!A:C,2,FALSE)</f>
        <v>Metodologia e Pesquisa Científica</v>
      </c>
      <c r="C36" s="112">
        <v>72</v>
      </c>
      <c r="D36" s="57"/>
      <c r="E36" s="84"/>
      <c r="F36" s="113" t="str">
        <f>'Contagem de Áreas '!A35</f>
        <v>Gestão da produção</v>
      </c>
      <c r="G36" s="103">
        <f t="shared" ca="1" si="0"/>
        <v>0</v>
      </c>
      <c r="H36" s="104">
        <f t="shared" ca="1" si="1"/>
        <v>0</v>
      </c>
      <c r="I36" s="105"/>
      <c r="J36" s="14"/>
      <c r="K36" s="14"/>
      <c r="L36" s="14"/>
      <c r="M36" s="14"/>
      <c r="N36" s="14"/>
      <c r="O36" s="14"/>
      <c r="P36" s="14"/>
      <c r="Q36" s="14"/>
      <c r="R36" s="14"/>
      <c r="S36" s="14"/>
      <c r="T36" s="14"/>
      <c r="U36" s="14"/>
      <c r="V36" s="14"/>
      <c r="W36" s="14"/>
      <c r="X36" s="14"/>
      <c r="Y36" s="14"/>
      <c r="Z36" s="14"/>
    </row>
    <row r="37" spans="1:26" ht="15.75" customHeight="1">
      <c r="A37" s="99" t="s">
        <v>2931</v>
      </c>
      <c r="B37" s="100" t="str">
        <f>VLOOKUP(A37,'Índice Geral'!A:C,2,FALSE)</f>
        <v>Ética</v>
      </c>
      <c r="C37" s="115">
        <v>36</v>
      </c>
      <c r="D37" s="57"/>
      <c r="E37" s="84"/>
      <c r="F37" s="113" t="str">
        <f>'Contagem de Áreas '!A36</f>
        <v>Tecnologia digital</v>
      </c>
      <c r="G37" s="103">
        <f t="shared" ca="1" si="0"/>
        <v>0</v>
      </c>
      <c r="H37" s="104">
        <f t="shared" ca="1" si="1"/>
        <v>0</v>
      </c>
      <c r="I37" s="105"/>
      <c r="J37" s="14"/>
      <c r="K37" s="14"/>
      <c r="L37" s="14"/>
      <c r="M37" s="14"/>
      <c r="N37" s="14"/>
      <c r="O37" s="14"/>
      <c r="P37" s="14"/>
      <c r="Q37" s="14"/>
      <c r="R37" s="14"/>
      <c r="S37" s="14"/>
      <c r="T37" s="14"/>
      <c r="U37" s="14"/>
      <c r="V37" s="14"/>
      <c r="W37" s="14"/>
      <c r="X37" s="14"/>
      <c r="Y37" s="14"/>
      <c r="Z37" s="14"/>
    </row>
    <row r="38" spans="1:26" ht="15.75" customHeight="1">
      <c r="A38" s="99" t="s">
        <v>348</v>
      </c>
      <c r="B38" s="100" t="str">
        <f>VLOOKUP(A38,'Índice Geral'!A:C,2,FALSE)</f>
        <v>Marketing e propaganda</v>
      </c>
      <c r="C38" s="115">
        <v>36</v>
      </c>
      <c r="D38" s="57"/>
      <c r="E38" s="84"/>
      <c r="F38" s="113" t="str">
        <f>'Contagem de Áreas '!A37</f>
        <v>Desenho de projetos</v>
      </c>
      <c r="G38" s="103">
        <f t="shared" ca="1" si="0"/>
        <v>0</v>
      </c>
      <c r="H38" s="104">
        <f t="shared" ca="1" si="1"/>
        <v>0</v>
      </c>
      <c r="I38" s="105"/>
      <c r="J38" s="14"/>
      <c r="K38" s="14"/>
      <c r="L38" s="14"/>
      <c r="M38" s="14"/>
      <c r="N38" s="14"/>
      <c r="O38" s="14"/>
      <c r="P38" s="14"/>
      <c r="Q38" s="14"/>
      <c r="R38" s="14"/>
      <c r="S38" s="14"/>
      <c r="T38" s="14"/>
      <c r="U38" s="14"/>
      <c r="V38" s="14"/>
      <c r="W38" s="14"/>
      <c r="X38" s="14"/>
      <c r="Y38" s="14"/>
      <c r="Z38" s="14"/>
    </row>
    <row r="39" spans="1:26" ht="15.75" customHeight="1">
      <c r="A39" s="99" t="s">
        <v>2936</v>
      </c>
      <c r="B39" s="100" t="str">
        <f>VLOOKUP(A39,'Índice Geral'!A:C,2,FALSE)</f>
        <v>Metodologia e Pesquisa Científica</v>
      </c>
      <c r="C39" s="115">
        <v>72</v>
      </c>
      <c r="D39" s="57"/>
      <c r="E39" s="84"/>
      <c r="F39" s="113" t="str">
        <f>'Contagem de Áreas '!A38</f>
        <v>Política</v>
      </c>
      <c r="G39" s="103">
        <f t="shared" ca="1" si="0"/>
        <v>0</v>
      </c>
      <c r="H39" s="104">
        <f t="shared" ca="1" si="1"/>
        <v>0</v>
      </c>
      <c r="I39" s="105"/>
      <c r="J39" s="14"/>
      <c r="K39" s="14"/>
      <c r="L39" s="14"/>
      <c r="M39" s="14"/>
      <c r="N39" s="14"/>
      <c r="O39" s="14"/>
      <c r="P39" s="14"/>
      <c r="Q39" s="14"/>
      <c r="R39" s="14"/>
      <c r="S39" s="14"/>
      <c r="T39" s="14"/>
      <c r="U39" s="14"/>
      <c r="V39" s="14"/>
      <c r="W39" s="14"/>
      <c r="X39" s="14"/>
      <c r="Y39" s="14"/>
      <c r="Z39" s="14"/>
    </row>
    <row r="40" spans="1:26" ht="15.75" customHeight="1">
      <c r="A40" s="99" t="s">
        <v>2967</v>
      </c>
      <c r="B40" s="100" t="str">
        <f>VLOOKUP(A40,'Índice Geral'!A:C,2,FALSE)</f>
        <v>Lifelab</v>
      </c>
      <c r="C40" s="101">
        <v>72</v>
      </c>
      <c r="D40" s="14"/>
      <c r="E40" s="84"/>
      <c r="F40" s="113" t="str">
        <f>'Contagem de Áreas '!A39</f>
        <v>Administração em comércio exterior</v>
      </c>
      <c r="G40" s="103">
        <f t="shared" ca="1" si="0"/>
        <v>0</v>
      </c>
      <c r="H40" s="104">
        <f t="shared" ca="1" si="1"/>
        <v>0</v>
      </c>
      <c r="I40" s="105"/>
      <c r="J40" s="14"/>
      <c r="K40" s="14"/>
      <c r="L40" s="14"/>
      <c r="M40" s="14"/>
      <c r="N40" s="14"/>
      <c r="O40" s="14"/>
      <c r="P40" s="14"/>
      <c r="Q40" s="14"/>
      <c r="R40" s="14"/>
      <c r="S40" s="14"/>
      <c r="T40" s="14"/>
      <c r="U40" s="14"/>
      <c r="V40" s="14"/>
      <c r="W40" s="14"/>
      <c r="X40" s="14"/>
      <c r="Y40" s="14"/>
      <c r="Z40" s="14"/>
    </row>
    <row r="41" spans="1:26" ht="15.75" customHeight="1">
      <c r="A41" s="99" t="s">
        <v>2967</v>
      </c>
      <c r="B41" s="100" t="str">
        <f>VLOOKUP(A41,'Índice Geral'!A:C,2,FALSE)</f>
        <v>Lifelab</v>
      </c>
      <c r="C41" s="101">
        <v>72</v>
      </c>
      <c r="D41" s="14"/>
      <c r="E41" s="84"/>
      <c r="F41" s="113" t="str">
        <f>'Contagem de Áreas '!A40</f>
        <v>Relações internacionais</v>
      </c>
      <c r="G41" s="103">
        <f t="shared" ca="1" si="0"/>
        <v>0</v>
      </c>
      <c r="H41" s="104">
        <f t="shared" ca="1" si="1"/>
        <v>0</v>
      </c>
      <c r="I41" s="114"/>
      <c r="J41" s="14"/>
      <c r="K41" s="14"/>
      <c r="L41" s="14"/>
      <c r="M41" s="14"/>
      <c r="N41" s="14"/>
      <c r="O41" s="14"/>
      <c r="P41" s="14"/>
      <c r="Q41" s="14"/>
      <c r="R41" s="14"/>
      <c r="S41" s="14"/>
      <c r="T41" s="14"/>
      <c r="U41" s="14"/>
      <c r="V41" s="14"/>
      <c r="W41" s="14"/>
      <c r="X41" s="14"/>
      <c r="Y41" s="14"/>
      <c r="Z41" s="14"/>
    </row>
    <row r="42" spans="1:26" ht="15.75" customHeight="1">
      <c r="A42" s="99" t="s">
        <v>2967</v>
      </c>
      <c r="B42" s="100" t="str">
        <f>VLOOKUP(A42,'Índice Geral'!A:C,2,FALSE)</f>
        <v>Lifelab</v>
      </c>
      <c r="C42" s="101">
        <v>72</v>
      </c>
      <c r="D42" s="14"/>
      <c r="E42" s="84"/>
      <c r="F42" s="113" t="str">
        <f>'Contagem de Áreas '!A41</f>
        <v>Desenho de moda</v>
      </c>
      <c r="G42" s="103">
        <f t="shared" ca="1" si="0"/>
        <v>0</v>
      </c>
      <c r="H42" s="104">
        <f t="shared" ca="1" si="1"/>
        <v>0</v>
      </c>
      <c r="I42" s="105"/>
      <c r="J42" s="14"/>
      <c r="K42" s="14"/>
      <c r="L42" s="14"/>
      <c r="M42" s="14"/>
      <c r="N42" s="14"/>
      <c r="O42" s="14"/>
      <c r="P42" s="14"/>
      <c r="Q42" s="14"/>
      <c r="R42" s="14"/>
      <c r="S42" s="14"/>
      <c r="T42" s="14"/>
      <c r="U42" s="14"/>
      <c r="V42" s="14"/>
      <c r="W42" s="14"/>
      <c r="X42" s="14"/>
      <c r="Y42" s="14"/>
      <c r="Z42" s="14"/>
    </row>
    <row r="43" spans="1:26" ht="15.75" customHeight="1">
      <c r="A43" s="99" t="s">
        <v>2967</v>
      </c>
      <c r="B43" s="100" t="str">
        <f>VLOOKUP(A43,'Índice Geral'!A:C,2,FALSE)</f>
        <v>Lifelab</v>
      </c>
      <c r="C43" s="101">
        <v>72</v>
      </c>
      <c r="D43" s="14"/>
      <c r="E43" s="84"/>
      <c r="F43" s="116" t="s">
        <v>902</v>
      </c>
      <c r="G43" s="103">
        <f t="shared" ca="1" si="0"/>
        <v>0.14893617021276595</v>
      </c>
      <c r="H43" s="104">
        <f t="shared" ca="1" si="1"/>
        <v>504</v>
      </c>
      <c r="I43" s="114"/>
      <c r="J43" s="14"/>
      <c r="K43" s="14"/>
      <c r="L43" s="14"/>
      <c r="M43" s="14"/>
      <c r="N43" s="14"/>
      <c r="O43" s="14"/>
      <c r="P43" s="14"/>
      <c r="Q43" s="14"/>
      <c r="R43" s="14"/>
      <c r="S43" s="14"/>
      <c r="T43" s="14"/>
      <c r="U43" s="14"/>
      <c r="V43" s="14"/>
      <c r="W43" s="14"/>
      <c r="X43" s="14"/>
      <c r="Y43" s="14"/>
      <c r="Z43" s="14"/>
    </row>
    <row r="44" spans="1:26" ht="15.75" customHeight="1">
      <c r="A44" s="99" t="s">
        <v>2967</v>
      </c>
      <c r="B44" s="100" t="str">
        <f>VLOOKUP(A44,'Índice Geral'!A:C,2,FALSE)</f>
        <v>Lifelab</v>
      </c>
      <c r="C44" s="101">
        <v>72</v>
      </c>
      <c r="D44" s="14"/>
      <c r="E44" s="84"/>
      <c r="F44" s="116" t="s">
        <v>2993</v>
      </c>
      <c r="G44" s="103">
        <f t="shared" ca="1" si="0"/>
        <v>0.1276595744680851</v>
      </c>
      <c r="H44" s="104">
        <f t="shared" ca="1" si="1"/>
        <v>432</v>
      </c>
      <c r="I44" s="114"/>
      <c r="J44" s="14"/>
      <c r="K44" s="14"/>
      <c r="L44" s="14"/>
      <c r="M44" s="14"/>
      <c r="N44" s="14"/>
      <c r="O44" s="14"/>
      <c r="P44" s="14"/>
      <c r="Q44" s="14"/>
      <c r="R44" s="14"/>
      <c r="S44" s="14"/>
      <c r="T44" s="14"/>
      <c r="U44" s="14"/>
      <c r="V44" s="14"/>
      <c r="W44" s="14"/>
      <c r="X44" s="14"/>
      <c r="Y44" s="14"/>
      <c r="Z44" s="14"/>
    </row>
    <row r="45" spans="1:26" ht="15.75" customHeight="1">
      <c r="A45" s="99" t="s">
        <v>2968</v>
      </c>
      <c r="B45" s="100" t="str">
        <f>VLOOKUP(A45,'Índice Geral'!A:C,2,FALSE)</f>
        <v>Lifelab</v>
      </c>
      <c r="C45" s="101">
        <v>72</v>
      </c>
      <c r="D45" s="14"/>
      <c r="E45" s="84"/>
      <c r="F45" s="116" t="s">
        <v>1081</v>
      </c>
      <c r="G45" s="103">
        <f t="shared" ca="1" si="0"/>
        <v>0</v>
      </c>
      <c r="H45" s="104">
        <f t="shared" ca="1" si="1"/>
        <v>0</v>
      </c>
      <c r="I45" s="114"/>
      <c r="J45" s="14"/>
      <c r="K45" s="14"/>
      <c r="L45" s="14"/>
      <c r="M45" s="14"/>
      <c r="N45" s="14"/>
      <c r="O45" s="14"/>
      <c r="P45" s="14"/>
      <c r="Q45" s="14"/>
      <c r="R45" s="14"/>
      <c r="S45" s="14"/>
      <c r="T45" s="14"/>
      <c r="U45" s="14"/>
      <c r="V45" s="14"/>
      <c r="W45" s="14"/>
      <c r="X45" s="14"/>
      <c r="Y45" s="14"/>
      <c r="Z45" s="14"/>
    </row>
    <row r="46" spans="1:26" ht="15.75" customHeight="1">
      <c r="A46" s="99" t="s">
        <v>902</v>
      </c>
      <c r="B46" s="100" t="str">
        <f>VLOOKUP(A46,'Índice Geral'!A:C,2,FALSE)</f>
        <v>Eletiva</v>
      </c>
      <c r="C46" s="101">
        <v>72</v>
      </c>
      <c r="D46" s="14"/>
      <c r="E46" s="14"/>
      <c r="F46" s="98" t="s">
        <v>2994</v>
      </c>
      <c r="G46" s="98"/>
      <c r="H46" s="98"/>
      <c r="I46" s="117">
        <f>G1-SUM(I25:I45)</f>
        <v>3384</v>
      </c>
      <c r="J46" s="14"/>
      <c r="K46" s="14"/>
      <c r="L46" s="14"/>
      <c r="M46" s="14"/>
      <c r="N46" s="14"/>
      <c r="O46" s="14"/>
      <c r="P46" s="14"/>
      <c r="Q46" s="14"/>
      <c r="R46" s="14"/>
      <c r="S46" s="14"/>
      <c r="T46" s="14"/>
      <c r="U46" s="14"/>
      <c r="V46" s="14"/>
      <c r="W46" s="14"/>
      <c r="X46" s="14"/>
      <c r="Y46" s="14"/>
      <c r="Z46" s="14"/>
    </row>
    <row r="47" spans="1:26" ht="15.75" customHeight="1">
      <c r="A47" s="99" t="s">
        <v>902</v>
      </c>
      <c r="B47" s="100" t="str">
        <f>VLOOKUP(A47,'Índice Geral'!A:C,2,FALSE)</f>
        <v>Eletiva</v>
      </c>
      <c r="C47" s="101">
        <v>72</v>
      </c>
      <c r="D47" s="14"/>
      <c r="E47" s="14"/>
      <c r="F47" s="14"/>
      <c r="G47" s="14"/>
      <c r="H47" s="14"/>
      <c r="I47" s="14"/>
      <c r="J47" s="14"/>
      <c r="K47" s="14"/>
      <c r="L47" s="14"/>
      <c r="M47" s="14"/>
      <c r="N47" s="14"/>
      <c r="O47" s="14"/>
      <c r="P47" s="14"/>
      <c r="Q47" s="14"/>
      <c r="R47" s="14"/>
      <c r="S47" s="14"/>
      <c r="T47" s="14"/>
      <c r="U47" s="14"/>
      <c r="V47" s="14"/>
      <c r="W47" s="14"/>
      <c r="X47" s="14"/>
      <c r="Y47" s="14"/>
      <c r="Z47" s="14"/>
    </row>
    <row r="48" spans="1:26" ht="15.75" customHeight="1">
      <c r="A48" s="99" t="s">
        <v>902</v>
      </c>
      <c r="B48" s="100" t="str">
        <f>VLOOKUP(A48,'Índice Geral'!A:C,2,FALSE)</f>
        <v>Eletiva</v>
      </c>
      <c r="C48" s="101">
        <v>72</v>
      </c>
      <c r="D48" s="14"/>
      <c r="E48" s="14"/>
      <c r="F48" s="14"/>
      <c r="G48" s="14"/>
      <c r="H48" s="14"/>
      <c r="I48" s="14"/>
      <c r="J48" s="14"/>
      <c r="K48" s="14"/>
      <c r="L48" s="14"/>
      <c r="M48" s="14"/>
      <c r="N48" s="14"/>
      <c r="O48" s="14"/>
      <c r="P48" s="14"/>
      <c r="Q48" s="14"/>
      <c r="R48" s="14"/>
      <c r="S48" s="14"/>
      <c r="T48" s="14"/>
      <c r="U48" s="14"/>
      <c r="V48" s="14"/>
      <c r="W48" s="14"/>
      <c r="X48" s="14"/>
      <c r="Y48" s="14"/>
      <c r="Z48" s="14"/>
    </row>
    <row r="49" spans="1:26" ht="15.75" customHeight="1">
      <c r="A49" s="99" t="s">
        <v>902</v>
      </c>
      <c r="B49" s="100" t="str">
        <f>VLOOKUP(A49,'Índice Geral'!A:C,2,FALSE)</f>
        <v>Eletiva</v>
      </c>
      <c r="C49" s="101">
        <v>72</v>
      </c>
      <c r="D49" s="14"/>
      <c r="E49" s="14"/>
      <c r="F49" s="14"/>
      <c r="G49" s="14"/>
      <c r="H49" s="14"/>
      <c r="I49" s="14"/>
      <c r="J49" s="14"/>
      <c r="K49" s="14"/>
      <c r="L49" s="14"/>
      <c r="M49" s="14"/>
      <c r="N49" s="14"/>
      <c r="O49" s="14"/>
      <c r="P49" s="14"/>
      <c r="Q49" s="14"/>
      <c r="R49" s="14"/>
      <c r="S49" s="14"/>
      <c r="T49" s="14"/>
      <c r="U49" s="14"/>
      <c r="V49" s="14"/>
      <c r="W49" s="14"/>
      <c r="X49" s="14"/>
      <c r="Y49" s="14"/>
      <c r="Z49" s="14"/>
    </row>
    <row r="50" spans="1:26" ht="15.75" customHeight="1">
      <c r="A50" s="99" t="s">
        <v>902</v>
      </c>
      <c r="B50" s="100" t="str">
        <f>VLOOKUP(A50,'Índice Geral'!A:C,2,FALSE)</f>
        <v>Eletiva</v>
      </c>
      <c r="C50" s="101">
        <v>72</v>
      </c>
      <c r="D50" s="14"/>
      <c r="E50" s="14"/>
      <c r="F50" s="14"/>
      <c r="G50" s="14"/>
      <c r="H50" s="14"/>
      <c r="I50" s="14"/>
      <c r="J50" s="14"/>
      <c r="K50" s="14"/>
      <c r="L50" s="14"/>
      <c r="M50" s="14"/>
      <c r="N50" s="14"/>
      <c r="O50" s="14"/>
      <c r="P50" s="14"/>
      <c r="Q50" s="14"/>
      <c r="R50" s="14"/>
      <c r="S50" s="14"/>
      <c r="T50" s="14"/>
      <c r="U50" s="14"/>
      <c r="V50" s="14"/>
      <c r="W50" s="14"/>
      <c r="X50" s="14"/>
      <c r="Y50" s="14"/>
      <c r="Z50" s="14"/>
    </row>
    <row r="51" spans="1:26" ht="15.75" customHeight="1">
      <c r="A51" s="99" t="s">
        <v>902</v>
      </c>
      <c r="B51" s="100" t="str">
        <f>VLOOKUP(A51,'Índice Geral'!A:C,2,FALSE)</f>
        <v>Eletiva</v>
      </c>
      <c r="C51" s="101">
        <v>72</v>
      </c>
      <c r="D51" s="14"/>
      <c r="E51" s="14"/>
      <c r="F51" s="14"/>
      <c r="G51" s="14"/>
      <c r="H51" s="14"/>
      <c r="I51" s="14"/>
      <c r="J51" s="14"/>
      <c r="K51" s="14"/>
      <c r="L51" s="14"/>
      <c r="M51" s="14"/>
      <c r="N51" s="14"/>
      <c r="O51" s="14"/>
      <c r="P51" s="14"/>
      <c r="Q51" s="14"/>
      <c r="R51" s="14"/>
      <c r="S51" s="14"/>
      <c r="T51" s="14"/>
      <c r="U51" s="14"/>
      <c r="V51" s="14"/>
      <c r="W51" s="14"/>
      <c r="X51" s="14"/>
      <c r="Y51" s="14"/>
      <c r="Z51" s="14"/>
    </row>
    <row r="52" spans="1:26" ht="15.75" customHeight="1">
      <c r="A52" s="99" t="s">
        <v>902</v>
      </c>
      <c r="B52" s="100" t="str">
        <f>VLOOKUP(A52,'Índice Geral'!A:C,2,FALSE)</f>
        <v>Eletiva</v>
      </c>
      <c r="C52" s="101">
        <v>72</v>
      </c>
      <c r="D52" s="14"/>
      <c r="E52" s="14"/>
      <c r="F52" s="14"/>
      <c r="G52" s="14"/>
      <c r="H52" s="14"/>
      <c r="I52" s="14"/>
      <c r="J52" s="14"/>
      <c r="K52" s="14"/>
      <c r="L52" s="14"/>
      <c r="M52" s="14"/>
      <c r="N52" s="14"/>
      <c r="O52" s="14"/>
      <c r="P52" s="14"/>
      <c r="Q52" s="14"/>
      <c r="R52" s="14"/>
      <c r="S52" s="14"/>
      <c r="T52" s="14"/>
      <c r="U52" s="14"/>
      <c r="V52" s="14"/>
      <c r="W52" s="14"/>
      <c r="X52" s="14"/>
      <c r="Y52" s="14"/>
      <c r="Z52" s="14"/>
    </row>
    <row r="53" spans="1:26" ht="15.75" customHeight="1">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row>
    <row r="54" spans="1:26" ht="15.75" customHeight="1">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row>
    <row r="55" spans="1:26" ht="15.75" customHeight="1">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row>
    <row r="56" spans="1:26" ht="15.75" customHeight="1">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spans="1:26" ht="15.75" customHeight="1">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spans="1:26" ht="15.75" customHeight="1">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spans="1:26" ht="15.75" customHeight="1">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spans="1:26" ht="15.75" customHeight="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spans="1:26" ht="15.75" customHeight="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spans="1:26" ht="15.75"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ht="15.75"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ht="15.75"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ht="15.75"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ht="15.75"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spans="1:26" ht="15.75"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ht="15.75"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ht="15.75"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ht="15.75"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spans="1:26" ht="15.75"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spans="1:26" ht="15.75"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spans="1:26" ht="15.75"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spans="1:26" ht="15.75"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spans="1:26" ht="15.75"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spans="1:26" ht="15.75"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spans="1:26" ht="15.75"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spans="1:26" ht="15.75"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spans="1:26" ht="15.75"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spans="1:26" ht="15.75"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spans="1:26" ht="15.75"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spans="1:26" ht="15.75"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ht="15.75"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spans="1:26" ht="15.75"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spans="1:26" ht="15.75"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ht="15.75"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spans="1:26" ht="15.7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ht="15.7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ht="15.7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spans="1:26" ht="15.7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spans="1:26" ht="15.7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spans="1:26" ht="15.7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spans="1:26" ht="15.7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ht="15.7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ht="15.7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spans="1:26" ht="15.7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spans="1:26" ht="15.7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spans="1:26" ht="15.7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spans="1:26" ht="15.7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spans="1:26" ht="15.7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ht="15.7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ht="15.7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ht="15.7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ht="15.7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5.7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5.7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15.7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5.7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5.7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5.7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5.7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5.7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ht="15.7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ht="15.7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5.7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5.7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5.7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5.7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15.7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15.7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5.7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5.7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5.7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5.7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5.7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5.7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5.7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5.7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5.7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5.7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5.7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5.7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5.7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5.7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5.7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5.7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5.7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5.7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5.7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5.7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15.7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5.7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15.7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5.7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5.7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5.7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5.7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ht="15.7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5.7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5.7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5.7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5.7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5.7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5.7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5.7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5.7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5.7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5.7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5.7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5.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5.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5.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5.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ht="15.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15.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5.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5.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ht="15.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5.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5.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5.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ht="15.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15.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15.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15.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5.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15.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5.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5.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5.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5.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5.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5.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ht="15.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ht="15.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ht="15.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ht="15.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ht="15.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ht="15.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15.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ht="15.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5.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ht="15.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15.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5.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ht="15.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15.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15.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ht="15.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ht="15.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ht="15.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ht="15.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ht="15.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ht="15.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ht="15.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ht="15.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15.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15.7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15.7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15.7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15.7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5.7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5.7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5.7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5.7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5.7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5.7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5.7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5.7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5.7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5.7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5.7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5.7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5.7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5.7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5.7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5.7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5.7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5.7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5.7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5.7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5.7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5.7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5.7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5.7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5.7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5.7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5.7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5.7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5.7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5.7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5.7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5.7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5.7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5.7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5.7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5.7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5.7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5.7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5.7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5.7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5.7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5.7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5.7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5.7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5.7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5.7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5.7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5.7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5.7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5.7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5.7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15.7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5.7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15.7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5.7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5.7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5.7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5.7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5.7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5.7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5.7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5.7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5.7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5.7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5.7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5.7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5.7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5.7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5.7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15.7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5.7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15.7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5.7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5.7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5.7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5.7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5.7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5.7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5.7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5.7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5.7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5.7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15.7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15.7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15.7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15.7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15.7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15.7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15.7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15.7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15.7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5.7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15.7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15.7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15.7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5.7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5.7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5.7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5.7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5.7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5.7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5.7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15.7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5.7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5.7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5.7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5.7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5.7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5.7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5.7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5.7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5.7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5.7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5.7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5.7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5.7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5.7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5.7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5.7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5.7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5.7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5.7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5.7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5.7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5.7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5.7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5.7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5.7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5.7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5.7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5.7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5.7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5.7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5.7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5.7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5.7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5.7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5.7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5.7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5.7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5.7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5.7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5.7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5.7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5.7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5.7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5.7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5.7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5.7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5.7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5.7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5.7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5.7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5.7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5.7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5.7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5.7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5.7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5.7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5.7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5.7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5.7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5.7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5.7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5.7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5.7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5.7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5.7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5.7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5.7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5.7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5.7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5.7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5.7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5.7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5.7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5.7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5.7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5.7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5.7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5.7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5.7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5.7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5.7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5.7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5.7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5.7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5.7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5.7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5.7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5.7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5.7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5.7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5.7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5.7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5.7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5.7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5.7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5.7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5.7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5.7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5.7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5.7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5.7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5.7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5.7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5.7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5.7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5.7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5.7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5.7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5.7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5.7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5.7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5.7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5.7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5.7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5.7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5.7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5.7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5.7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5.7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5.7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5.7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5.7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5.7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5.7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5.7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5.7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5.7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5.7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5.7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5.7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5.7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5.7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5.7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5.7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5.7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5.7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5.7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5.7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5.7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5.7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5.7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5.7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5.7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5.7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5.7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5.7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5.7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5.7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5.7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5.7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5.7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5.7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5.7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5.7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5.7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5.7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5.7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5.7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5.7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5.7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5.7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5.7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5.7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5.7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5.7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5.7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5.7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5.7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5.7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5.7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5.7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5.7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5.7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5.7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5.7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5.7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5.7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5.7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5.7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5.7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5.7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5.7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5.7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5.7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5.7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5.7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5.7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5.7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5.7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5.7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5.7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5.7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5.7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5.7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5.7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5.7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5.7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5.7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5.7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5.7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5.7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5.7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5.7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5.7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5.7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5.7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5.7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5.7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5.7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5.7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5.7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5.7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5.7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5.7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5.7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5.7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5.7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5.7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5.7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5.7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5.7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5.7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5.7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5.7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5.7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5.7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5.7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5.7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5.7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5.7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5.7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5.7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5.7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5.7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5.7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5.7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5.7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5.7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5.7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5.7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5.7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5.7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5.7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5.7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5.7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5.7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5.7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5.7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5.7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5.7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5.7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5.7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5.7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5.7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5.7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5.7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5.7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5.7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5.7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5.7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5.7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5.7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5.7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5.7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5.7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5.7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5.7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5.7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5.7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5.7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5.7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5.7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5.7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5.7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5.7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5.7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5.7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5.7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5.7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5.7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5.7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5.7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5.7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5.7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5.7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5.7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5.7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5.7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5.7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5.7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5.7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5.7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5.7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5.7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5.7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5.7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5.7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5.7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5.7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5.7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5.7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5.7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5.7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5.7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5.7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5.7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5.7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5.7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5.7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5.7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5.7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5.7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5.7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5.7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5.7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5.7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5.7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5.7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5.7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5.7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5.7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5.7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5.7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5.7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5.7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5.7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5.7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5.7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5.7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5.7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5.7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5.7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5.7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5.7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5.7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5.7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5.7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5.7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5.7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5.7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5.7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5.7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5.7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5.7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5.7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5.7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5.7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5.7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5.7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5.7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5.7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5.7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5.7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5.7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5.7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5.7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5.7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5.7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5.7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5.7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5.7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5.7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5.7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5.7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5.7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5.7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5.7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5.7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5.7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5.7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5.7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5.7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5.7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5.7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5.7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5.7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5.7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5.7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5.7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5.7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5.7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5.7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5.7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5.7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5.7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5.7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5.7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5.7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5.7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5.7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5.7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5.7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5.7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5.7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5.7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5.7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5.7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5.7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5.7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5.7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5.7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5.7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5.7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5.7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5.7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5.7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5.7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5.7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5.7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5.7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5.7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5.7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5.7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5.7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5.7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5.7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5.7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5.7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5.7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5.7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5.7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5.7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5.7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5.7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5.7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5.7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5.7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5.7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5.7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5.7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5.7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5.7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5.7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5.7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5.7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5.7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5.7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5.7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5.7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5.7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5.7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5.7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5.7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5.7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5.7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5.7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5.7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5.7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5.7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5.7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5.7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5.7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5.7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5.7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5.7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5.7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5.7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5.7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5.7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5.7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5.7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5.7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5.7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5.7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5.7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5.7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5.7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5.7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5.7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5.7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5.7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5.7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5.7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5.7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5.7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5.7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5.7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5.7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5.7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5.7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5.7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5.7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5.7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5.7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5.7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5.7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5.7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5.7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5.7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5.7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5.7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5.7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5.7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5.7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5.7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5.7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5.7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5.7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5.7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5.7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5.7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5.7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5.7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5.7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5.7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5.7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5.7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5.7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5.7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5.7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5.7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5.7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5.7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5.7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5.7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5.7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5.7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5.7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5.7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5.7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5.7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5.7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5.7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5.7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5.7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5.7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5.7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5.7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5.7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5.7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5.7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5.7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5.7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5.7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5.7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5.7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5.7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5.7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5.7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5.7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5.7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5.7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5.7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5.7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5.7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5.7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5.7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5.7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5.7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5.7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5.7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5.7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5.7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5.7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5.7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5.7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5.7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5.7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5.7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5.7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5.7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5.7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5.7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5.7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5.7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5.7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5.7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5.7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5.7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5.7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5.7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5.7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5.7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5.7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5.7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5.7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5.7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5.7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5.7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5.7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5.7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5.7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5.7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5.7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5.7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5.7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5.7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5.7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5.7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5.7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5.7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5.7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5.7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5.7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5.7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5.7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5.7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5.7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5.7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5.7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5.7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5.7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5.7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5.7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5.7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5.7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5.7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5.7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5.7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5.7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5.7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5.7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5.7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5.7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5.7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5.7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5.7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5.7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5.7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5.7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5.7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5.7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5.7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5.7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5.7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5.7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5.7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5.7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5.7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5.7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5.7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5.7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5.7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5.7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5.7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5.7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5.7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5.7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5.7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5.7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5.7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5.7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5.7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5.7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5.7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5.7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5.7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5.7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5.7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5.7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5.7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5.7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5.7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5.7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5.7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5.75"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5.75"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5.75"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5.75"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5.75"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5.75"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5.75"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5.75"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5.75"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5.75"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5.75"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5.75"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5.75"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5.75"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5.75"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5.75"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5.75"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5.75"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5.75"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5.75"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5.75"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5.75"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sheetData>
  <autoFilter ref="F2:I23" xr:uid="{00000000-0009-0000-0000-00000C000000}">
    <sortState xmlns:xlrd2="http://schemas.microsoft.com/office/spreadsheetml/2017/richdata2" ref="F2:I23">
      <sortCondition ref="F2:F23"/>
    </sortState>
  </autoFilter>
  <mergeCells count="1">
    <mergeCell ref="A1:C1"/>
  </mergeCells>
  <pageMargins left="0.7" right="0.7" top="0.75" bottom="0.75" header="0" footer="0"/>
  <pageSetup orientation="landscape"/>
  <drawing r:id="rId1"/>
  <extLst>
    <ext xmlns:x14="http://schemas.microsoft.com/office/spreadsheetml/2009/9/main" uri="{CCE6A557-97BC-4b89-ADB6-D9C93CAAB3DF}">
      <x14:dataValidations xmlns:xm="http://schemas.microsoft.com/office/excel/2006/main" count="2">
        <x14:dataValidation type="list" allowBlank="1" xr:uid="{00000000-0002-0000-0C00-000000000000}">
          <x14:formula1>
            <xm:f>'Índice Geral'!$A$3:$A$496</xm:f>
          </x14:formula1>
          <xm:sqref>A8 A27 A46:A52</xm:sqref>
        </x14:dataValidation>
        <x14:dataValidation type="list" allowBlank="1" showErrorMessage="1" xr:uid="{00000000-0002-0000-0C00-000001000000}">
          <x14:formula1>
            <xm:f>'Índice Geral'!$A$3:$A$496</xm:f>
          </x14:formula1>
          <xm:sqref>A3:A7 A9:A26 A28:A45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995"/>
  <sheetViews>
    <sheetView workbookViewId="0"/>
  </sheetViews>
  <sheetFormatPr defaultColWidth="11.25" defaultRowHeight="15" customHeight="1"/>
  <cols>
    <col min="1" max="1" width="44.625" customWidth="1"/>
    <col min="2" max="2" width="32" customWidth="1"/>
    <col min="3" max="3" width="17.125" customWidth="1"/>
    <col min="4" max="5" width="10.5" customWidth="1"/>
    <col min="6" max="6" width="30.625" customWidth="1"/>
    <col min="7" max="7" width="8.5" customWidth="1"/>
    <col min="8" max="8" width="14" customWidth="1"/>
    <col min="9" max="9" width="17" customWidth="1"/>
    <col min="10" max="18" width="10.5" customWidth="1"/>
    <col min="19" max="26" width="11.125" customWidth="1"/>
  </cols>
  <sheetData>
    <row r="1" spans="1:26" ht="15.75" customHeight="1">
      <c r="A1" s="190" t="s">
        <v>3000</v>
      </c>
      <c r="B1" s="191"/>
      <c r="C1" s="192"/>
      <c r="D1" s="88"/>
      <c r="E1" s="89"/>
      <c r="F1" s="90" t="s">
        <v>2987</v>
      </c>
      <c r="G1" s="91">
        <f>SUM(C:C)</f>
        <v>3636</v>
      </c>
      <c r="H1" s="90" t="s">
        <v>2988</v>
      </c>
      <c r="I1" s="92">
        <v>1</v>
      </c>
      <c r="J1" s="14"/>
      <c r="K1" s="14"/>
      <c r="L1" s="14"/>
      <c r="M1" s="14"/>
      <c r="N1" s="14"/>
      <c r="O1" s="14"/>
      <c r="P1" s="14"/>
      <c r="Q1" s="14"/>
      <c r="R1" s="14"/>
      <c r="S1" s="14"/>
      <c r="T1" s="14"/>
      <c r="U1" s="14"/>
      <c r="V1" s="14"/>
      <c r="W1" s="14"/>
      <c r="X1" s="14"/>
      <c r="Y1" s="14"/>
      <c r="Z1" s="14"/>
    </row>
    <row r="2" spans="1:26" ht="15.75" customHeight="1">
      <c r="A2" s="93" t="s">
        <v>0</v>
      </c>
      <c r="B2" s="94" t="s">
        <v>3</v>
      </c>
      <c r="C2" s="95" t="s">
        <v>2989</v>
      </c>
      <c r="D2" s="96"/>
      <c r="E2" s="97"/>
      <c r="F2" s="98" t="s">
        <v>3</v>
      </c>
      <c r="G2" s="98" t="s">
        <v>2990</v>
      </c>
      <c r="H2" s="98" t="s">
        <v>2991</v>
      </c>
      <c r="I2" s="98" t="s">
        <v>2992</v>
      </c>
      <c r="J2" s="14"/>
      <c r="K2" s="14"/>
      <c r="L2" s="14"/>
      <c r="M2" s="14"/>
      <c r="N2" s="14"/>
      <c r="O2" s="14"/>
      <c r="P2" s="14"/>
      <c r="Q2" s="14"/>
      <c r="R2" s="14"/>
      <c r="S2" s="14"/>
      <c r="T2" s="14"/>
      <c r="U2" s="14"/>
      <c r="V2" s="14"/>
      <c r="W2" s="14"/>
      <c r="X2" s="14"/>
      <c r="Y2" s="14"/>
      <c r="Z2" s="14"/>
    </row>
    <row r="3" spans="1:26" ht="15.75" customHeight="1">
      <c r="A3" s="99" t="s">
        <v>2955</v>
      </c>
      <c r="B3" s="100" t="str">
        <f>VLOOKUP(A3,'Índice Geral'!A:C,2,FALSE)</f>
        <v>Comunicação social (redação e conteúdo)</v>
      </c>
      <c r="C3" s="101">
        <v>72</v>
      </c>
      <c r="D3" s="96"/>
      <c r="E3" s="97"/>
      <c r="F3" s="102" t="str">
        <f>'Contagem de Áreas '!A2</f>
        <v>Marketing e propaganda</v>
      </c>
      <c r="G3" s="103">
        <f t="shared" ref="G3:G45" ca="1" si="0">H3/$G$1</f>
        <v>0.14851485148514851</v>
      </c>
      <c r="H3" s="137">
        <f t="shared" ref="H3:H45" ca="1" si="1">SUMIF(B:C,F3,C:C)</f>
        <v>540</v>
      </c>
      <c r="I3" s="105"/>
      <c r="J3" s="14"/>
      <c r="K3" s="14"/>
      <c r="L3" s="14"/>
      <c r="M3" s="14"/>
      <c r="N3" s="14"/>
      <c r="O3" s="14"/>
      <c r="P3" s="14"/>
      <c r="Q3" s="14"/>
      <c r="R3" s="14"/>
      <c r="S3" s="14"/>
      <c r="T3" s="14"/>
      <c r="U3" s="14"/>
      <c r="V3" s="14"/>
      <c r="W3" s="14"/>
      <c r="X3" s="14"/>
      <c r="Y3" s="14"/>
      <c r="Z3" s="14"/>
    </row>
    <row r="4" spans="1:26" ht="15.75" customHeight="1">
      <c r="A4" s="99" t="s">
        <v>2449</v>
      </c>
      <c r="B4" s="100" t="str">
        <f>VLOOKUP(A4,'Índice Geral'!A:C,2,FALSE)</f>
        <v>Antropologia social</v>
      </c>
      <c r="C4" s="101">
        <v>72</v>
      </c>
      <c r="D4" s="96"/>
      <c r="E4" s="97"/>
      <c r="F4" s="102" t="str">
        <f>'Contagem de Áreas '!A3</f>
        <v>Gestão de negócios internacionais</v>
      </c>
      <c r="G4" s="103">
        <f t="shared" ca="1" si="0"/>
        <v>0</v>
      </c>
      <c r="H4" s="137">
        <f t="shared" ca="1" si="1"/>
        <v>0</v>
      </c>
      <c r="I4" s="105"/>
      <c r="J4" s="14"/>
      <c r="K4" s="14"/>
      <c r="L4" s="14"/>
      <c r="M4" s="14"/>
      <c r="N4" s="14"/>
      <c r="O4" s="14"/>
      <c r="P4" s="14"/>
      <c r="Q4" s="14"/>
      <c r="R4" s="14"/>
      <c r="S4" s="14"/>
      <c r="T4" s="14"/>
      <c r="U4" s="14"/>
      <c r="V4" s="14"/>
      <c r="W4" s="14"/>
      <c r="X4" s="14"/>
      <c r="Y4" s="14"/>
      <c r="Z4" s="14"/>
    </row>
    <row r="5" spans="1:26" ht="15.75" customHeight="1">
      <c r="A5" s="99" t="s">
        <v>2077</v>
      </c>
      <c r="B5" s="100" t="str">
        <f>VLOOKUP(A5,'Índice Geral'!A:C,2,FALSE)</f>
        <v>Lingüística (línguas)</v>
      </c>
      <c r="C5" s="101">
        <v>72</v>
      </c>
      <c r="D5" s="96"/>
      <c r="E5" s="97"/>
      <c r="F5" s="102" t="str">
        <f>'Contagem de Áreas '!A4</f>
        <v>Metodologia e Pesquisa Científica</v>
      </c>
      <c r="G5" s="103">
        <f t="shared" ca="1" si="0"/>
        <v>4.9504950495049507E-2</v>
      </c>
      <c r="H5" s="137">
        <f t="shared" ca="1" si="1"/>
        <v>180</v>
      </c>
      <c r="I5" s="105"/>
      <c r="J5" s="14"/>
      <c r="K5" s="14"/>
      <c r="L5" s="14"/>
      <c r="M5" s="14"/>
      <c r="N5" s="14"/>
      <c r="O5" s="14"/>
      <c r="P5" s="14"/>
      <c r="Q5" s="14"/>
      <c r="R5" s="14"/>
      <c r="S5" s="14"/>
      <c r="T5" s="14"/>
      <c r="U5" s="14"/>
      <c r="V5" s="14"/>
      <c r="W5" s="14"/>
      <c r="X5" s="14"/>
      <c r="Y5" s="14"/>
      <c r="Z5" s="14"/>
    </row>
    <row r="6" spans="1:26" ht="15.75" customHeight="1">
      <c r="A6" s="99" t="s">
        <v>2224</v>
      </c>
      <c r="B6" s="100" t="str">
        <f>VLOOKUP(A6,'Índice Geral'!A:C,2,FALSE)</f>
        <v>Marketing e propaganda</v>
      </c>
      <c r="C6" s="101">
        <v>36</v>
      </c>
      <c r="D6" s="96"/>
      <c r="E6" s="97"/>
      <c r="F6" s="102" t="str">
        <f>'Contagem de Áreas '!A5</f>
        <v>Tecnologia da informação</v>
      </c>
      <c r="G6" s="103">
        <f t="shared" ca="1" si="0"/>
        <v>1.9801980198019802E-2</v>
      </c>
      <c r="H6" s="137">
        <f t="shared" ca="1" si="1"/>
        <v>72</v>
      </c>
      <c r="I6" s="105"/>
      <c r="J6" s="14"/>
      <c r="K6" s="14"/>
      <c r="L6" s="14"/>
      <c r="M6" s="14"/>
      <c r="N6" s="14"/>
      <c r="O6" s="14"/>
      <c r="P6" s="14"/>
      <c r="Q6" s="14"/>
      <c r="R6" s="14"/>
      <c r="S6" s="14"/>
      <c r="T6" s="14"/>
      <c r="U6" s="14"/>
      <c r="V6" s="14"/>
      <c r="W6" s="14"/>
      <c r="X6" s="14"/>
      <c r="Y6" s="14"/>
      <c r="Z6" s="14"/>
    </row>
    <row r="7" spans="1:26" ht="15.75" customHeight="1">
      <c r="A7" s="99" t="s">
        <v>1456</v>
      </c>
      <c r="B7" s="100" t="str">
        <f>VLOOKUP(A7,'Índice Geral'!A:C,2,FALSE)</f>
        <v>Marketing e propaganda</v>
      </c>
      <c r="C7" s="101">
        <v>72</v>
      </c>
      <c r="D7" s="96"/>
      <c r="E7" s="97"/>
      <c r="F7" s="102" t="str">
        <f>'Contagem de Áreas '!A6</f>
        <v>História, Filosofia e Estudos de arte</v>
      </c>
      <c r="G7" s="103">
        <f t="shared" ca="1" si="0"/>
        <v>1.9801980198019802E-2</v>
      </c>
      <c r="H7" s="137">
        <f t="shared" ca="1" si="1"/>
        <v>72</v>
      </c>
      <c r="I7" s="105"/>
      <c r="J7" s="14"/>
      <c r="K7" s="14"/>
      <c r="L7" s="14"/>
      <c r="M7" s="14"/>
      <c r="N7" s="14"/>
      <c r="O7" s="14"/>
      <c r="P7" s="14"/>
      <c r="Q7" s="14"/>
      <c r="R7" s="14"/>
      <c r="S7" s="14"/>
      <c r="T7" s="14"/>
      <c r="U7" s="14"/>
      <c r="V7" s="14"/>
      <c r="W7" s="14"/>
      <c r="X7" s="14"/>
      <c r="Y7" s="14"/>
      <c r="Z7" s="14"/>
    </row>
    <row r="8" spans="1:26" ht="15.75" customHeight="1">
      <c r="A8" s="130" t="s">
        <v>2792</v>
      </c>
      <c r="B8" s="100" t="str">
        <f>VLOOKUP(A8,'Índice Geral'!A:C,2,FALSE)</f>
        <v>Gestão de inovação</v>
      </c>
      <c r="C8" s="101">
        <v>72</v>
      </c>
      <c r="D8" s="96"/>
      <c r="E8" s="97"/>
      <c r="F8" s="102" t="str">
        <f>'Contagem de Áreas '!A7</f>
        <v>Criação gráfica</v>
      </c>
      <c r="G8" s="103">
        <f t="shared" ca="1" si="0"/>
        <v>3.9603960396039604E-2</v>
      </c>
      <c r="H8" s="137">
        <f t="shared" ca="1" si="1"/>
        <v>144</v>
      </c>
      <c r="I8" s="105"/>
      <c r="J8" s="14"/>
      <c r="K8" s="14"/>
      <c r="L8" s="14"/>
      <c r="M8" s="14"/>
      <c r="N8" s="14"/>
      <c r="O8" s="14"/>
      <c r="P8" s="14"/>
      <c r="Q8" s="14"/>
      <c r="R8" s="14"/>
      <c r="S8" s="14"/>
      <c r="T8" s="14"/>
      <c r="U8" s="14"/>
      <c r="V8" s="14"/>
      <c r="W8" s="14"/>
      <c r="X8" s="14"/>
      <c r="Y8" s="14"/>
      <c r="Z8" s="14"/>
    </row>
    <row r="9" spans="1:26" ht="15.75" customHeight="1">
      <c r="A9" s="99" t="s">
        <v>1451</v>
      </c>
      <c r="B9" s="100" t="str">
        <f>VLOOKUP(A9,'Índice Geral'!A:C,2,FALSE)</f>
        <v>Economia, Economia Empresarial e Política</v>
      </c>
      <c r="C9" s="101">
        <v>72</v>
      </c>
      <c r="D9" s="96"/>
      <c r="E9" s="97"/>
      <c r="F9" s="102" t="str">
        <f>'Contagem de Áreas '!A8</f>
        <v>Comunicação social (redação e conteúdo)</v>
      </c>
      <c r="G9" s="103">
        <f t="shared" ca="1" si="0"/>
        <v>0.11881188118811881</v>
      </c>
      <c r="H9" s="137">
        <f t="shared" ca="1" si="1"/>
        <v>432</v>
      </c>
      <c r="I9" s="105"/>
      <c r="J9" s="109"/>
      <c r="K9" s="14"/>
      <c r="L9" s="14"/>
      <c r="M9" s="14"/>
      <c r="N9" s="14"/>
      <c r="O9" s="14"/>
      <c r="P9" s="14"/>
      <c r="Q9" s="14"/>
      <c r="R9" s="14"/>
      <c r="S9" s="14"/>
      <c r="T9" s="14"/>
      <c r="U9" s="14"/>
      <c r="V9" s="14"/>
      <c r="W9" s="14"/>
      <c r="X9" s="14"/>
      <c r="Y9" s="14"/>
      <c r="Z9" s="14"/>
    </row>
    <row r="10" spans="1:26" ht="15.75" customHeight="1">
      <c r="A10" s="99" t="s">
        <v>403</v>
      </c>
      <c r="B10" s="100" t="str">
        <f>VLOOKUP(A10,'Índice Geral'!A:C,2,FALSE)</f>
        <v>Antropologia social</v>
      </c>
      <c r="C10" s="101">
        <v>72</v>
      </c>
      <c r="D10" s="96"/>
      <c r="E10" s="97"/>
      <c r="F10" s="102" t="str">
        <f>'Contagem de Áreas '!A9</f>
        <v>Economia, Economia Empresarial e Política</v>
      </c>
      <c r="G10" s="103">
        <f t="shared" ca="1" si="0"/>
        <v>1.9801980198019802E-2</v>
      </c>
      <c r="H10" s="137">
        <f t="shared" ca="1" si="1"/>
        <v>72</v>
      </c>
      <c r="I10" s="105"/>
      <c r="J10" s="109"/>
      <c r="K10" s="14"/>
      <c r="L10" s="14"/>
      <c r="M10" s="14"/>
      <c r="N10" s="14"/>
      <c r="O10" s="14"/>
      <c r="P10" s="14"/>
      <c r="Q10" s="14"/>
      <c r="R10" s="14"/>
      <c r="S10" s="14"/>
      <c r="T10" s="14"/>
      <c r="U10" s="14"/>
      <c r="V10" s="14"/>
      <c r="W10" s="14"/>
      <c r="X10" s="14"/>
      <c r="Y10" s="14"/>
      <c r="Z10" s="14"/>
    </row>
    <row r="11" spans="1:26" ht="15.75" customHeight="1">
      <c r="A11" s="99" t="s">
        <v>2462</v>
      </c>
      <c r="B11" s="100" t="str">
        <f>VLOOKUP(A11,'Índice Geral'!A:C,2,FALSE)</f>
        <v>História, Filosofia e Estudos de arte</v>
      </c>
      <c r="C11" s="101">
        <v>72</v>
      </c>
      <c r="D11" s="96"/>
      <c r="E11" s="97"/>
      <c r="F11" s="102" t="str">
        <f>'Contagem de Áreas '!A10</f>
        <v>Gestão de inovação</v>
      </c>
      <c r="G11" s="103">
        <f t="shared" ca="1" si="0"/>
        <v>1.9801980198019802E-2</v>
      </c>
      <c r="H11" s="137">
        <f t="shared" ca="1" si="1"/>
        <v>72</v>
      </c>
      <c r="I11" s="105"/>
      <c r="J11" s="109"/>
      <c r="K11" s="14"/>
      <c r="L11" s="14"/>
      <c r="M11" s="14"/>
      <c r="N11" s="14"/>
      <c r="O11" s="14"/>
      <c r="P11" s="14"/>
      <c r="Q11" s="14"/>
      <c r="R11" s="14"/>
      <c r="S11" s="14"/>
      <c r="T11" s="14"/>
      <c r="U11" s="14"/>
      <c r="V11" s="14"/>
      <c r="W11" s="14"/>
      <c r="X11" s="14"/>
      <c r="Y11" s="14"/>
      <c r="Z11" s="14"/>
    </row>
    <row r="12" spans="1:26" ht="15.75" customHeight="1">
      <c r="A12" s="99" t="s">
        <v>2857</v>
      </c>
      <c r="B12" s="100" t="str">
        <f>VLOOKUP(A12,'Índice Geral'!A:C,2,FALSE)</f>
        <v>Audiovisuais</v>
      </c>
      <c r="C12" s="101">
        <v>72</v>
      </c>
      <c r="D12" s="96"/>
      <c r="E12" s="97"/>
      <c r="F12" s="102" t="str">
        <f>'Contagem de Áreas '!A11</f>
        <v>Design</v>
      </c>
      <c r="G12" s="103">
        <f t="shared" ca="1" si="0"/>
        <v>3.9603960396039604E-2</v>
      </c>
      <c r="H12" s="137">
        <f t="shared" ca="1" si="1"/>
        <v>144</v>
      </c>
      <c r="I12" s="105"/>
      <c r="J12" s="109"/>
      <c r="K12" s="14"/>
      <c r="L12" s="14"/>
      <c r="M12" s="14"/>
      <c r="N12" s="14"/>
      <c r="O12" s="14"/>
      <c r="P12" s="14"/>
      <c r="Q12" s="14"/>
      <c r="R12" s="14"/>
      <c r="S12" s="14"/>
      <c r="T12" s="14"/>
      <c r="U12" s="14"/>
      <c r="V12" s="14"/>
      <c r="W12" s="14"/>
      <c r="X12" s="14"/>
      <c r="Y12" s="14"/>
      <c r="Z12" s="14"/>
    </row>
    <row r="13" spans="1:26" ht="15.75" customHeight="1">
      <c r="A13" s="99" t="s">
        <v>650</v>
      </c>
      <c r="B13" s="100" t="str">
        <f>VLOOKUP(A13,'Índice Geral'!A:C,2,FALSE)</f>
        <v>Criação gráfica</v>
      </c>
      <c r="C13" s="101">
        <v>72</v>
      </c>
      <c r="D13" s="96"/>
      <c r="E13" s="97"/>
      <c r="F13" s="102" t="str">
        <f>'Contagem de Áreas '!A12</f>
        <v>Produção de multimídia</v>
      </c>
      <c r="G13" s="103">
        <f t="shared" ca="1" si="0"/>
        <v>3.9603960396039604E-2</v>
      </c>
      <c r="H13" s="137">
        <f t="shared" ca="1" si="1"/>
        <v>144</v>
      </c>
      <c r="I13" s="105"/>
      <c r="J13" s="109"/>
      <c r="K13" s="14"/>
      <c r="L13" s="14"/>
      <c r="M13" s="14"/>
      <c r="N13" s="14"/>
      <c r="O13" s="14"/>
      <c r="P13" s="14"/>
      <c r="Q13" s="14"/>
      <c r="R13" s="14"/>
      <c r="S13" s="14"/>
      <c r="T13" s="14"/>
      <c r="U13" s="14"/>
      <c r="V13" s="14"/>
      <c r="W13" s="14"/>
      <c r="X13" s="14"/>
      <c r="Y13" s="14"/>
      <c r="Z13" s="14"/>
    </row>
    <row r="14" spans="1:26" ht="15.75" customHeight="1">
      <c r="A14" s="99" t="s">
        <v>444</v>
      </c>
      <c r="B14" s="100" t="str">
        <f>VLOOKUP(A14,'Índice Geral'!A:C,2,FALSE)</f>
        <v>Fotografia</v>
      </c>
      <c r="C14" s="101">
        <v>36</v>
      </c>
      <c r="D14" s="96"/>
      <c r="E14" s="97"/>
      <c r="F14" s="102" t="str">
        <f>'Contagem de Áreas '!A13</f>
        <v>Cenografia</v>
      </c>
      <c r="G14" s="103">
        <f t="shared" ca="1" si="0"/>
        <v>0</v>
      </c>
      <c r="H14" s="137">
        <f t="shared" ca="1" si="1"/>
        <v>0</v>
      </c>
      <c r="I14" s="105"/>
      <c r="J14" s="109"/>
      <c r="K14" s="14"/>
      <c r="L14" s="14"/>
      <c r="M14" s="14"/>
      <c r="N14" s="14"/>
      <c r="O14" s="14"/>
      <c r="P14" s="14"/>
      <c r="Q14" s="14"/>
      <c r="R14" s="14"/>
      <c r="S14" s="14"/>
      <c r="T14" s="14"/>
      <c r="U14" s="14"/>
      <c r="V14" s="14"/>
      <c r="W14" s="14"/>
      <c r="X14" s="14"/>
      <c r="Y14" s="14"/>
      <c r="Z14" s="14"/>
    </row>
    <row r="15" spans="1:26" ht="15.75" customHeight="1">
      <c r="A15" s="99" t="s">
        <v>2177</v>
      </c>
      <c r="B15" s="100" t="str">
        <f>VLOOKUP(A15,'Índice Geral'!A:C,2,FALSE)</f>
        <v>Marketing e propaganda</v>
      </c>
      <c r="C15" s="101">
        <v>72</v>
      </c>
      <c r="D15" s="96"/>
      <c r="E15" s="97"/>
      <c r="F15" s="102" t="str">
        <f>'Contagem de Áreas '!A14</f>
        <v>Audiovisuais</v>
      </c>
      <c r="G15" s="103">
        <f t="shared" ca="1" si="0"/>
        <v>3.9603960396039604E-2</v>
      </c>
      <c r="H15" s="137">
        <f t="shared" ca="1" si="1"/>
        <v>144</v>
      </c>
      <c r="I15" s="105"/>
      <c r="J15" s="109"/>
      <c r="K15" s="14"/>
      <c r="L15" s="14"/>
      <c r="M15" s="14"/>
      <c r="N15" s="14"/>
      <c r="O15" s="14"/>
      <c r="P15" s="14"/>
      <c r="Q15" s="14"/>
      <c r="R15" s="14"/>
      <c r="S15" s="14"/>
      <c r="T15" s="14"/>
      <c r="U15" s="14"/>
      <c r="V15" s="14"/>
      <c r="W15" s="14"/>
      <c r="X15" s="14"/>
      <c r="Y15" s="14"/>
      <c r="Z15" s="14"/>
    </row>
    <row r="16" spans="1:26" ht="15.75" customHeight="1">
      <c r="A16" s="99" t="s">
        <v>261</v>
      </c>
      <c r="B16" s="100" t="str">
        <f>VLOOKUP(A16,'Índice Geral'!A:C,2,FALSE)</f>
        <v>Processamento de dados</v>
      </c>
      <c r="C16" s="101">
        <v>72</v>
      </c>
      <c r="D16" s="96"/>
      <c r="E16" s="97"/>
      <c r="F16" s="102" t="str">
        <f>'Contagem de Áreas '!A15</f>
        <v>Noticiário e reportagem</v>
      </c>
      <c r="G16" s="103">
        <f t="shared" ca="1" si="0"/>
        <v>0</v>
      </c>
      <c r="H16" s="137">
        <f t="shared" ca="1" si="1"/>
        <v>0</v>
      </c>
      <c r="I16" s="105"/>
      <c r="J16" s="109"/>
      <c r="K16" s="14"/>
      <c r="L16" s="14"/>
      <c r="M16" s="14"/>
      <c r="N16" s="14"/>
      <c r="O16" s="14"/>
      <c r="P16" s="14"/>
      <c r="Q16" s="14"/>
      <c r="R16" s="14"/>
      <c r="S16" s="14"/>
      <c r="T16" s="14"/>
      <c r="U16" s="14"/>
      <c r="V16" s="14"/>
      <c r="W16" s="14"/>
      <c r="X16" s="14"/>
      <c r="Y16" s="14"/>
      <c r="Z16" s="14"/>
    </row>
    <row r="17" spans="1:26" ht="15.75" customHeight="1">
      <c r="A17" s="99" t="s">
        <v>2473</v>
      </c>
      <c r="B17" s="100" t="str">
        <f>VLOOKUP(A17,'Índice Geral'!A:C,2,FALSE)</f>
        <v>Marketing e propaganda</v>
      </c>
      <c r="C17" s="101">
        <v>72</v>
      </c>
      <c r="D17" s="96"/>
      <c r="E17" s="97"/>
      <c r="F17" s="102" t="str">
        <f>'Contagem de Áreas '!A16</f>
        <v>Linguagens de programação (visual basic, c++ etc)</v>
      </c>
      <c r="G17" s="103">
        <f t="shared" ca="1" si="0"/>
        <v>1.9801980198019802E-2</v>
      </c>
      <c r="H17" s="137">
        <f t="shared" ca="1" si="1"/>
        <v>72</v>
      </c>
      <c r="I17" s="105"/>
      <c r="J17" s="109"/>
      <c r="K17" s="14"/>
      <c r="L17" s="14"/>
      <c r="M17" s="14"/>
      <c r="N17" s="14"/>
      <c r="O17" s="14"/>
      <c r="P17" s="14"/>
      <c r="Q17" s="14"/>
      <c r="R17" s="14"/>
      <c r="S17" s="14"/>
      <c r="T17" s="14"/>
      <c r="U17" s="14"/>
      <c r="V17" s="14"/>
      <c r="W17" s="14"/>
      <c r="X17" s="14"/>
      <c r="Y17" s="14"/>
      <c r="Z17" s="14"/>
    </row>
    <row r="18" spans="1:26" ht="15.75" customHeight="1">
      <c r="A18" s="99" t="s">
        <v>2807</v>
      </c>
      <c r="B18" s="100" t="str">
        <f>VLOOKUP(A18,'Índice Geral'!A:C,2,FALSE)</f>
        <v>Audiovisuais</v>
      </c>
      <c r="C18" s="101">
        <v>72</v>
      </c>
      <c r="D18" s="96"/>
      <c r="E18" s="97"/>
      <c r="F18" s="102" t="str">
        <f>'Contagem de Áreas '!A17</f>
        <v>Antropologia social</v>
      </c>
      <c r="G18" s="103">
        <f t="shared" ca="1" si="0"/>
        <v>3.9603960396039604E-2</v>
      </c>
      <c r="H18" s="137">
        <f t="shared" ca="1" si="1"/>
        <v>144</v>
      </c>
      <c r="I18" s="105"/>
      <c r="J18" s="109"/>
      <c r="K18" s="14"/>
      <c r="L18" s="14"/>
      <c r="M18" s="14"/>
      <c r="N18" s="14"/>
      <c r="O18" s="14"/>
      <c r="P18" s="14"/>
      <c r="Q18" s="14"/>
      <c r="R18" s="14"/>
      <c r="S18" s="14"/>
      <c r="T18" s="14"/>
      <c r="U18" s="14"/>
      <c r="V18" s="14"/>
      <c r="W18" s="14"/>
      <c r="X18" s="14"/>
      <c r="Y18" s="14"/>
      <c r="Z18" s="14"/>
    </row>
    <row r="19" spans="1:26" ht="15.75" customHeight="1">
      <c r="A19" s="99" t="s">
        <v>733</v>
      </c>
      <c r="B19" s="100" t="str">
        <f>VLOOKUP(A19,'Índice Geral'!A:C,2,FALSE)</f>
        <v>Criação gráfica</v>
      </c>
      <c r="C19" s="101">
        <v>72</v>
      </c>
      <c r="D19" s="96"/>
      <c r="E19" s="97"/>
      <c r="F19" s="102" t="str">
        <f>'Contagem de Áreas '!A18</f>
        <v>Gestão estratégica de empresas</v>
      </c>
      <c r="G19" s="103">
        <f t="shared" ca="1" si="0"/>
        <v>0</v>
      </c>
      <c r="H19" s="137">
        <f t="shared" ca="1" si="1"/>
        <v>0</v>
      </c>
      <c r="I19" s="105"/>
      <c r="J19" s="109"/>
      <c r="K19" s="14"/>
      <c r="L19" s="14"/>
      <c r="M19" s="14"/>
      <c r="N19" s="14"/>
      <c r="O19" s="14"/>
      <c r="P19" s="14"/>
      <c r="Q19" s="14"/>
      <c r="R19" s="14"/>
      <c r="S19" s="14"/>
      <c r="T19" s="14"/>
      <c r="U19" s="14"/>
      <c r="V19" s="14"/>
      <c r="W19" s="14"/>
      <c r="X19" s="14"/>
      <c r="Y19" s="14"/>
      <c r="Z19" s="14"/>
    </row>
    <row r="20" spans="1:26" ht="15.75" customHeight="1">
      <c r="A20" s="99" t="s">
        <v>1008</v>
      </c>
      <c r="B20" s="100" t="str">
        <f>VLOOKUP(A20,'Índice Geral'!A:C,2,FALSE)</f>
        <v>Comunicação social (redação e conteúdo)</v>
      </c>
      <c r="C20" s="101">
        <v>72</v>
      </c>
      <c r="D20" s="96"/>
      <c r="E20" s="97"/>
      <c r="F20" s="102" t="str">
        <f>'Contagem de Áreas '!A19</f>
        <v>Gestão financeira</v>
      </c>
      <c r="G20" s="103">
        <f t="shared" ca="1" si="0"/>
        <v>0</v>
      </c>
      <c r="H20" s="137">
        <f t="shared" ca="1" si="1"/>
        <v>0</v>
      </c>
      <c r="I20" s="105"/>
      <c r="J20" s="14"/>
      <c r="K20" s="14"/>
      <c r="L20" s="14"/>
      <c r="M20" s="14"/>
      <c r="N20" s="14"/>
      <c r="O20" s="14"/>
      <c r="P20" s="14"/>
      <c r="Q20" s="14"/>
      <c r="R20" s="14"/>
      <c r="S20" s="14"/>
      <c r="T20" s="14"/>
      <c r="U20" s="14"/>
      <c r="V20" s="14"/>
      <c r="W20" s="14"/>
      <c r="X20" s="14"/>
      <c r="Y20" s="14"/>
      <c r="Z20" s="14"/>
    </row>
    <row r="21" spans="1:26" ht="15.75" customHeight="1">
      <c r="A21" s="99" t="s">
        <v>2849</v>
      </c>
      <c r="B21" s="100" t="str">
        <f>VLOOKUP(A21,'Índice Geral'!A:C,2,FALSE)</f>
        <v>Produção de multimídia</v>
      </c>
      <c r="C21" s="101">
        <v>72</v>
      </c>
      <c r="D21" s="96"/>
      <c r="E21" s="97"/>
      <c r="F21" s="102" t="str">
        <f>'Contagem de Áreas '!A20</f>
        <v>Lingüística (línguas)</v>
      </c>
      <c r="G21" s="103">
        <f t="shared" ca="1" si="0"/>
        <v>1.9801980198019802E-2</v>
      </c>
      <c r="H21" s="137">
        <f t="shared" ca="1" si="1"/>
        <v>72</v>
      </c>
      <c r="I21" s="105"/>
      <c r="J21" s="14"/>
      <c r="K21" s="14"/>
      <c r="L21" s="14"/>
      <c r="M21" s="14"/>
      <c r="N21" s="14"/>
      <c r="O21" s="14"/>
      <c r="P21" s="14"/>
      <c r="Q21" s="14"/>
      <c r="R21" s="14"/>
      <c r="S21" s="14"/>
      <c r="T21" s="14"/>
      <c r="U21" s="14"/>
      <c r="V21" s="14"/>
      <c r="W21" s="14"/>
      <c r="X21" s="14"/>
      <c r="Y21" s="14"/>
      <c r="Z21" s="14"/>
    </row>
    <row r="22" spans="1:26" ht="15.75" customHeight="1">
      <c r="A22" s="99" t="s">
        <v>2736</v>
      </c>
      <c r="B22" s="100" t="str">
        <f>VLOOKUP(A22,'Índice Geral'!A:C,2,FALSE)</f>
        <v>Tecnologia da informação</v>
      </c>
      <c r="C22" s="101">
        <v>72</v>
      </c>
      <c r="D22" s="96"/>
      <c r="E22" s="97"/>
      <c r="F22" s="102" t="str">
        <f>'Contagem de Áreas '!A21</f>
        <v>Direito empresarial</v>
      </c>
      <c r="G22" s="103">
        <f t="shared" ca="1" si="0"/>
        <v>0</v>
      </c>
      <c r="H22" s="137">
        <f t="shared" ca="1" si="1"/>
        <v>0</v>
      </c>
      <c r="I22" s="105"/>
      <c r="J22" s="14"/>
      <c r="K22" s="14"/>
      <c r="L22" s="14"/>
      <c r="M22" s="14"/>
      <c r="N22" s="14"/>
      <c r="O22" s="14"/>
      <c r="P22" s="14"/>
      <c r="Q22" s="14"/>
      <c r="R22" s="14"/>
      <c r="S22" s="14"/>
      <c r="T22" s="14"/>
      <c r="U22" s="14"/>
      <c r="V22" s="14"/>
      <c r="W22" s="14"/>
      <c r="X22" s="14"/>
      <c r="Y22" s="14"/>
      <c r="Z22" s="14"/>
    </row>
    <row r="23" spans="1:26" ht="15.75" customHeight="1">
      <c r="A23" s="99" t="s">
        <v>1372</v>
      </c>
      <c r="B23" s="100" t="str">
        <f>VLOOKUP(A23,'Índice Geral'!A:C,2,FALSE)</f>
        <v>Ética</v>
      </c>
      <c r="C23" s="101">
        <v>36</v>
      </c>
      <c r="D23" s="96"/>
      <c r="E23" s="97"/>
      <c r="F23" s="102" t="str">
        <f>'Contagem de Áreas '!A22</f>
        <v>Ética</v>
      </c>
      <c r="G23" s="103">
        <f t="shared" ca="1" si="0"/>
        <v>1.9801980198019802E-2</v>
      </c>
      <c r="H23" s="137">
        <f t="shared" ca="1" si="1"/>
        <v>72</v>
      </c>
      <c r="I23" s="105"/>
      <c r="J23" s="14"/>
      <c r="K23" s="14"/>
      <c r="L23" s="14"/>
      <c r="M23" s="14"/>
      <c r="N23" s="14"/>
      <c r="O23" s="14"/>
      <c r="P23" s="14"/>
      <c r="Q23" s="14"/>
      <c r="R23" s="14"/>
      <c r="S23" s="14"/>
      <c r="T23" s="14"/>
      <c r="U23" s="14"/>
      <c r="V23" s="14"/>
      <c r="W23" s="14"/>
      <c r="X23" s="14"/>
      <c r="Y23" s="14"/>
      <c r="Z23" s="14"/>
    </row>
    <row r="24" spans="1:26" ht="15.75" customHeight="1">
      <c r="A24" s="99" t="s">
        <v>2683</v>
      </c>
      <c r="B24" s="100" t="str">
        <f>VLOOKUP(A24,'Índice Geral'!A:C,2,FALSE)</f>
        <v>Marketing e propaganda</v>
      </c>
      <c r="C24" s="101">
        <v>72</v>
      </c>
      <c r="D24" s="96"/>
      <c r="E24" s="97"/>
      <c r="F24" s="102" t="str">
        <f>'Contagem de Áreas '!A23</f>
        <v>Animação</v>
      </c>
      <c r="G24" s="103">
        <f t="shared" ca="1" si="0"/>
        <v>0</v>
      </c>
      <c r="H24" s="137">
        <f t="shared" ca="1" si="1"/>
        <v>0</v>
      </c>
      <c r="I24" s="105"/>
      <c r="J24" s="14"/>
      <c r="K24" s="14"/>
      <c r="L24" s="14"/>
      <c r="M24" s="14"/>
      <c r="N24" s="14"/>
      <c r="O24" s="14"/>
      <c r="P24" s="14"/>
      <c r="Q24" s="14"/>
      <c r="R24" s="14"/>
      <c r="S24" s="14"/>
      <c r="T24" s="14"/>
      <c r="U24" s="14"/>
      <c r="V24" s="14"/>
      <c r="W24" s="14"/>
      <c r="X24" s="14"/>
      <c r="Y24" s="14"/>
      <c r="Z24" s="14"/>
    </row>
    <row r="25" spans="1:26" ht="15.75" customHeight="1">
      <c r="A25" s="99" t="s">
        <v>2263</v>
      </c>
      <c r="B25" s="100" t="str">
        <f>VLOOKUP(A25,'Índice Geral'!A:C,2,FALSE)</f>
        <v>Comunicação social (redação e conteúdo)</v>
      </c>
      <c r="C25" s="101">
        <v>72</v>
      </c>
      <c r="D25" s="14"/>
      <c r="E25" s="84"/>
      <c r="F25" s="113" t="str">
        <f>'Contagem de Áreas '!A24</f>
        <v>Modelagem</v>
      </c>
      <c r="G25" s="103">
        <f t="shared" ca="1" si="0"/>
        <v>0</v>
      </c>
      <c r="H25" s="137">
        <f t="shared" ca="1" si="1"/>
        <v>0</v>
      </c>
      <c r="I25" s="105"/>
      <c r="J25" s="14"/>
      <c r="K25" s="14"/>
      <c r="L25" s="14"/>
      <c r="M25" s="14"/>
      <c r="N25" s="14"/>
      <c r="O25" s="14"/>
      <c r="P25" s="14"/>
      <c r="Q25" s="14"/>
      <c r="R25" s="14"/>
      <c r="S25" s="14"/>
      <c r="T25" s="14"/>
      <c r="U25" s="14"/>
      <c r="V25" s="14"/>
      <c r="W25" s="14"/>
      <c r="X25" s="14"/>
      <c r="Y25" s="14"/>
      <c r="Z25" s="14"/>
    </row>
    <row r="26" spans="1:26" ht="15.75" customHeight="1">
      <c r="A26" s="99" t="s">
        <v>2923</v>
      </c>
      <c r="B26" s="100" t="str">
        <f>VLOOKUP(A26,'Índice Geral'!A:C,2,FALSE)</f>
        <v>Marketing e propaganda</v>
      </c>
      <c r="C26" s="101">
        <v>72</v>
      </c>
      <c r="D26" s="14"/>
      <c r="E26" s="84"/>
      <c r="F26" s="113" t="str">
        <f>'Contagem de Áreas '!A25</f>
        <v>Moda</v>
      </c>
      <c r="G26" s="103">
        <f t="shared" ca="1" si="0"/>
        <v>0</v>
      </c>
      <c r="H26" s="137">
        <f t="shared" ca="1" si="1"/>
        <v>0</v>
      </c>
      <c r="I26" s="105"/>
      <c r="J26" s="14"/>
      <c r="K26" s="14"/>
      <c r="L26" s="14"/>
      <c r="M26" s="14"/>
      <c r="N26" s="14"/>
      <c r="O26" s="14"/>
      <c r="P26" s="14"/>
      <c r="Q26" s="14"/>
      <c r="R26" s="14"/>
      <c r="S26" s="14"/>
      <c r="T26" s="14"/>
      <c r="U26" s="14"/>
      <c r="V26" s="14"/>
      <c r="W26" s="14"/>
      <c r="X26" s="14"/>
      <c r="Y26" s="14"/>
      <c r="Z26" s="14"/>
    </row>
    <row r="27" spans="1:26" ht="15.75" customHeight="1">
      <c r="A27" s="99" t="s">
        <v>2876</v>
      </c>
      <c r="B27" s="100" t="str">
        <f>VLOOKUP(A27,'Índice Geral'!A:C,2,FALSE)</f>
        <v>Metodologia e Pesquisa Científica</v>
      </c>
      <c r="C27" s="101">
        <v>72</v>
      </c>
      <c r="D27" s="14"/>
      <c r="E27" s="84"/>
      <c r="F27" s="113" t="str">
        <f>'Contagem de Áreas '!A26</f>
        <v>Gestão de organizações</v>
      </c>
      <c r="G27" s="103">
        <f t="shared" ca="1" si="0"/>
        <v>0</v>
      </c>
      <c r="H27" s="137">
        <f t="shared" ca="1" si="1"/>
        <v>0</v>
      </c>
      <c r="I27" s="105"/>
      <c r="J27" s="14"/>
      <c r="K27" s="14"/>
      <c r="L27" s="14"/>
      <c r="M27" s="14"/>
      <c r="N27" s="14"/>
      <c r="O27" s="14"/>
      <c r="P27" s="14"/>
      <c r="Q27" s="14"/>
      <c r="R27" s="14"/>
      <c r="S27" s="14"/>
      <c r="T27" s="14"/>
      <c r="U27" s="14"/>
      <c r="V27" s="14"/>
      <c r="W27" s="14"/>
      <c r="X27" s="14"/>
      <c r="Y27" s="14"/>
      <c r="Z27" s="14"/>
    </row>
    <row r="28" spans="1:26" ht="15.75" customHeight="1">
      <c r="A28" s="99" t="s">
        <v>2997</v>
      </c>
      <c r="B28" s="100" t="e">
        <f>VLOOKUP(A28,'Índice Geral'!A:C,2,FALSE)</f>
        <v>#N/A</v>
      </c>
      <c r="C28" s="101">
        <v>72</v>
      </c>
      <c r="D28" s="14"/>
      <c r="E28" s="84"/>
      <c r="F28" s="113" t="str">
        <f>'Contagem de Áreas '!A27</f>
        <v>Processamento de dados</v>
      </c>
      <c r="G28" s="103">
        <f t="shared" ca="1" si="0"/>
        <v>1.9801980198019802E-2</v>
      </c>
      <c r="H28" s="137">
        <f t="shared" ca="1" si="1"/>
        <v>72</v>
      </c>
      <c r="I28" s="105"/>
      <c r="J28" s="14"/>
      <c r="K28" s="14"/>
      <c r="L28" s="14"/>
      <c r="M28" s="14"/>
      <c r="N28" s="14"/>
      <c r="O28" s="14"/>
      <c r="P28" s="14"/>
      <c r="Q28" s="14"/>
      <c r="R28" s="14"/>
      <c r="S28" s="14"/>
      <c r="T28" s="14"/>
      <c r="U28" s="14"/>
      <c r="V28" s="14"/>
      <c r="W28" s="14"/>
      <c r="X28" s="14"/>
      <c r="Y28" s="14"/>
      <c r="Z28" s="14"/>
    </row>
    <row r="29" spans="1:26" ht="15.75" customHeight="1">
      <c r="A29" s="99" t="s">
        <v>2927</v>
      </c>
      <c r="B29" s="100" t="str">
        <f>VLOOKUP(A29,'Índice Geral'!A:C,2,FALSE)</f>
        <v>Design</v>
      </c>
      <c r="C29" s="101">
        <v>72</v>
      </c>
      <c r="D29" s="14"/>
      <c r="E29" s="84"/>
      <c r="F29" s="113" t="str">
        <f>'Contagem de Áreas '!A28</f>
        <v>Matemática aplicada</v>
      </c>
      <c r="G29" s="103">
        <f t="shared" ca="1" si="0"/>
        <v>0</v>
      </c>
      <c r="H29" s="137">
        <f t="shared" ca="1" si="1"/>
        <v>0</v>
      </c>
      <c r="I29" s="114"/>
      <c r="J29" s="14"/>
      <c r="K29" s="14"/>
      <c r="L29" s="14"/>
      <c r="M29" s="14"/>
      <c r="N29" s="14"/>
      <c r="O29" s="14"/>
      <c r="P29" s="14"/>
      <c r="Q29" s="14"/>
      <c r="R29" s="14"/>
      <c r="S29" s="14"/>
      <c r="T29" s="14"/>
      <c r="U29" s="14"/>
      <c r="V29" s="14"/>
      <c r="W29" s="14"/>
      <c r="X29" s="14"/>
      <c r="Y29" s="14"/>
      <c r="Z29" s="14"/>
    </row>
    <row r="30" spans="1:26" ht="15.75" customHeight="1">
      <c r="A30" s="99" t="s">
        <v>2341</v>
      </c>
      <c r="B30" s="100" t="str">
        <f>VLOOKUP(A30,'Índice Geral'!A:C,2,FALSE)</f>
        <v>Comunicação social (redação e conteúdo)</v>
      </c>
      <c r="C30" s="101">
        <v>72</v>
      </c>
      <c r="D30" s="14"/>
      <c r="E30" s="84"/>
      <c r="F30" s="113" t="str">
        <f>'Contagem de Áreas '!A29</f>
        <v>Psicologia</v>
      </c>
      <c r="G30" s="103">
        <f t="shared" ca="1" si="0"/>
        <v>0</v>
      </c>
      <c r="H30" s="137">
        <f t="shared" ca="1" si="1"/>
        <v>0</v>
      </c>
      <c r="I30" s="105"/>
      <c r="J30" s="14"/>
      <c r="K30" s="14"/>
      <c r="L30" s="14"/>
      <c r="M30" s="14"/>
      <c r="N30" s="14"/>
      <c r="O30" s="14"/>
      <c r="P30" s="14"/>
      <c r="Q30" s="14"/>
      <c r="R30" s="14"/>
      <c r="S30" s="14"/>
      <c r="T30" s="14"/>
      <c r="U30" s="14"/>
      <c r="V30" s="14"/>
      <c r="W30" s="14"/>
      <c r="X30" s="14"/>
      <c r="Y30" s="14"/>
      <c r="Z30" s="14"/>
    </row>
    <row r="31" spans="1:26" ht="15.75" customHeight="1">
      <c r="A31" s="99" t="s">
        <v>2831</v>
      </c>
      <c r="B31" s="100" t="str">
        <f>VLOOKUP(A31,'Índice Geral'!A:C,2,FALSE)</f>
        <v>Produção de multimídia</v>
      </c>
      <c r="C31" s="101">
        <v>72</v>
      </c>
      <c r="D31" s="14"/>
      <c r="E31" s="84"/>
      <c r="F31" s="113" t="str">
        <f>'Contagem de Áreas '!A30</f>
        <v>Desenho (artístico)</v>
      </c>
      <c r="G31" s="103">
        <f t="shared" ca="1" si="0"/>
        <v>0</v>
      </c>
      <c r="H31" s="137">
        <f t="shared" ca="1" si="1"/>
        <v>0</v>
      </c>
      <c r="I31" s="114"/>
      <c r="J31" s="14"/>
      <c r="K31" s="14"/>
      <c r="L31" s="14"/>
      <c r="M31" s="14"/>
      <c r="N31" s="14"/>
      <c r="O31" s="14"/>
      <c r="P31" s="14"/>
      <c r="Q31" s="14"/>
      <c r="R31" s="14"/>
      <c r="S31" s="14"/>
      <c r="T31" s="14"/>
      <c r="U31" s="14"/>
      <c r="V31" s="14"/>
      <c r="W31" s="14"/>
      <c r="X31" s="14"/>
      <c r="Y31" s="14"/>
      <c r="Z31" s="14"/>
    </row>
    <row r="32" spans="1:26" ht="15.75" customHeight="1">
      <c r="A32" s="99" t="s">
        <v>341</v>
      </c>
      <c r="B32" s="100" t="str">
        <f>VLOOKUP(A32,'Índice Geral'!A:C,2,FALSE)</f>
        <v>Comunicação social (redação e conteúdo)</v>
      </c>
      <c r="C32" s="101">
        <v>72</v>
      </c>
      <c r="D32" s="14"/>
      <c r="E32" s="84"/>
      <c r="F32" s="113" t="str">
        <f>'Contagem de Áreas '!A31</f>
        <v>Ciência política</v>
      </c>
      <c r="G32" s="103">
        <f t="shared" ca="1" si="0"/>
        <v>0</v>
      </c>
      <c r="H32" s="137">
        <f t="shared" ca="1" si="1"/>
        <v>0</v>
      </c>
      <c r="I32" s="114"/>
      <c r="J32" s="14"/>
      <c r="K32" s="14"/>
      <c r="L32" s="14"/>
      <c r="M32" s="14"/>
      <c r="N32" s="14"/>
      <c r="O32" s="14"/>
      <c r="P32" s="14"/>
      <c r="Q32" s="14"/>
      <c r="R32" s="14"/>
      <c r="S32" s="14"/>
      <c r="T32" s="14"/>
      <c r="U32" s="14"/>
      <c r="V32" s="14"/>
      <c r="W32" s="14"/>
      <c r="X32" s="14"/>
      <c r="Y32" s="14"/>
      <c r="Z32" s="14"/>
    </row>
    <row r="33" spans="1:26" ht="15.75" customHeight="1">
      <c r="A33" s="99" t="s">
        <v>2135</v>
      </c>
      <c r="B33" s="100" t="str">
        <f>VLOOKUP(A33,'Índice Geral'!A:C,2,FALSE)</f>
        <v>Linguagens de programação (visual basic, c++ etc)</v>
      </c>
      <c r="C33" s="101">
        <v>72</v>
      </c>
      <c r="D33" s="14"/>
      <c r="E33" s="84"/>
      <c r="F33" s="113" t="str">
        <f>'Contagem de Áreas '!A32</f>
        <v>Estatística aplicada</v>
      </c>
      <c r="G33" s="103">
        <f t="shared" ca="1" si="0"/>
        <v>0</v>
      </c>
      <c r="H33" s="137">
        <f t="shared" ca="1" si="1"/>
        <v>0</v>
      </c>
      <c r="I33" s="105"/>
      <c r="J33" s="14"/>
      <c r="K33" s="14"/>
      <c r="L33" s="14"/>
      <c r="M33" s="14"/>
      <c r="N33" s="14"/>
      <c r="O33" s="14"/>
      <c r="P33" s="14"/>
      <c r="Q33" s="14"/>
      <c r="R33" s="14"/>
      <c r="S33" s="14"/>
      <c r="T33" s="14"/>
      <c r="U33" s="14"/>
      <c r="V33" s="14"/>
      <c r="W33" s="14"/>
      <c r="X33" s="14"/>
      <c r="Y33" s="14"/>
      <c r="Z33" s="14"/>
    </row>
    <row r="34" spans="1:26" ht="15.75" customHeight="1">
      <c r="A34" s="99" t="s">
        <v>2245</v>
      </c>
      <c r="B34" s="100" t="str">
        <f>VLOOKUP(A34,'Índice Geral'!A:C,2,FALSE)</f>
        <v>Metodologia e Pesquisa Científica</v>
      </c>
      <c r="C34" s="101">
        <v>72</v>
      </c>
      <c r="D34" s="14"/>
      <c r="E34" s="84"/>
      <c r="F34" s="113" t="str">
        <f>'Contagem de Áreas '!A33</f>
        <v>Fotografia</v>
      </c>
      <c r="G34" s="103">
        <f t="shared" ca="1" si="0"/>
        <v>9.9009900990099011E-3</v>
      </c>
      <c r="H34" s="137">
        <f t="shared" ca="1" si="1"/>
        <v>36</v>
      </c>
      <c r="I34" s="114"/>
      <c r="J34" s="14"/>
      <c r="K34" s="14"/>
      <c r="L34" s="14"/>
      <c r="M34" s="14"/>
      <c r="N34" s="14"/>
      <c r="O34" s="14"/>
      <c r="P34" s="14"/>
      <c r="Q34" s="14"/>
      <c r="R34" s="14"/>
      <c r="S34" s="14"/>
      <c r="T34" s="14"/>
      <c r="U34" s="14"/>
      <c r="V34" s="14"/>
      <c r="W34" s="14"/>
      <c r="X34" s="14"/>
      <c r="Y34" s="14"/>
      <c r="Z34" s="14"/>
    </row>
    <row r="35" spans="1:26" ht="15.75" customHeight="1">
      <c r="A35" s="99" t="s">
        <v>972</v>
      </c>
      <c r="B35" s="100" t="str">
        <f>VLOOKUP(A35,'Índice Geral'!A:C,2,FALSE)</f>
        <v>Comunicação social (redação e conteúdo)</v>
      </c>
      <c r="C35" s="101">
        <v>72</v>
      </c>
      <c r="D35" s="57"/>
      <c r="E35" s="84"/>
      <c r="F35" s="113" t="str">
        <f>'Contagem de Áreas '!A34</f>
        <v>Aconselhamento e orientação profissional</v>
      </c>
      <c r="G35" s="103">
        <f t="shared" ca="1" si="0"/>
        <v>0</v>
      </c>
      <c r="H35" s="137">
        <f t="shared" ca="1" si="1"/>
        <v>0</v>
      </c>
      <c r="I35" s="114"/>
      <c r="J35" s="14"/>
      <c r="K35" s="14"/>
      <c r="L35" s="14"/>
      <c r="M35" s="14"/>
      <c r="N35" s="14"/>
      <c r="O35" s="14"/>
      <c r="P35" s="14"/>
      <c r="Q35" s="14"/>
      <c r="R35" s="14"/>
      <c r="S35" s="14"/>
      <c r="T35" s="14"/>
      <c r="U35" s="14"/>
      <c r="V35" s="14"/>
      <c r="W35" s="14"/>
      <c r="X35" s="14"/>
      <c r="Y35" s="14"/>
      <c r="Z35" s="14"/>
    </row>
    <row r="36" spans="1:26" ht="15.75" customHeight="1">
      <c r="A36" s="99" t="s">
        <v>1809</v>
      </c>
      <c r="B36" s="100" t="str">
        <f>VLOOKUP(A36,'Índice Geral'!A:C,2,FALSE)</f>
        <v>Marketing e propaganda</v>
      </c>
      <c r="C36" s="101">
        <v>72</v>
      </c>
      <c r="D36" s="57"/>
      <c r="E36" s="84"/>
      <c r="F36" s="113" t="str">
        <f>'Contagem de Áreas '!A35</f>
        <v>Gestão da produção</v>
      </c>
      <c r="G36" s="103">
        <f t="shared" ca="1" si="0"/>
        <v>0</v>
      </c>
      <c r="H36" s="137">
        <f t="shared" ca="1" si="1"/>
        <v>0</v>
      </c>
      <c r="I36" s="105"/>
      <c r="J36" s="14"/>
      <c r="K36" s="14"/>
      <c r="L36" s="14"/>
      <c r="M36" s="14"/>
      <c r="N36" s="14"/>
      <c r="O36" s="14"/>
      <c r="P36" s="14"/>
      <c r="Q36" s="14"/>
      <c r="R36" s="14"/>
      <c r="S36" s="14"/>
      <c r="T36" s="14"/>
      <c r="U36" s="14"/>
      <c r="V36" s="14"/>
      <c r="W36" s="14"/>
      <c r="X36" s="14"/>
      <c r="Y36" s="14"/>
      <c r="Z36" s="14"/>
    </row>
    <row r="37" spans="1:26" ht="15.75" customHeight="1">
      <c r="A37" s="99" t="s">
        <v>675</v>
      </c>
      <c r="B37" s="100" t="str">
        <f>VLOOKUP(A37,'Índice Geral'!A:C,2,FALSE)</f>
        <v>Design</v>
      </c>
      <c r="C37" s="101">
        <v>72</v>
      </c>
      <c r="D37" s="57"/>
      <c r="E37" s="84"/>
      <c r="F37" s="113" t="str">
        <f>'Contagem de Áreas '!A36</f>
        <v>Tecnologia digital</v>
      </c>
      <c r="G37" s="103">
        <f t="shared" ca="1" si="0"/>
        <v>0</v>
      </c>
      <c r="H37" s="137">
        <f t="shared" ca="1" si="1"/>
        <v>0</v>
      </c>
      <c r="I37" s="105"/>
      <c r="J37" s="14"/>
      <c r="K37" s="14"/>
      <c r="L37" s="14"/>
      <c r="M37" s="14"/>
      <c r="N37" s="14"/>
      <c r="O37" s="14"/>
      <c r="P37" s="14"/>
      <c r="Q37" s="14"/>
      <c r="R37" s="14"/>
      <c r="S37" s="14"/>
      <c r="T37" s="14"/>
      <c r="U37" s="14"/>
      <c r="V37" s="14"/>
      <c r="W37" s="14"/>
      <c r="X37" s="14"/>
      <c r="Y37" s="14"/>
      <c r="Z37" s="14"/>
    </row>
    <row r="38" spans="1:26" ht="15.75" customHeight="1">
      <c r="A38" s="99" t="s">
        <v>2966</v>
      </c>
      <c r="B38" s="100" t="str">
        <f>VLOOKUP(A38,'Índice Geral'!A:C,2,FALSE)</f>
        <v>Marketing e propaganda</v>
      </c>
      <c r="C38" s="101">
        <v>36</v>
      </c>
      <c r="D38" s="57"/>
      <c r="E38" s="84"/>
      <c r="F38" s="113" t="str">
        <f>'Contagem de Áreas '!A37</f>
        <v>Desenho de projetos</v>
      </c>
      <c r="G38" s="103">
        <f t="shared" ca="1" si="0"/>
        <v>0</v>
      </c>
      <c r="H38" s="137">
        <f t="shared" ca="1" si="1"/>
        <v>0</v>
      </c>
      <c r="I38" s="105"/>
      <c r="J38" s="14"/>
      <c r="K38" s="14"/>
      <c r="L38" s="14"/>
      <c r="M38" s="14"/>
      <c r="N38" s="14"/>
      <c r="O38" s="14"/>
      <c r="P38" s="14"/>
      <c r="Q38" s="14"/>
      <c r="R38" s="14"/>
      <c r="S38" s="14"/>
      <c r="T38" s="14"/>
      <c r="U38" s="14"/>
      <c r="V38" s="14"/>
      <c r="W38" s="14"/>
      <c r="X38" s="14"/>
      <c r="Y38" s="14"/>
      <c r="Z38" s="14"/>
    </row>
    <row r="39" spans="1:26" ht="15.75" customHeight="1">
      <c r="A39" s="99" t="s">
        <v>2878</v>
      </c>
      <c r="B39" s="100" t="str">
        <f>VLOOKUP(A39,'Índice Geral'!A:C,2,FALSE)</f>
        <v>Metodologia e Pesquisa Científica</v>
      </c>
      <c r="C39" s="101">
        <v>36</v>
      </c>
      <c r="D39" s="57"/>
      <c r="E39" s="84"/>
      <c r="F39" s="113" t="str">
        <f>'Contagem de Áreas '!A38</f>
        <v>Política</v>
      </c>
      <c r="G39" s="103">
        <f t="shared" ca="1" si="0"/>
        <v>0</v>
      </c>
      <c r="H39" s="137">
        <f t="shared" ca="1" si="1"/>
        <v>0</v>
      </c>
      <c r="I39" s="105"/>
      <c r="J39" s="14"/>
      <c r="K39" s="14"/>
      <c r="L39" s="14"/>
      <c r="M39" s="14"/>
      <c r="N39" s="14"/>
      <c r="O39" s="14"/>
      <c r="P39" s="14"/>
      <c r="Q39" s="14"/>
      <c r="R39" s="14"/>
      <c r="S39" s="14"/>
      <c r="T39" s="14"/>
      <c r="U39" s="14"/>
      <c r="V39" s="14"/>
      <c r="W39" s="14"/>
      <c r="X39" s="14"/>
      <c r="Y39" s="14"/>
      <c r="Z39" s="14"/>
    </row>
    <row r="40" spans="1:26" ht="15.75" customHeight="1">
      <c r="A40" s="99" t="s">
        <v>3001</v>
      </c>
      <c r="B40" s="100" t="e">
        <f>VLOOKUP(A40,'Índice Geral'!A:C,2,FALSE)</f>
        <v>#N/A</v>
      </c>
      <c r="C40" s="112">
        <v>72</v>
      </c>
      <c r="D40" s="57"/>
      <c r="E40" s="84"/>
      <c r="F40" s="113" t="str">
        <f>'Contagem de Áreas '!A39</f>
        <v>Administração em comércio exterior</v>
      </c>
      <c r="G40" s="103">
        <f t="shared" ca="1" si="0"/>
        <v>0</v>
      </c>
      <c r="H40" s="137">
        <f t="shared" ca="1" si="1"/>
        <v>0</v>
      </c>
      <c r="I40" s="105"/>
      <c r="J40" s="14"/>
      <c r="K40" s="14"/>
      <c r="L40" s="14"/>
      <c r="M40" s="14"/>
      <c r="N40" s="14"/>
      <c r="O40" s="14"/>
      <c r="P40" s="14"/>
      <c r="Q40" s="14"/>
      <c r="R40" s="14"/>
      <c r="S40" s="14"/>
      <c r="T40" s="14"/>
      <c r="U40" s="14"/>
      <c r="V40" s="14"/>
      <c r="W40" s="14"/>
      <c r="X40" s="14"/>
      <c r="Y40" s="14"/>
      <c r="Z40" s="14"/>
    </row>
    <row r="41" spans="1:26" ht="15.75" customHeight="1">
      <c r="A41" s="99" t="s">
        <v>2931</v>
      </c>
      <c r="B41" s="100" t="str">
        <f>VLOOKUP(A41,'Índice Geral'!A:C,2,FALSE)</f>
        <v>Ética</v>
      </c>
      <c r="C41" s="115">
        <v>36</v>
      </c>
      <c r="D41" s="57"/>
      <c r="E41" s="84"/>
      <c r="F41" s="113" t="str">
        <f>'Contagem de Áreas '!A40</f>
        <v>Relações internacionais</v>
      </c>
      <c r="G41" s="103">
        <f t="shared" ca="1" si="0"/>
        <v>0</v>
      </c>
      <c r="H41" s="137">
        <f t="shared" ca="1" si="1"/>
        <v>0</v>
      </c>
      <c r="I41" s="105"/>
      <c r="J41" s="14"/>
      <c r="K41" s="14"/>
      <c r="L41" s="14"/>
      <c r="M41" s="14"/>
      <c r="N41" s="14"/>
      <c r="O41" s="14"/>
      <c r="P41" s="14"/>
      <c r="Q41" s="14"/>
      <c r="R41" s="14"/>
      <c r="S41" s="14"/>
      <c r="T41" s="14"/>
      <c r="U41" s="14"/>
      <c r="V41" s="14"/>
      <c r="W41" s="14"/>
      <c r="X41" s="14"/>
      <c r="Y41" s="14"/>
      <c r="Z41" s="14"/>
    </row>
    <row r="42" spans="1:26" ht="15.75" customHeight="1">
      <c r="A42" s="99" t="s">
        <v>348</v>
      </c>
      <c r="B42" s="100" t="str">
        <f>VLOOKUP(A42,'Índice Geral'!A:C,2,FALSE)</f>
        <v>Marketing e propaganda</v>
      </c>
      <c r="C42" s="115">
        <v>36</v>
      </c>
      <c r="D42" s="14"/>
      <c r="E42" s="84"/>
      <c r="F42" s="113" t="str">
        <f>'Contagem de Áreas '!A41</f>
        <v>Desenho de moda</v>
      </c>
      <c r="G42" s="103">
        <f t="shared" ca="1" si="0"/>
        <v>0</v>
      </c>
      <c r="H42" s="137">
        <f t="shared" ca="1" si="1"/>
        <v>0</v>
      </c>
      <c r="I42" s="105"/>
      <c r="J42" s="14"/>
      <c r="K42" s="14"/>
      <c r="L42" s="14"/>
      <c r="M42" s="14"/>
      <c r="N42" s="14"/>
      <c r="O42" s="14"/>
      <c r="P42" s="14"/>
      <c r="Q42" s="14"/>
      <c r="R42" s="14"/>
      <c r="S42" s="14"/>
      <c r="T42" s="14"/>
      <c r="U42" s="14"/>
      <c r="V42" s="14"/>
      <c r="W42" s="14"/>
      <c r="X42" s="14"/>
      <c r="Y42" s="14"/>
      <c r="Z42" s="14"/>
    </row>
    <row r="43" spans="1:26" ht="15.75" customHeight="1">
      <c r="A43" s="99" t="s">
        <v>3002</v>
      </c>
      <c r="B43" s="100" t="e">
        <f>VLOOKUP(A43,'Índice Geral'!A:C,2,FALSE)</f>
        <v>#N/A</v>
      </c>
      <c r="C43" s="115">
        <v>72</v>
      </c>
      <c r="D43" s="14"/>
      <c r="E43" s="84"/>
      <c r="F43" s="116" t="s">
        <v>902</v>
      </c>
      <c r="G43" s="103">
        <f t="shared" ca="1" si="0"/>
        <v>0.13861386138613863</v>
      </c>
      <c r="H43" s="137">
        <f t="shared" ca="1" si="1"/>
        <v>504</v>
      </c>
      <c r="I43" s="114"/>
      <c r="J43" s="14"/>
      <c r="K43" s="14"/>
      <c r="L43" s="14"/>
      <c r="M43" s="14"/>
      <c r="N43" s="14"/>
      <c r="O43" s="14"/>
      <c r="P43" s="14"/>
      <c r="Q43" s="14"/>
      <c r="R43" s="14"/>
      <c r="S43" s="14"/>
      <c r="T43" s="14"/>
      <c r="U43" s="14"/>
      <c r="V43" s="14"/>
      <c r="W43" s="14"/>
      <c r="X43" s="14"/>
      <c r="Y43" s="14"/>
      <c r="Z43" s="14"/>
    </row>
    <row r="44" spans="1:26" ht="15.75" customHeight="1">
      <c r="A44" s="99" t="s">
        <v>2967</v>
      </c>
      <c r="B44" s="100" t="str">
        <f>VLOOKUP(A44,'Índice Geral'!A:C,2,FALSE)</f>
        <v>Lifelab</v>
      </c>
      <c r="C44" s="101">
        <v>72</v>
      </c>
      <c r="D44" s="14"/>
      <c r="E44" s="84"/>
      <c r="F44" s="116" t="s">
        <v>2993</v>
      </c>
      <c r="G44" s="103">
        <f t="shared" ca="1" si="0"/>
        <v>0.11881188118811881</v>
      </c>
      <c r="H44" s="137">
        <f t="shared" ca="1" si="1"/>
        <v>432</v>
      </c>
      <c r="I44" s="105"/>
      <c r="J44" s="14"/>
      <c r="K44" s="14"/>
      <c r="L44" s="14"/>
      <c r="M44" s="14"/>
      <c r="N44" s="14"/>
      <c r="O44" s="14"/>
      <c r="P44" s="14"/>
      <c r="Q44" s="14"/>
      <c r="R44" s="14"/>
      <c r="S44" s="14"/>
      <c r="T44" s="14"/>
      <c r="U44" s="14"/>
      <c r="V44" s="14"/>
      <c r="W44" s="14"/>
      <c r="X44" s="14"/>
      <c r="Y44" s="14"/>
      <c r="Z44" s="14"/>
    </row>
    <row r="45" spans="1:26" ht="15.75" customHeight="1">
      <c r="A45" s="99" t="s">
        <v>2967</v>
      </c>
      <c r="B45" s="100" t="str">
        <f>VLOOKUP(A45,'Índice Geral'!A:C,2,FALSE)</f>
        <v>Lifelab</v>
      </c>
      <c r="C45" s="101">
        <v>72</v>
      </c>
      <c r="D45" s="14"/>
      <c r="E45" s="84"/>
      <c r="F45" s="116" t="s">
        <v>1081</v>
      </c>
      <c r="G45" s="103">
        <f t="shared" ca="1" si="0"/>
        <v>0</v>
      </c>
      <c r="H45" s="137">
        <f t="shared" ca="1" si="1"/>
        <v>0</v>
      </c>
      <c r="I45" s="114"/>
      <c r="J45" s="14"/>
      <c r="K45" s="14"/>
      <c r="L45" s="14"/>
      <c r="M45" s="14"/>
      <c r="N45" s="14"/>
      <c r="O45" s="14"/>
      <c r="P45" s="14"/>
      <c r="Q45" s="14"/>
      <c r="R45" s="14"/>
      <c r="S45" s="14"/>
      <c r="T45" s="14"/>
      <c r="U45" s="14"/>
      <c r="V45" s="14"/>
      <c r="W45" s="14"/>
      <c r="X45" s="14"/>
      <c r="Y45" s="14"/>
      <c r="Z45" s="14"/>
    </row>
    <row r="46" spans="1:26" ht="15.75" customHeight="1">
      <c r="A46" s="99" t="s">
        <v>2967</v>
      </c>
      <c r="B46" s="100" t="str">
        <f>VLOOKUP(A46,'Índice Geral'!A:C,2,FALSE)</f>
        <v>Lifelab</v>
      </c>
      <c r="C46" s="101">
        <v>72</v>
      </c>
      <c r="D46" s="14"/>
      <c r="E46" s="84"/>
      <c r="I46" s="114"/>
      <c r="J46" s="14"/>
      <c r="K46" s="14"/>
      <c r="L46" s="14"/>
      <c r="M46" s="14"/>
      <c r="N46" s="14"/>
      <c r="O46" s="14"/>
      <c r="P46" s="14"/>
      <c r="Q46" s="14"/>
      <c r="R46" s="14"/>
      <c r="S46" s="14"/>
      <c r="T46" s="14"/>
      <c r="U46" s="14"/>
      <c r="V46" s="14"/>
      <c r="W46" s="14"/>
      <c r="X46" s="14"/>
      <c r="Y46" s="14"/>
      <c r="Z46" s="14"/>
    </row>
    <row r="47" spans="1:26" ht="15.75" customHeight="1">
      <c r="A47" s="99" t="s">
        <v>2967</v>
      </c>
      <c r="B47" s="100" t="str">
        <f>VLOOKUP(A47,'Índice Geral'!A:C,2,FALSE)</f>
        <v>Lifelab</v>
      </c>
      <c r="C47" s="101">
        <v>72</v>
      </c>
      <c r="D47" s="14"/>
      <c r="E47" s="84"/>
      <c r="I47" s="114"/>
      <c r="J47" s="14"/>
      <c r="K47" s="14"/>
      <c r="L47" s="14"/>
      <c r="M47" s="14"/>
      <c r="N47" s="14"/>
      <c r="O47" s="14"/>
      <c r="P47" s="14"/>
      <c r="Q47" s="14"/>
      <c r="R47" s="14"/>
      <c r="S47" s="14"/>
      <c r="T47" s="14"/>
      <c r="U47" s="14"/>
      <c r="V47" s="14"/>
      <c r="W47" s="14"/>
      <c r="X47" s="14"/>
      <c r="Y47" s="14"/>
      <c r="Z47" s="14"/>
    </row>
    <row r="48" spans="1:26" ht="15.75" customHeight="1">
      <c r="A48" s="99" t="s">
        <v>2967</v>
      </c>
      <c r="B48" s="100" t="str">
        <f>VLOOKUP(A48,'Índice Geral'!A:C,2,FALSE)</f>
        <v>Lifelab</v>
      </c>
      <c r="C48" s="101">
        <v>72</v>
      </c>
      <c r="D48" s="14"/>
      <c r="E48" s="14"/>
      <c r="F48" s="98" t="s">
        <v>2994</v>
      </c>
      <c r="G48" s="98"/>
      <c r="H48" s="98"/>
      <c r="I48" s="117">
        <f>G1-SUM(I25:I47)</f>
        <v>3636</v>
      </c>
      <c r="J48" s="14"/>
      <c r="K48" s="14"/>
      <c r="L48" s="14"/>
      <c r="M48" s="14"/>
      <c r="N48" s="14"/>
      <c r="O48" s="14"/>
      <c r="P48" s="14"/>
      <c r="Q48" s="14"/>
      <c r="R48" s="14"/>
      <c r="S48" s="14"/>
      <c r="T48" s="14"/>
      <c r="U48" s="14"/>
      <c r="V48" s="14"/>
      <c r="W48" s="14"/>
      <c r="X48" s="14"/>
      <c r="Y48" s="14"/>
      <c r="Z48" s="14"/>
    </row>
    <row r="49" spans="1:26" ht="15.75" customHeight="1">
      <c r="A49" s="99" t="s">
        <v>2968</v>
      </c>
      <c r="B49" s="100" t="str">
        <f>VLOOKUP(A49,'Índice Geral'!A:C,2,FALSE)</f>
        <v>Lifelab</v>
      </c>
      <c r="C49" s="101">
        <v>72</v>
      </c>
      <c r="D49" s="14"/>
      <c r="E49" s="14"/>
      <c r="F49" s="14"/>
      <c r="G49" s="14"/>
      <c r="H49" s="14"/>
      <c r="I49" s="14"/>
      <c r="J49" s="14"/>
      <c r="K49" s="14"/>
      <c r="L49" s="14"/>
      <c r="M49" s="14"/>
      <c r="N49" s="14"/>
      <c r="O49" s="14"/>
      <c r="P49" s="14"/>
      <c r="Q49" s="14"/>
      <c r="R49" s="14"/>
      <c r="S49" s="14"/>
      <c r="T49" s="14"/>
      <c r="U49" s="14"/>
      <c r="V49" s="14"/>
      <c r="W49" s="14"/>
      <c r="X49" s="14"/>
      <c r="Y49" s="14"/>
      <c r="Z49" s="14"/>
    </row>
    <row r="50" spans="1:26" ht="15.75" customHeight="1">
      <c r="A50" s="99" t="s">
        <v>902</v>
      </c>
      <c r="B50" s="100" t="str">
        <f>VLOOKUP(A50,'Índice Geral'!A:C,2,FALSE)</f>
        <v>Eletiva</v>
      </c>
      <c r="C50" s="101">
        <v>72</v>
      </c>
      <c r="D50" s="14"/>
      <c r="E50" s="14"/>
      <c r="F50" s="14"/>
      <c r="G50" s="14"/>
      <c r="H50" s="14"/>
      <c r="I50" s="14"/>
      <c r="J50" s="14"/>
      <c r="K50" s="14"/>
      <c r="L50" s="14"/>
      <c r="M50" s="14"/>
      <c r="N50" s="14"/>
      <c r="O50" s="14"/>
      <c r="P50" s="14"/>
      <c r="Q50" s="14"/>
      <c r="R50" s="14"/>
      <c r="S50" s="14"/>
      <c r="T50" s="14"/>
      <c r="U50" s="14"/>
      <c r="V50" s="14"/>
      <c r="W50" s="14"/>
      <c r="X50" s="14"/>
      <c r="Y50" s="14"/>
      <c r="Z50" s="14"/>
    </row>
    <row r="51" spans="1:26" ht="15.75" customHeight="1">
      <c r="A51" s="99" t="s">
        <v>902</v>
      </c>
      <c r="B51" s="100" t="str">
        <f>VLOOKUP(A51,'Índice Geral'!A:C,2,FALSE)</f>
        <v>Eletiva</v>
      </c>
      <c r="C51" s="101">
        <v>72</v>
      </c>
      <c r="D51" s="14"/>
      <c r="E51" s="14"/>
      <c r="F51" s="14"/>
      <c r="G51" s="14"/>
      <c r="H51" s="14"/>
      <c r="I51" s="14"/>
      <c r="J51" s="14"/>
      <c r="K51" s="14"/>
      <c r="L51" s="14"/>
      <c r="M51" s="14"/>
      <c r="N51" s="14"/>
      <c r="O51" s="14"/>
      <c r="P51" s="14"/>
      <c r="Q51" s="14"/>
      <c r="R51" s="14"/>
      <c r="S51" s="14"/>
      <c r="T51" s="14"/>
      <c r="U51" s="14"/>
      <c r="V51" s="14"/>
      <c r="W51" s="14"/>
      <c r="X51" s="14"/>
      <c r="Y51" s="14"/>
      <c r="Z51" s="14"/>
    </row>
    <row r="52" spans="1:26" ht="15.75" customHeight="1">
      <c r="A52" s="99" t="s">
        <v>902</v>
      </c>
      <c r="B52" s="100" t="str">
        <f>VLOOKUP(A52,'Índice Geral'!A:C,2,FALSE)</f>
        <v>Eletiva</v>
      </c>
      <c r="C52" s="101">
        <v>72</v>
      </c>
      <c r="D52" s="14"/>
      <c r="E52" s="14"/>
      <c r="F52" s="14"/>
      <c r="G52" s="14"/>
      <c r="H52" s="14"/>
      <c r="I52" s="14"/>
      <c r="J52" s="14"/>
      <c r="K52" s="14"/>
      <c r="L52" s="14"/>
      <c r="M52" s="14"/>
      <c r="N52" s="14"/>
      <c r="O52" s="14"/>
      <c r="P52" s="14"/>
      <c r="Q52" s="14"/>
      <c r="R52" s="14"/>
      <c r="S52" s="14"/>
      <c r="T52" s="14"/>
      <c r="U52" s="14"/>
      <c r="V52" s="14"/>
      <c r="W52" s="14"/>
      <c r="X52" s="14"/>
      <c r="Y52" s="14"/>
      <c r="Z52" s="14"/>
    </row>
    <row r="53" spans="1:26" ht="15.75" customHeight="1">
      <c r="A53" s="99" t="s">
        <v>902</v>
      </c>
      <c r="B53" s="100" t="str">
        <f>VLOOKUP(A53,'Índice Geral'!A:C,2,FALSE)</f>
        <v>Eletiva</v>
      </c>
      <c r="C53" s="101">
        <v>72</v>
      </c>
      <c r="D53" s="14"/>
      <c r="E53" s="14"/>
      <c r="F53" s="14"/>
      <c r="G53" s="14"/>
      <c r="H53" s="14"/>
      <c r="I53" s="14"/>
      <c r="J53" s="14"/>
      <c r="K53" s="14"/>
      <c r="L53" s="14"/>
      <c r="M53" s="14"/>
      <c r="N53" s="14"/>
      <c r="O53" s="14"/>
      <c r="P53" s="14"/>
      <c r="Q53" s="14"/>
      <c r="R53" s="14"/>
      <c r="S53" s="14"/>
      <c r="T53" s="14"/>
      <c r="U53" s="14"/>
      <c r="V53" s="14"/>
      <c r="W53" s="14"/>
      <c r="X53" s="14"/>
      <c r="Y53" s="14"/>
      <c r="Z53" s="14"/>
    </row>
    <row r="54" spans="1:26" ht="15.75" customHeight="1">
      <c r="A54" s="99" t="s">
        <v>902</v>
      </c>
      <c r="B54" s="100" t="str">
        <f>VLOOKUP(A54,'Índice Geral'!A:C,2,FALSE)</f>
        <v>Eletiva</v>
      </c>
      <c r="C54" s="101">
        <v>72</v>
      </c>
      <c r="D54" s="14"/>
      <c r="E54" s="14"/>
      <c r="F54" s="14"/>
      <c r="G54" s="14"/>
      <c r="H54" s="14"/>
      <c r="I54" s="14"/>
      <c r="J54" s="14"/>
      <c r="K54" s="14"/>
      <c r="L54" s="14"/>
      <c r="M54" s="14"/>
      <c r="N54" s="14"/>
      <c r="O54" s="14"/>
      <c r="P54" s="14"/>
      <c r="Q54" s="14"/>
      <c r="R54" s="14"/>
      <c r="S54" s="14"/>
      <c r="T54" s="14"/>
      <c r="U54" s="14"/>
      <c r="V54" s="14"/>
      <c r="W54" s="14"/>
      <c r="X54" s="14"/>
      <c r="Y54" s="14"/>
      <c r="Z54" s="14"/>
    </row>
    <row r="55" spans="1:26" ht="15.75" customHeight="1">
      <c r="A55" s="99" t="s">
        <v>902</v>
      </c>
      <c r="B55" s="100" t="str">
        <f>VLOOKUP(A55,'Índice Geral'!A:C,2,FALSE)</f>
        <v>Eletiva</v>
      </c>
      <c r="C55" s="101">
        <v>72</v>
      </c>
      <c r="D55" s="14"/>
      <c r="E55" s="14"/>
      <c r="F55" s="14"/>
      <c r="G55" s="14"/>
      <c r="H55" s="14"/>
      <c r="I55" s="14"/>
      <c r="J55" s="14"/>
      <c r="K55" s="14"/>
      <c r="L55" s="14"/>
      <c r="M55" s="14"/>
      <c r="N55" s="14"/>
      <c r="O55" s="14"/>
      <c r="P55" s="14"/>
      <c r="Q55" s="14"/>
      <c r="R55" s="14"/>
      <c r="S55" s="14"/>
      <c r="T55" s="14"/>
      <c r="U55" s="14"/>
      <c r="V55" s="14"/>
      <c r="W55" s="14"/>
      <c r="X55" s="14"/>
      <c r="Y55" s="14"/>
      <c r="Z55" s="14"/>
    </row>
    <row r="56" spans="1:26" ht="15.75" customHeight="1">
      <c r="A56" s="99" t="s">
        <v>902</v>
      </c>
      <c r="B56" s="100" t="str">
        <f>VLOOKUP(A56,'Índice Geral'!A:C,2,FALSE)</f>
        <v>Eletiva</v>
      </c>
      <c r="C56" s="101">
        <v>72</v>
      </c>
      <c r="D56" s="14"/>
      <c r="E56" s="14"/>
      <c r="F56" s="14"/>
      <c r="G56" s="14"/>
      <c r="H56" s="14"/>
      <c r="I56" s="14"/>
      <c r="J56" s="14"/>
      <c r="K56" s="14"/>
      <c r="L56" s="14"/>
      <c r="M56" s="14"/>
      <c r="N56" s="14"/>
      <c r="O56" s="14"/>
      <c r="P56" s="14"/>
      <c r="Q56" s="14"/>
      <c r="R56" s="14"/>
      <c r="S56" s="14"/>
      <c r="T56" s="14"/>
      <c r="U56" s="14"/>
      <c r="V56" s="14"/>
      <c r="W56" s="14"/>
      <c r="X56" s="14"/>
      <c r="Y56" s="14"/>
      <c r="Z56" s="14"/>
    </row>
    <row r="57" spans="1:26" ht="15.75" customHeight="1">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spans="1:26" ht="15.75" customHeight="1">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spans="1:26" ht="15.75" customHeight="1">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spans="1:26" ht="15.75" customHeight="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spans="1:26" ht="15.75" customHeight="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spans="1:26" ht="15.75"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ht="15.75"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ht="15.75"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ht="15.75"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ht="15.75"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spans="1:26" ht="15.75"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ht="15.75"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ht="15.75"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ht="15.75"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spans="1:26" ht="15.75"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spans="1:26" ht="15.75"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spans="1:26" ht="15.75"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spans="1:26" ht="15.75"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spans="1:26" ht="15.75"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spans="1:26" ht="15.75"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spans="1:26" ht="15.75"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spans="1:26" ht="15.75"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spans="1:26" ht="15.75"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spans="1:26" ht="15.75"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spans="1:26" ht="15.75"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spans="1:26" ht="15.75"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ht="15.75"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spans="1:26" ht="15.75"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spans="1:26" ht="15.75"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ht="15.75"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spans="1:26" ht="15.7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ht="15.7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ht="15.7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spans="1:26" ht="15.7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spans="1:26" ht="15.7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spans="1:26" ht="15.7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spans="1:26" ht="15.7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ht="15.7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ht="15.7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spans="1:26" ht="15.7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spans="1:26" ht="15.7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spans="1:26" ht="15.7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spans="1:26" ht="15.7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spans="1:26" ht="15.7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ht="15.7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ht="15.7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ht="15.7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ht="15.7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5.7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5.7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15.7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5.7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5.7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5.7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5.7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5.7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ht="15.7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ht="15.7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5.7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5.7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5.7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5.7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15.7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15.7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5.7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5.7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5.7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5.7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5.7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5.7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5.7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5.7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5.7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5.7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5.7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5.7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5.7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5.7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5.7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5.7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5.7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5.7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5.7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5.7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15.7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5.7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15.7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5.7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5.7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5.7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5.7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ht="15.7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5.7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5.7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5.7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5.7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5.7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5.7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5.7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5.7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5.7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5.7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5.7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5.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5.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5.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5.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ht="15.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15.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5.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5.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ht="15.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5.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5.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5.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ht="15.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15.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15.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15.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5.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15.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5.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5.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5.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5.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5.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5.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ht="15.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ht="15.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ht="15.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ht="15.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ht="15.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ht="15.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15.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ht="15.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5.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ht="15.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15.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5.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ht="15.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15.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15.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ht="15.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ht="15.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ht="15.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ht="15.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ht="15.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ht="15.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ht="15.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ht="15.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15.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15.7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15.7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15.7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15.7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5.7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5.7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5.7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5.7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5.7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5.7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5.7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5.7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5.7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5.7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5.7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5.7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5.7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5.7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5.7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5.7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5.7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5.7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5.7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5.7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5.7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5.7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5.7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5.7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5.7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5.7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5.7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5.7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5.7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5.7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5.7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5.7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5.7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5.7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5.7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5.7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5.7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5.7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5.7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5.7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5.7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5.7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5.7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5.7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5.7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5.7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5.7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5.7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5.7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5.7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5.7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15.7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5.7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15.7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5.7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5.7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5.7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5.7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5.7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5.7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5.7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5.7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5.7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5.7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5.7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5.7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5.7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5.7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5.7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15.7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5.7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15.7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5.7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5.7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5.7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5.7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5.7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5.7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5.7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5.7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5.7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5.7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15.7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15.7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15.7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15.7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15.7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15.7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15.7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15.7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15.7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5.7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15.7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15.7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15.7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5.7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5.7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5.7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5.7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5.7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5.7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5.7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15.7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5.7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5.7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5.7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5.7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5.7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5.7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5.7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5.7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5.7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5.7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5.7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5.7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5.7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5.7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5.7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5.7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5.7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5.7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5.7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5.7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5.7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5.7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5.7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5.7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5.7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5.7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5.7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5.7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5.7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5.7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5.7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5.7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5.7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5.7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5.7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5.7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5.7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5.7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5.7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5.7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5.7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5.7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5.7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5.7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5.7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5.7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5.7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5.7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5.7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5.7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5.7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5.7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5.7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5.7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5.7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5.7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5.7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5.7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5.7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5.7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5.7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5.7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5.7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5.7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5.7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5.7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5.7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5.7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5.7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5.7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5.7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5.7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5.7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5.7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5.7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5.7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5.7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5.7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5.7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5.7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5.7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5.7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5.7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5.7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5.7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5.7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5.7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5.7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5.7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5.7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5.7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5.7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5.7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5.7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5.7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5.7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5.7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5.7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5.7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5.7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5.7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5.7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5.7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5.7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5.7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5.7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5.7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5.7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5.7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5.7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5.7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5.7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5.7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5.7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5.7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5.7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5.7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5.7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5.7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5.7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5.7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5.7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5.7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5.7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5.7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5.7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5.7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5.7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5.7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5.7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5.7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5.7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5.7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5.7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5.7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5.7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5.7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5.7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5.7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5.7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5.7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5.7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5.7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5.7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5.7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5.7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5.7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5.7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5.7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5.7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5.7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5.7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5.7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5.7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5.7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5.7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5.7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5.7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5.7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5.7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5.7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5.7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5.7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5.7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5.7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5.7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5.7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5.7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5.7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5.7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5.7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5.7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5.7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5.7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5.7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5.7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5.7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5.7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5.7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5.7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5.7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5.7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5.7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5.7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5.7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5.7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5.7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5.7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5.7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5.7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5.7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5.7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5.7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5.7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5.7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5.7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5.7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5.7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5.7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5.7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5.7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5.7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5.7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5.7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5.7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5.7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5.7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5.7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5.7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5.7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5.7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5.7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5.7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5.7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5.7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5.7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5.7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5.7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5.7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5.7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5.7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5.7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5.7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5.7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5.7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5.7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5.7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5.7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5.7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5.7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5.7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5.7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5.7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5.7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5.7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5.7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5.7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5.7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5.7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5.7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5.7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5.7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5.7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5.7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5.7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5.7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5.7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5.7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5.7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5.7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5.7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5.7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5.7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5.7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5.7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5.7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5.7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5.7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5.7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5.7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5.7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5.7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5.7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5.7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5.7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5.7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5.7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5.7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5.7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5.7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5.7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5.7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5.7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5.7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5.7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5.7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5.7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5.7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5.7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5.7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5.7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5.7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5.7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5.7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5.7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5.7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5.7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5.7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5.7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5.7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5.7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5.7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5.7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5.7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5.7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5.7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5.7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5.7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5.7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5.7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5.7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5.7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5.7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5.7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5.7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5.7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5.7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5.7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5.7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5.7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5.7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5.7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5.7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5.7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5.7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5.7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5.7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5.7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5.7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5.7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5.7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5.7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5.7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5.7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5.7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5.7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5.7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5.7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5.7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5.7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5.7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5.7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5.7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5.7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5.7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5.7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5.7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5.7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5.7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5.7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5.7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5.7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5.7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5.7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5.7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5.7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5.7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5.7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5.7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5.7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5.7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5.7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5.7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5.7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5.7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5.7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5.7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5.7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5.7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5.7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5.7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5.7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5.7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5.7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5.7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5.7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5.7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5.7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5.7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5.7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5.7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5.7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5.7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5.7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5.7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5.7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5.7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5.7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5.7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5.7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5.7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5.7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5.7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5.7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5.7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5.7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5.7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5.7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5.7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5.7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5.7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5.7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5.7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5.7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5.7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5.7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5.7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5.7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5.7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5.7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5.7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5.7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5.7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5.7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5.7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5.7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5.7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5.7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5.7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5.7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5.7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5.7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5.7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5.7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5.7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5.7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5.7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5.7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5.7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5.7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5.7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5.7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5.7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5.7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5.7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5.7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5.7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5.7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5.7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5.7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5.7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5.7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5.7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5.7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5.7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5.7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5.7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5.7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5.7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5.7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5.7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5.7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5.7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5.7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5.7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5.7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5.7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5.7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5.7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5.7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5.7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5.7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5.7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5.7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5.7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5.7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5.7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5.7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5.7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5.7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5.7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5.7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5.7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5.7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5.7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5.7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5.7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5.7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5.7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5.7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5.7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5.7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5.7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5.7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5.7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5.7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5.7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5.7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5.7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5.7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5.7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5.7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5.7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5.7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5.7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5.7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5.7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5.7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5.7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5.7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5.7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5.7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5.7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5.7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5.7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5.7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5.7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5.7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5.7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5.7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5.7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5.7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5.7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5.7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5.7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5.7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5.7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5.7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5.7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5.7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5.7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5.7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5.7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5.7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5.7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5.7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5.7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5.7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5.7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5.7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5.7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5.7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5.7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5.7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5.7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5.7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5.7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5.7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5.7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5.7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5.7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5.7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5.7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5.7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5.7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5.7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5.7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5.7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5.7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5.7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5.7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5.7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5.7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5.7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5.7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5.7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5.7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5.7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5.7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5.7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5.7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5.7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5.7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5.7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5.7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5.7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5.7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5.7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5.7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5.7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5.7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5.7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5.7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5.7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5.7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5.7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5.7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5.7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5.7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5.7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5.7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5.7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5.7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5.7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5.7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5.7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5.7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5.7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5.7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5.7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5.7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5.7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5.7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5.7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5.7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5.7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5.7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5.7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5.7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5.7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5.7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5.7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5.7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5.7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5.7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5.7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5.7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5.7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5.7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5.7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5.7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5.7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5.7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5.7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5.7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5.7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5.7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5.7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5.7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5.7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5.7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5.7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5.7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5.7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5.7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5.7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5.7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5.7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5.7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5.7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5.7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5.7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5.7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5.7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5.7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5.7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5.7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5.7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5.7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5.7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5.7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5.7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5.7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5.7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5.7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5.7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5.7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5.7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5.7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5.7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5.7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5.7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5.7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5.7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5.7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5.7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5.7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5.7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5.7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5.7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5.7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5.7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5.7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5.7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5.7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5.75"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5.75"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5.75"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5.75"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5.75"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5.75"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5.75"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5.75"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5.75"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5.75"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5.75"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5.75"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5.75"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5.75"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5.75"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5.75"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5.75"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5.75"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5.75"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5.75"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5.75"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5.75"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ht="15.75" customHeight="1">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ht="15.75" customHeight="1">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ht="15.75" customHeight="1">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ht="15.75" customHeight="1">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sheetData>
  <autoFilter ref="F2:I23" xr:uid="{00000000-0009-0000-0000-00000D000000}">
    <sortState xmlns:xlrd2="http://schemas.microsoft.com/office/spreadsheetml/2017/richdata2" ref="F2:I23">
      <sortCondition ref="F2:F23"/>
    </sortState>
  </autoFilter>
  <mergeCells count="1">
    <mergeCell ref="A1:C1"/>
  </mergeCells>
  <pageMargins left="0.7" right="0.7" top="0.75" bottom="0.75" header="0" footer="0"/>
  <pageSetup orientation="landscape"/>
  <drawing r:id="rId1"/>
  <extLst>
    <ext xmlns:x14="http://schemas.microsoft.com/office/spreadsheetml/2009/9/main" uri="{CCE6A557-97BC-4b89-ADB6-D9C93CAAB3DF}">
      <x14:dataValidations xmlns:xm="http://schemas.microsoft.com/office/excel/2006/main" count="2">
        <x14:dataValidation type="list" allowBlank="1" xr:uid="{00000000-0002-0000-0D00-000000000000}">
          <x14:formula1>
            <xm:f>'Índice Geral'!$A$3:$A$496</xm:f>
          </x14:formula1>
          <xm:sqref>A8 A27 A50:A56</xm:sqref>
        </x14:dataValidation>
        <x14:dataValidation type="list" allowBlank="1" showErrorMessage="1" xr:uid="{00000000-0002-0000-0D00-000001000000}">
          <x14:formula1>
            <xm:f>'Índice Geral'!$A$3:$A$496</xm:f>
          </x14:formula1>
          <xm:sqref>A3:A7 A9:A26 A28:A49</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996"/>
  <sheetViews>
    <sheetView workbookViewId="0"/>
  </sheetViews>
  <sheetFormatPr defaultColWidth="11.25" defaultRowHeight="15" customHeight="1"/>
  <cols>
    <col min="1" max="1" width="44.625" customWidth="1"/>
    <col min="2" max="2" width="32" customWidth="1"/>
    <col min="3" max="3" width="17.125" customWidth="1"/>
    <col min="4" max="5" width="10.5" customWidth="1"/>
    <col min="6" max="6" width="30.625" customWidth="1"/>
    <col min="7" max="7" width="8.5" customWidth="1"/>
    <col min="8" max="8" width="14" customWidth="1"/>
    <col min="9" max="9" width="17" customWidth="1"/>
    <col min="10" max="18" width="10.5" customWidth="1"/>
    <col min="19" max="26" width="11.125" customWidth="1"/>
  </cols>
  <sheetData>
    <row r="1" spans="1:26" ht="15.75" customHeight="1">
      <c r="A1" s="190" t="s">
        <v>3003</v>
      </c>
      <c r="B1" s="191"/>
      <c r="C1" s="192"/>
      <c r="D1" s="88"/>
      <c r="E1" s="89"/>
      <c r="F1" s="90" t="s">
        <v>2987</v>
      </c>
      <c r="G1" s="91">
        <f>SUM(C:C)</f>
        <v>3348</v>
      </c>
      <c r="H1" s="90" t="s">
        <v>2988</v>
      </c>
      <c r="I1" s="92">
        <v>1</v>
      </c>
      <c r="J1" s="14"/>
      <c r="K1" s="14"/>
      <c r="L1" s="14"/>
      <c r="M1" s="14"/>
      <c r="N1" s="14"/>
      <c r="O1" s="14"/>
      <c r="P1" s="14"/>
      <c r="Q1" s="14"/>
      <c r="R1" s="14"/>
      <c r="S1" s="14"/>
      <c r="T1" s="14"/>
      <c r="U1" s="14"/>
      <c r="V1" s="14"/>
      <c r="W1" s="14"/>
      <c r="X1" s="14"/>
      <c r="Y1" s="14"/>
      <c r="Z1" s="14"/>
    </row>
    <row r="2" spans="1:26" ht="15.75" customHeight="1">
      <c r="A2" s="93" t="s">
        <v>0</v>
      </c>
      <c r="B2" s="94" t="s">
        <v>3</v>
      </c>
      <c r="C2" s="95" t="s">
        <v>2989</v>
      </c>
      <c r="D2" s="96"/>
      <c r="E2" s="97"/>
      <c r="F2" s="98" t="s">
        <v>3</v>
      </c>
      <c r="G2" s="98" t="s">
        <v>2990</v>
      </c>
      <c r="H2" s="98" t="s">
        <v>2991</v>
      </c>
      <c r="I2" s="98" t="s">
        <v>2992</v>
      </c>
      <c r="J2" s="14"/>
      <c r="K2" s="14"/>
      <c r="L2" s="14"/>
      <c r="M2" s="14"/>
      <c r="N2" s="14"/>
      <c r="O2" s="14"/>
      <c r="P2" s="14"/>
      <c r="Q2" s="14"/>
      <c r="R2" s="14"/>
      <c r="S2" s="14"/>
      <c r="T2" s="14"/>
      <c r="U2" s="14"/>
      <c r="V2" s="14"/>
      <c r="W2" s="14"/>
      <c r="X2" s="14"/>
      <c r="Y2" s="14"/>
      <c r="Z2" s="14"/>
    </row>
    <row r="3" spans="1:26" ht="15.75" customHeight="1">
      <c r="A3" s="99" t="s">
        <v>2070</v>
      </c>
      <c r="B3" s="100" t="str">
        <f>VLOOKUP(A3,'Índice Geral'!A:C,2,FALSE)</f>
        <v>Lingüística (línguas)</v>
      </c>
      <c r="C3" s="101">
        <v>72</v>
      </c>
      <c r="D3" s="96"/>
      <c r="E3" s="97"/>
      <c r="F3" s="102" t="str">
        <f>'Contagem de Áreas '!A2</f>
        <v>Marketing e propaganda</v>
      </c>
      <c r="G3" s="103">
        <f t="shared" ref="G3:G45" ca="1" si="0">H3/$G$1</f>
        <v>0.18279569892473119</v>
      </c>
      <c r="H3" s="104">
        <f t="shared" ref="H3:H45" ca="1" si="1">SUMIF(B:C,F3,C:C)</f>
        <v>612</v>
      </c>
      <c r="I3" s="105"/>
      <c r="J3" s="14"/>
      <c r="K3" s="14"/>
      <c r="L3" s="14"/>
      <c r="M3" s="14"/>
      <c r="N3" s="14"/>
      <c r="O3" s="14"/>
      <c r="P3" s="14"/>
      <c r="Q3" s="14"/>
      <c r="R3" s="14"/>
      <c r="S3" s="14"/>
      <c r="T3" s="14"/>
      <c r="U3" s="14"/>
      <c r="V3" s="14"/>
      <c r="W3" s="14"/>
      <c r="X3" s="14"/>
      <c r="Y3" s="14"/>
      <c r="Z3" s="14"/>
    </row>
    <row r="4" spans="1:26" ht="15.75" customHeight="1">
      <c r="A4" s="99" t="s">
        <v>2224</v>
      </c>
      <c r="B4" s="100" t="str">
        <f>VLOOKUP(A4,'Índice Geral'!A:C,2,FALSE)</f>
        <v>Marketing e propaganda</v>
      </c>
      <c r="C4" s="101">
        <v>36</v>
      </c>
      <c r="D4" s="96"/>
      <c r="E4" s="97"/>
      <c r="F4" s="102" t="str">
        <f>'Contagem de Áreas '!A3</f>
        <v>Gestão de negócios internacionais</v>
      </c>
      <c r="G4" s="103">
        <f t="shared" ca="1" si="0"/>
        <v>0</v>
      </c>
      <c r="H4" s="104">
        <f t="shared" ca="1" si="1"/>
        <v>0</v>
      </c>
      <c r="I4" s="105"/>
      <c r="J4" s="14"/>
      <c r="K4" s="14"/>
      <c r="L4" s="14"/>
      <c r="M4" s="14"/>
      <c r="N4" s="14"/>
      <c r="O4" s="14"/>
      <c r="P4" s="14"/>
      <c r="Q4" s="14"/>
      <c r="R4" s="14"/>
      <c r="S4" s="14"/>
      <c r="T4" s="14"/>
      <c r="U4" s="14"/>
      <c r="V4" s="14"/>
      <c r="W4" s="14"/>
      <c r="X4" s="14"/>
      <c r="Y4" s="14"/>
      <c r="Z4" s="14"/>
    </row>
    <row r="5" spans="1:26" ht="15.75" customHeight="1">
      <c r="A5" s="99" t="s">
        <v>1456</v>
      </c>
      <c r="B5" s="100" t="str">
        <f>VLOOKUP(A5,'Índice Geral'!A:C,2,FALSE)</f>
        <v>Marketing e propaganda</v>
      </c>
      <c r="C5" s="101">
        <v>72</v>
      </c>
      <c r="D5" s="96"/>
      <c r="E5" s="97"/>
      <c r="F5" s="102" t="str">
        <f>'Contagem de Áreas '!A4</f>
        <v>Metodologia e Pesquisa Científica</v>
      </c>
      <c r="G5" s="103">
        <f t="shared" ca="1" si="0"/>
        <v>5.3763440860215055E-2</v>
      </c>
      <c r="H5" s="104">
        <f t="shared" ca="1" si="1"/>
        <v>180</v>
      </c>
      <c r="I5" s="105"/>
      <c r="J5" s="14"/>
      <c r="K5" s="14"/>
      <c r="L5" s="14"/>
      <c r="M5" s="14"/>
      <c r="N5" s="14"/>
      <c r="O5" s="14"/>
      <c r="P5" s="14"/>
      <c r="Q5" s="14"/>
      <c r="R5" s="14"/>
      <c r="S5" s="14"/>
      <c r="T5" s="14"/>
      <c r="U5" s="14"/>
      <c r="V5" s="14"/>
      <c r="W5" s="14"/>
      <c r="X5" s="14"/>
      <c r="Y5" s="14"/>
      <c r="Z5" s="14"/>
    </row>
    <row r="6" spans="1:26" ht="15.75" customHeight="1">
      <c r="A6" s="99" t="s">
        <v>1372</v>
      </c>
      <c r="B6" s="100" t="str">
        <f>VLOOKUP(A6,'Índice Geral'!A:C,2,FALSE)</f>
        <v>Ética</v>
      </c>
      <c r="C6" s="101">
        <v>36</v>
      </c>
      <c r="D6" s="96"/>
      <c r="E6" s="97"/>
      <c r="F6" s="102" t="str">
        <f>'Contagem de Áreas '!A5</f>
        <v>Tecnologia da informação</v>
      </c>
      <c r="G6" s="103">
        <f t="shared" ca="1" si="0"/>
        <v>2.1505376344086023E-2</v>
      </c>
      <c r="H6" s="104">
        <f t="shared" ca="1" si="1"/>
        <v>72</v>
      </c>
      <c r="I6" s="105"/>
      <c r="J6" s="14"/>
      <c r="K6" s="14"/>
      <c r="L6" s="14"/>
      <c r="M6" s="14"/>
      <c r="N6" s="14"/>
      <c r="O6" s="14"/>
      <c r="P6" s="14"/>
      <c r="Q6" s="14"/>
      <c r="R6" s="14"/>
      <c r="S6" s="14"/>
      <c r="T6" s="14"/>
      <c r="U6" s="14"/>
      <c r="V6" s="14"/>
      <c r="W6" s="14"/>
      <c r="X6" s="14"/>
      <c r="Y6" s="14"/>
      <c r="Z6" s="14"/>
    </row>
    <row r="7" spans="1:26" ht="15.75" customHeight="1">
      <c r="A7" s="130" t="s">
        <v>2792</v>
      </c>
      <c r="B7" s="100" t="str">
        <f>VLOOKUP(A7,'Índice Geral'!A:C,2,FALSE)</f>
        <v>Gestão de inovação</v>
      </c>
      <c r="C7" s="101">
        <v>72</v>
      </c>
      <c r="D7" s="96"/>
      <c r="E7" s="97"/>
      <c r="F7" s="102" t="str">
        <f>'Contagem de Áreas '!A6</f>
        <v>História, Filosofia e Estudos de arte</v>
      </c>
      <c r="G7" s="103">
        <f t="shared" ca="1" si="0"/>
        <v>2.1505376344086023E-2</v>
      </c>
      <c r="H7" s="104">
        <f t="shared" ca="1" si="1"/>
        <v>72</v>
      </c>
      <c r="I7" s="105"/>
      <c r="J7" s="14"/>
      <c r="K7" s="14"/>
      <c r="L7" s="14"/>
      <c r="M7" s="14"/>
      <c r="N7" s="14"/>
      <c r="O7" s="14"/>
      <c r="P7" s="14"/>
      <c r="Q7" s="14"/>
      <c r="R7" s="14"/>
      <c r="S7" s="14"/>
      <c r="T7" s="14"/>
      <c r="U7" s="14"/>
      <c r="V7" s="14"/>
      <c r="W7" s="14"/>
      <c r="X7" s="14"/>
      <c r="Y7" s="14"/>
      <c r="Z7" s="14"/>
    </row>
    <row r="8" spans="1:26" ht="15.75" customHeight="1">
      <c r="A8" s="99" t="s">
        <v>2955</v>
      </c>
      <c r="B8" s="100" t="str">
        <f>VLOOKUP(A8,'Índice Geral'!A:C,2,FALSE)</f>
        <v>Comunicação social (redação e conteúdo)</v>
      </c>
      <c r="C8" s="101">
        <v>72</v>
      </c>
      <c r="D8" s="96"/>
      <c r="E8" s="97"/>
      <c r="F8" s="102" t="str">
        <f>'Contagem de Áreas '!A7</f>
        <v>Criação gráfica</v>
      </c>
      <c r="G8" s="103">
        <f t="shared" ca="1" si="0"/>
        <v>4.3010752688172046E-2</v>
      </c>
      <c r="H8" s="104">
        <f t="shared" ca="1" si="1"/>
        <v>144</v>
      </c>
      <c r="I8" s="105"/>
      <c r="J8" s="14"/>
      <c r="K8" s="14"/>
      <c r="L8" s="14"/>
      <c r="M8" s="14"/>
      <c r="N8" s="14"/>
      <c r="O8" s="14"/>
      <c r="P8" s="14"/>
      <c r="Q8" s="14"/>
      <c r="R8" s="14"/>
      <c r="S8" s="14"/>
      <c r="T8" s="14"/>
      <c r="U8" s="14"/>
      <c r="V8" s="14"/>
      <c r="W8" s="14"/>
      <c r="X8" s="14"/>
      <c r="Y8" s="14"/>
      <c r="Z8" s="14"/>
    </row>
    <row r="9" spans="1:26" ht="15.75" customHeight="1">
      <c r="A9" s="99" t="s">
        <v>2449</v>
      </c>
      <c r="B9" s="100" t="str">
        <f>VLOOKUP(A9,'Índice Geral'!A:C,2,FALSE)</f>
        <v>Antropologia social</v>
      </c>
      <c r="C9" s="101">
        <v>72</v>
      </c>
      <c r="D9" s="96"/>
      <c r="E9" s="97"/>
      <c r="F9" s="102" t="str">
        <f>'Contagem de Áreas '!A8</f>
        <v>Comunicação social (redação e conteúdo)</v>
      </c>
      <c r="G9" s="103">
        <f t="shared" ca="1" si="0"/>
        <v>8.6021505376344093E-2</v>
      </c>
      <c r="H9" s="104">
        <f t="shared" ca="1" si="1"/>
        <v>288</v>
      </c>
      <c r="I9" s="105"/>
      <c r="J9" s="14"/>
      <c r="K9" s="14"/>
      <c r="L9" s="14"/>
      <c r="M9" s="14"/>
      <c r="N9" s="14"/>
      <c r="O9" s="14"/>
      <c r="P9" s="14"/>
      <c r="Q9" s="14"/>
      <c r="R9" s="14"/>
      <c r="S9" s="14"/>
      <c r="T9" s="14"/>
      <c r="U9" s="14"/>
      <c r="V9" s="14"/>
      <c r="W9" s="14"/>
      <c r="X9" s="14"/>
      <c r="Y9" s="14"/>
      <c r="Z9" s="14"/>
    </row>
    <row r="10" spans="1:26" ht="15.75" customHeight="1">
      <c r="A10" s="99" t="s">
        <v>1445</v>
      </c>
      <c r="B10" s="100" t="str">
        <f>VLOOKUP(A10,'Índice Geral'!A:C,2,FALSE)</f>
        <v>Economia, Economia Empresarial e Política</v>
      </c>
      <c r="C10" s="101">
        <v>72</v>
      </c>
      <c r="D10" s="96"/>
      <c r="E10" s="97"/>
      <c r="F10" s="102" t="str">
        <f>'Contagem de Áreas '!A9</f>
        <v>Economia, Economia Empresarial e Política</v>
      </c>
      <c r="G10" s="103">
        <f t="shared" ca="1" si="0"/>
        <v>2.1505376344086023E-2</v>
      </c>
      <c r="H10" s="104">
        <f t="shared" ca="1" si="1"/>
        <v>72</v>
      </c>
      <c r="I10" s="105"/>
      <c r="J10" s="109"/>
      <c r="K10" s="14"/>
      <c r="L10" s="14"/>
      <c r="M10" s="14"/>
      <c r="N10" s="14"/>
      <c r="O10" s="14"/>
      <c r="P10" s="14"/>
      <c r="Q10" s="14"/>
      <c r="R10" s="14"/>
      <c r="S10" s="14"/>
      <c r="T10" s="14"/>
      <c r="U10" s="14"/>
      <c r="V10" s="14"/>
      <c r="W10" s="14"/>
      <c r="X10" s="14"/>
      <c r="Y10" s="14"/>
      <c r="Z10" s="14"/>
    </row>
    <row r="11" spans="1:26" ht="15.75" customHeight="1">
      <c r="A11" s="99" t="s">
        <v>650</v>
      </c>
      <c r="B11" s="100" t="str">
        <f>VLOOKUP(A11,'Índice Geral'!A:C,2,FALSE)</f>
        <v>Criação gráfica</v>
      </c>
      <c r="C11" s="101">
        <v>72</v>
      </c>
      <c r="D11" s="96"/>
      <c r="E11" s="97"/>
      <c r="F11" s="102" t="str">
        <f>'Contagem de Áreas '!A10</f>
        <v>Gestão de inovação</v>
      </c>
      <c r="G11" s="103">
        <f t="shared" ca="1" si="0"/>
        <v>4.3010752688172046E-2</v>
      </c>
      <c r="H11" s="104">
        <f t="shared" ca="1" si="1"/>
        <v>144</v>
      </c>
      <c r="I11" s="105"/>
      <c r="J11" s="109"/>
      <c r="K11" s="14"/>
      <c r="L11" s="14"/>
      <c r="M11" s="14"/>
      <c r="N11" s="14"/>
      <c r="O11" s="14"/>
      <c r="P11" s="14"/>
      <c r="Q11" s="14"/>
      <c r="R11" s="14"/>
      <c r="S11" s="14"/>
      <c r="T11" s="14"/>
      <c r="U11" s="14"/>
      <c r="V11" s="14"/>
      <c r="W11" s="14"/>
      <c r="X11" s="14"/>
      <c r="Y11" s="14"/>
      <c r="Z11" s="14"/>
    </row>
    <row r="12" spans="1:26" ht="15.75" customHeight="1">
      <c r="A12" s="99" t="s">
        <v>2177</v>
      </c>
      <c r="B12" s="100" t="str">
        <f>VLOOKUP(A12,'Índice Geral'!A:C,2,FALSE)</f>
        <v>Marketing e propaganda</v>
      </c>
      <c r="C12" s="101">
        <v>72</v>
      </c>
      <c r="D12" s="96"/>
      <c r="E12" s="97"/>
      <c r="F12" s="102" t="str">
        <f>'Contagem de Áreas '!A11</f>
        <v>Design</v>
      </c>
      <c r="G12" s="103">
        <f t="shared" ca="1" si="0"/>
        <v>0</v>
      </c>
      <c r="H12" s="104">
        <f t="shared" ca="1" si="1"/>
        <v>0</v>
      </c>
      <c r="I12" s="105"/>
      <c r="J12" s="109"/>
      <c r="K12" s="14"/>
      <c r="L12" s="14"/>
      <c r="M12" s="14"/>
      <c r="N12" s="14"/>
      <c r="O12" s="14"/>
      <c r="P12" s="14"/>
      <c r="Q12" s="14"/>
      <c r="R12" s="14"/>
      <c r="S12" s="14"/>
      <c r="T12" s="14"/>
      <c r="U12" s="14"/>
      <c r="V12" s="14"/>
      <c r="W12" s="14"/>
      <c r="X12" s="14"/>
      <c r="Y12" s="14"/>
      <c r="Z12" s="14"/>
    </row>
    <row r="13" spans="1:26" ht="15.75" customHeight="1">
      <c r="A13" s="99" t="s">
        <v>403</v>
      </c>
      <c r="B13" s="100" t="str">
        <f>VLOOKUP(A13,'Índice Geral'!A:C,2,FALSE)</f>
        <v>Antropologia social</v>
      </c>
      <c r="C13" s="101">
        <v>72</v>
      </c>
      <c r="D13" s="96"/>
      <c r="E13" s="97"/>
      <c r="F13" s="102" t="str">
        <f>'Contagem de Áreas '!A12</f>
        <v>Produção de multimídia</v>
      </c>
      <c r="G13" s="103">
        <f t="shared" ca="1" si="0"/>
        <v>2.1505376344086023E-2</v>
      </c>
      <c r="H13" s="104">
        <f t="shared" ca="1" si="1"/>
        <v>72</v>
      </c>
      <c r="I13" s="105"/>
      <c r="J13" s="109"/>
      <c r="K13" s="14"/>
      <c r="L13" s="14"/>
      <c r="M13" s="14"/>
      <c r="N13" s="14"/>
      <c r="O13" s="14"/>
      <c r="P13" s="14"/>
      <c r="Q13" s="14"/>
      <c r="R13" s="14"/>
      <c r="S13" s="14"/>
      <c r="T13" s="14"/>
      <c r="U13" s="14"/>
      <c r="V13" s="14"/>
      <c r="W13" s="14"/>
      <c r="X13" s="14"/>
      <c r="Y13" s="14"/>
      <c r="Z13" s="14"/>
    </row>
    <row r="14" spans="1:26" ht="15.75" customHeight="1">
      <c r="A14" s="99" t="s">
        <v>510</v>
      </c>
      <c r="B14" s="100" t="str">
        <f>VLOOKUP(A14,'Índice Geral'!A:C,2,FALSE)</f>
        <v>Marketing e propaganda</v>
      </c>
      <c r="C14" s="101">
        <v>72</v>
      </c>
      <c r="D14" s="96"/>
      <c r="E14" s="97"/>
      <c r="F14" s="102" t="str">
        <f>'Contagem de Áreas '!A13</f>
        <v>Cenografia</v>
      </c>
      <c r="G14" s="103">
        <f t="shared" ca="1" si="0"/>
        <v>0</v>
      </c>
      <c r="H14" s="104">
        <f t="shared" ca="1" si="1"/>
        <v>0</v>
      </c>
      <c r="I14" s="105"/>
      <c r="J14" s="109"/>
      <c r="K14" s="14"/>
      <c r="L14" s="14"/>
      <c r="M14" s="14"/>
      <c r="N14" s="14"/>
      <c r="O14" s="14"/>
      <c r="P14" s="14"/>
      <c r="Q14" s="14"/>
      <c r="R14" s="14"/>
      <c r="S14" s="14"/>
      <c r="T14" s="14"/>
      <c r="U14" s="14"/>
      <c r="V14" s="14"/>
      <c r="W14" s="14"/>
      <c r="X14" s="14"/>
      <c r="Y14" s="14"/>
      <c r="Z14" s="14"/>
    </row>
    <row r="15" spans="1:26" ht="15.75" customHeight="1">
      <c r="A15" s="99" t="s">
        <v>2462</v>
      </c>
      <c r="B15" s="100" t="str">
        <f>VLOOKUP(A15,'Índice Geral'!A:C,2,FALSE)</f>
        <v>História, Filosofia e Estudos de arte</v>
      </c>
      <c r="C15" s="101">
        <v>72</v>
      </c>
      <c r="D15" s="96"/>
      <c r="E15" s="97"/>
      <c r="F15" s="102" t="str">
        <f>'Contagem de Áreas '!A14</f>
        <v>Audiovisuais</v>
      </c>
      <c r="G15" s="103">
        <f t="shared" ca="1" si="0"/>
        <v>2.1505376344086023E-2</v>
      </c>
      <c r="H15" s="104">
        <f t="shared" ca="1" si="1"/>
        <v>72</v>
      </c>
      <c r="I15" s="105"/>
      <c r="J15" s="109"/>
      <c r="K15" s="14"/>
      <c r="L15" s="14"/>
      <c r="M15" s="14"/>
      <c r="N15" s="14"/>
      <c r="O15" s="14"/>
      <c r="P15" s="14"/>
      <c r="Q15" s="14"/>
      <c r="R15" s="14"/>
      <c r="S15" s="14"/>
      <c r="T15" s="14"/>
      <c r="U15" s="14"/>
      <c r="V15" s="14"/>
      <c r="W15" s="14"/>
      <c r="X15" s="14"/>
      <c r="Y15" s="14"/>
      <c r="Z15" s="14"/>
    </row>
    <row r="16" spans="1:26" ht="15.75" customHeight="1">
      <c r="A16" s="99" t="s">
        <v>444</v>
      </c>
      <c r="B16" s="100" t="str">
        <f>VLOOKUP(A16,'Índice Geral'!A:C,2,FALSE)</f>
        <v>Fotografia</v>
      </c>
      <c r="C16" s="101">
        <v>36</v>
      </c>
      <c r="D16" s="96"/>
      <c r="E16" s="97"/>
      <c r="F16" s="102" t="str">
        <f>'Contagem de Áreas '!A15</f>
        <v>Noticiário e reportagem</v>
      </c>
      <c r="G16" s="103">
        <f t="shared" ca="1" si="0"/>
        <v>0</v>
      </c>
      <c r="H16" s="104">
        <f t="shared" ca="1" si="1"/>
        <v>0</v>
      </c>
      <c r="I16" s="105"/>
      <c r="J16" s="109"/>
      <c r="K16" s="14"/>
      <c r="L16" s="14"/>
      <c r="M16" s="14"/>
      <c r="N16" s="14"/>
      <c r="O16" s="14"/>
      <c r="P16" s="14"/>
      <c r="Q16" s="14"/>
      <c r="R16" s="14"/>
      <c r="S16" s="14"/>
      <c r="T16" s="14"/>
      <c r="U16" s="14"/>
      <c r="V16" s="14"/>
      <c r="W16" s="14"/>
      <c r="X16" s="14"/>
      <c r="Y16" s="14"/>
      <c r="Z16" s="14"/>
    </row>
    <row r="17" spans="1:26" ht="15.75" customHeight="1">
      <c r="A17" s="99" t="s">
        <v>2807</v>
      </c>
      <c r="B17" s="100" t="str">
        <f>VLOOKUP(A17,'Índice Geral'!A:C,2,FALSE)</f>
        <v>Audiovisuais</v>
      </c>
      <c r="C17" s="101">
        <v>72</v>
      </c>
      <c r="D17" s="96"/>
      <c r="E17" s="97"/>
      <c r="F17" s="102" t="str">
        <f>'Contagem de Áreas '!A16</f>
        <v>Linguagens de programação (visual basic, c++ etc)</v>
      </c>
      <c r="G17" s="103">
        <f t="shared" ca="1" si="0"/>
        <v>2.1505376344086023E-2</v>
      </c>
      <c r="H17" s="104">
        <f t="shared" ca="1" si="1"/>
        <v>72</v>
      </c>
      <c r="I17" s="105"/>
      <c r="J17" s="109"/>
      <c r="K17" s="14"/>
      <c r="L17" s="14"/>
      <c r="M17" s="14"/>
      <c r="N17" s="14"/>
      <c r="O17" s="14"/>
      <c r="P17" s="14"/>
      <c r="Q17" s="14"/>
      <c r="R17" s="14"/>
      <c r="S17" s="14"/>
      <c r="T17" s="14"/>
      <c r="U17" s="14"/>
      <c r="V17" s="14"/>
      <c r="W17" s="14"/>
      <c r="X17" s="14"/>
      <c r="Y17" s="14"/>
      <c r="Z17" s="14"/>
    </row>
    <row r="18" spans="1:26" ht="15.75" customHeight="1">
      <c r="A18" s="99" t="s">
        <v>261</v>
      </c>
      <c r="B18" s="100" t="str">
        <f>VLOOKUP(A18,'Índice Geral'!A:C,2,FALSE)</f>
        <v>Processamento de dados</v>
      </c>
      <c r="C18" s="101">
        <v>72</v>
      </c>
      <c r="D18" s="96"/>
      <c r="E18" s="97"/>
      <c r="F18" s="102" t="str">
        <f>'Contagem de Áreas '!A17</f>
        <v>Antropologia social</v>
      </c>
      <c r="G18" s="103">
        <f t="shared" ca="1" si="0"/>
        <v>4.3010752688172046E-2</v>
      </c>
      <c r="H18" s="104">
        <f t="shared" ca="1" si="1"/>
        <v>144</v>
      </c>
      <c r="I18" s="105"/>
      <c r="J18" s="109"/>
      <c r="K18" s="14"/>
      <c r="L18" s="14"/>
      <c r="M18" s="14"/>
      <c r="N18" s="14"/>
      <c r="O18" s="14"/>
      <c r="P18" s="14"/>
      <c r="Q18" s="14"/>
      <c r="R18" s="14"/>
      <c r="S18" s="14"/>
      <c r="T18" s="14"/>
      <c r="U18" s="14"/>
      <c r="V18" s="14"/>
      <c r="W18" s="14"/>
      <c r="X18" s="14"/>
      <c r="Y18" s="14"/>
      <c r="Z18" s="14"/>
    </row>
    <row r="19" spans="1:26" ht="15.75" customHeight="1">
      <c r="A19" s="99" t="s">
        <v>733</v>
      </c>
      <c r="B19" s="100" t="str">
        <f>VLOOKUP(A19,'Índice Geral'!A:C,2,FALSE)</f>
        <v>Criação gráfica</v>
      </c>
      <c r="C19" s="101">
        <v>72</v>
      </c>
      <c r="D19" s="96"/>
      <c r="E19" s="97"/>
      <c r="F19" s="102" t="str">
        <f>'Contagem de Áreas '!A18</f>
        <v>Gestão estratégica de empresas</v>
      </c>
      <c r="G19" s="103">
        <f t="shared" ca="1" si="0"/>
        <v>0</v>
      </c>
      <c r="H19" s="104">
        <f t="shared" ca="1" si="1"/>
        <v>0</v>
      </c>
      <c r="I19" s="105"/>
      <c r="J19" s="109"/>
      <c r="K19" s="14"/>
      <c r="L19" s="14"/>
      <c r="M19" s="14"/>
      <c r="N19" s="14"/>
      <c r="O19" s="14"/>
      <c r="P19" s="14"/>
      <c r="Q19" s="14"/>
      <c r="R19" s="14"/>
      <c r="S19" s="14"/>
      <c r="T19" s="14"/>
      <c r="U19" s="14"/>
      <c r="V19" s="14"/>
      <c r="W19" s="14"/>
      <c r="X19" s="14"/>
      <c r="Y19" s="14"/>
      <c r="Z19" s="14"/>
    </row>
    <row r="20" spans="1:26" ht="15.75" customHeight="1">
      <c r="A20" s="99" t="s">
        <v>1008</v>
      </c>
      <c r="B20" s="100" t="str">
        <f>VLOOKUP(A20,'Índice Geral'!A:C,2,FALSE)</f>
        <v>Comunicação social (redação e conteúdo)</v>
      </c>
      <c r="C20" s="101">
        <v>72</v>
      </c>
      <c r="D20" s="96"/>
      <c r="E20" s="97"/>
      <c r="F20" s="102" t="str">
        <f>'Contagem de Áreas '!A19</f>
        <v>Gestão financeira</v>
      </c>
      <c r="G20" s="103">
        <f t="shared" ca="1" si="0"/>
        <v>0</v>
      </c>
      <c r="H20" s="104">
        <f t="shared" ca="1" si="1"/>
        <v>0</v>
      </c>
      <c r="I20" s="105"/>
      <c r="J20" s="109"/>
      <c r="K20" s="14"/>
      <c r="L20" s="14"/>
      <c r="M20" s="14"/>
      <c r="N20" s="14"/>
      <c r="O20" s="14"/>
      <c r="P20" s="14"/>
      <c r="Q20" s="14"/>
      <c r="R20" s="14"/>
      <c r="S20" s="14"/>
      <c r="T20" s="14"/>
      <c r="U20" s="14"/>
      <c r="V20" s="14"/>
      <c r="W20" s="14"/>
      <c r="X20" s="14"/>
      <c r="Y20" s="14"/>
      <c r="Z20" s="14"/>
    </row>
    <row r="21" spans="1:26" ht="15.75" customHeight="1">
      <c r="A21" s="99" t="s">
        <v>2849</v>
      </c>
      <c r="B21" s="100" t="str">
        <f>VLOOKUP(A21,'Índice Geral'!A:C,2,FALSE)</f>
        <v>Produção de multimídia</v>
      </c>
      <c r="C21" s="101">
        <v>72</v>
      </c>
      <c r="D21" s="96"/>
      <c r="E21" s="97"/>
      <c r="F21" s="102" t="str">
        <f>'Contagem de Áreas '!A20</f>
        <v>Lingüística (línguas)</v>
      </c>
      <c r="G21" s="103">
        <f t="shared" ca="1" si="0"/>
        <v>2.1505376344086023E-2</v>
      </c>
      <c r="H21" s="104">
        <f t="shared" ca="1" si="1"/>
        <v>72</v>
      </c>
      <c r="I21" s="105"/>
      <c r="J21" s="14"/>
      <c r="K21" s="14"/>
      <c r="L21" s="14"/>
      <c r="M21" s="14"/>
      <c r="N21" s="14"/>
      <c r="O21" s="14"/>
      <c r="P21" s="14"/>
      <c r="Q21" s="14"/>
      <c r="R21" s="14"/>
      <c r="S21" s="14"/>
      <c r="T21" s="14"/>
      <c r="U21" s="14"/>
      <c r="V21" s="14"/>
      <c r="W21" s="14"/>
      <c r="X21" s="14"/>
      <c r="Y21" s="14"/>
      <c r="Z21" s="14"/>
    </row>
    <row r="22" spans="1:26" ht="15.75" customHeight="1">
      <c r="A22" s="99" t="s">
        <v>2473</v>
      </c>
      <c r="B22" s="100" t="str">
        <f>VLOOKUP(A22,'Índice Geral'!A:C,2,FALSE)</f>
        <v>Marketing e propaganda</v>
      </c>
      <c r="C22" s="101">
        <v>72</v>
      </c>
      <c r="D22" s="96"/>
      <c r="E22" s="97"/>
      <c r="F22" s="102" t="str">
        <f>'Contagem de Áreas '!A21</f>
        <v>Direito empresarial</v>
      </c>
      <c r="G22" s="103">
        <f t="shared" ca="1" si="0"/>
        <v>0</v>
      </c>
      <c r="H22" s="104">
        <f t="shared" ca="1" si="1"/>
        <v>0</v>
      </c>
      <c r="I22" s="105"/>
      <c r="J22" s="14"/>
      <c r="K22" s="14"/>
      <c r="L22" s="14"/>
      <c r="M22" s="14"/>
      <c r="N22" s="14"/>
      <c r="O22" s="14"/>
      <c r="P22" s="14"/>
      <c r="Q22" s="14"/>
      <c r="R22" s="14"/>
      <c r="S22" s="14"/>
      <c r="T22" s="14"/>
      <c r="U22" s="14"/>
      <c r="V22" s="14"/>
      <c r="W22" s="14"/>
      <c r="X22" s="14"/>
      <c r="Y22" s="14"/>
      <c r="Z22" s="14"/>
    </row>
    <row r="23" spans="1:26" ht="15.75" customHeight="1">
      <c r="A23" s="99" t="s">
        <v>2736</v>
      </c>
      <c r="B23" s="100" t="str">
        <f>VLOOKUP(A23,'Índice Geral'!A:C,2,FALSE)</f>
        <v>Tecnologia da informação</v>
      </c>
      <c r="C23" s="101">
        <v>72</v>
      </c>
      <c r="D23" s="96"/>
      <c r="E23" s="97"/>
      <c r="F23" s="102" t="str">
        <f>'Contagem de Áreas '!A22</f>
        <v>Ética</v>
      </c>
      <c r="G23" s="103">
        <f t="shared" ca="1" si="0"/>
        <v>2.1505376344086023E-2</v>
      </c>
      <c r="H23" s="104">
        <f t="shared" ca="1" si="1"/>
        <v>72</v>
      </c>
      <c r="I23" s="105"/>
      <c r="J23" s="14"/>
      <c r="K23" s="14"/>
      <c r="L23" s="14"/>
      <c r="M23" s="14"/>
      <c r="N23" s="14"/>
      <c r="O23" s="14"/>
      <c r="P23" s="14"/>
      <c r="Q23" s="14"/>
      <c r="R23" s="14"/>
      <c r="S23" s="14"/>
      <c r="T23" s="14"/>
      <c r="U23" s="14"/>
      <c r="V23" s="14"/>
      <c r="W23" s="14"/>
      <c r="X23" s="14"/>
      <c r="Y23" s="14"/>
      <c r="Z23" s="14"/>
    </row>
    <row r="24" spans="1:26" ht="15.75" customHeight="1">
      <c r="A24" s="99" t="s">
        <v>2923</v>
      </c>
      <c r="B24" s="100" t="str">
        <f>VLOOKUP(A24,'Índice Geral'!A:C,2,FALSE)</f>
        <v>Marketing e propaganda</v>
      </c>
      <c r="C24" s="101">
        <v>72</v>
      </c>
      <c r="D24" s="96"/>
      <c r="E24" s="97"/>
      <c r="F24" s="102" t="str">
        <f>'Contagem de Áreas '!A23</f>
        <v>Animação</v>
      </c>
      <c r="G24" s="103">
        <f t="shared" ca="1" si="0"/>
        <v>0</v>
      </c>
      <c r="H24" s="104">
        <f t="shared" ca="1" si="1"/>
        <v>0</v>
      </c>
      <c r="I24" s="105"/>
      <c r="J24" s="14"/>
      <c r="K24" s="14"/>
      <c r="L24" s="14"/>
      <c r="M24" s="14"/>
      <c r="N24" s="14"/>
      <c r="O24" s="14"/>
      <c r="P24" s="14"/>
      <c r="Q24" s="14"/>
      <c r="R24" s="14"/>
      <c r="S24" s="14"/>
      <c r="T24" s="14"/>
      <c r="U24" s="14"/>
      <c r="V24" s="14"/>
      <c r="W24" s="14"/>
      <c r="X24" s="14"/>
      <c r="Y24" s="14"/>
      <c r="Z24" s="14"/>
    </row>
    <row r="25" spans="1:26" ht="15.75" customHeight="1">
      <c r="A25" s="99" t="s">
        <v>2876</v>
      </c>
      <c r="B25" s="100" t="str">
        <f>VLOOKUP(A25,'Índice Geral'!A:C,2,FALSE)</f>
        <v>Metodologia e Pesquisa Científica</v>
      </c>
      <c r="C25" s="101">
        <v>72</v>
      </c>
      <c r="D25" s="96"/>
      <c r="E25" s="97"/>
      <c r="F25" s="113" t="str">
        <f>'Contagem de Áreas '!A24</f>
        <v>Modelagem</v>
      </c>
      <c r="G25" s="103">
        <f t="shared" ca="1" si="0"/>
        <v>0</v>
      </c>
      <c r="H25" s="104">
        <f t="shared" ca="1" si="1"/>
        <v>0</v>
      </c>
      <c r="I25" s="105"/>
      <c r="J25" s="14"/>
      <c r="K25" s="14"/>
      <c r="L25" s="14"/>
      <c r="M25" s="14"/>
      <c r="N25" s="14"/>
      <c r="O25" s="14"/>
      <c r="P25" s="14"/>
      <c r="Q25" s="14"/>
      <c r="R25" s="14"/>
      <c r="S25" s="14"/>
      <c r="T25" s="14"/>
      <c r="U25" s="14"/>
      <c r="V25" s="14"/>
      <c r="W25" s="14"/>
      <c r="X25" s="14"/>
      <c r="Y25" s="14"/>
      <c r="Z25" s="14"/>
    </row>
    <row r="26" spans="1:26" ht="15.75" customHeight="1">
      <c r="A26" s="99" t="s">
        <v>2683</v>
      </c>
      <c r="B26" s="100" t="str">
        <f>VLOOKUP(A26,'Índice Geral'!A:C,2,FALSE)</f>
        <v>Marketing e propaganda</v>
      </c>
      <c r="C26" s="101">
        <v>72</v>
      </c>
      <c r="D26" s="14"/>
      <c r="E26" s="84"/>
      <c r="F26" s="113" t="str">
        <f>'Contagem de Áreas '!A25</f>
        <v>Moda</v>
      </c>
      <c r="G26" s="103">
        <f t="shared" ca="1" si="0"/>
        <v>0</v>
      </c>
      <c r="H26" s="104">
        <f t="shared" ca="1" si="1"/>
        <v>0</v>
      </c>
      <c r="I26" s="105"/>
      <c r="J26" s="14"/>
      <c r="K26" s="14"/>
      <c r="L26" s="14"/>
      <c r="M26" s="14"/>
      <c r="N26" s="14"/>
      <c r="O26" s="14"/>
      <c r="P26" s="14"/>
      <c r="Q26" s="14"/>
      <c r="R26" s="14"/>
      <c r="S26" s="14"/>
      <c r="T26" s="14"/>
      <c r="U26" s="14"/>
      <c r="V26" s="14"/>
      <c r="W26" s="14"/>
      <c r="X26" s="14"/>
      <c r="Y26" s="14"/>
      <c r="Z26" s="14"/>
    </row>
    <row r="27" spans="1:26" ht="15.75" customHeight="1">
      <c r="A27" s="99" t="s">
        <v>2263</v>
      </c>
      <c r="B27" s="100" t="str">
        <f>VLOOKUP(A27,'Índice Geral'!A:C,2,FALSE)</f>
        <v>Comunicação social (redação e conteúdo)</v>
      </c>
      <c r="C27" s="101">
        <v>72</v>
      </c>
      <c r="D27" s="14"/>
      <c r="E27" s="84"/>
      <c r="F27" s="113" t="str">
        <f>'Contagem de Áreas '!A26</f>
        <v>Gestão de organizações</v>
      </c>
      <c r="G27" s="103">
        <f t="shared" ca="1" si="0"/>
        <v>0</v>
      </c>
      <c r="H27" s="104">
        <f t="shared" ca="1" si="1"/>
        <v>0</v>
      </c>
      <c r="I27" s="105"/>
      <c r="J27" s="14"/>
      <c r="K27" s="14"/>
      <c r="L27" s="14"/>
      <c r="M27" s="14"/>
      <c r="N27" s="14"/>
      <c r="O27" s="14"/>
      <c r="P27" s="14"/>
      <c r="Q27" s="14"/>
      <c r="R27" s="14"/>
      <c r="S27" s="14"/>
      <c r="T27" s="14"/>
      <c r="U27" s="14"/>
      <c r="V27" s="14"/>
      <c r="W27" s="14"/>
      <c r="X27" s="14"/>
      <c r="Y27" s="14"/>
      <c r="Z27" s="14"/>
    </row>
    <row r="28" spans="1:26" ht="15.75" customHeight="1">
      <c r="A28" s="99" t="s">
        <v>2997</v>
      </c>
      <c r="B28" s="100" t="e">
        <f>VLOOKUP(A28,'Índice Geral'!A:C,2,FALSE)</f>
        <v>#N/A</v>
      </c>
      <c r="C28" s="101">
        <v>72</v>
      </c>
      <c r="D28" s="14"/>
      <c r="E28" s="84"/>
      <c r="F28" s="113" t="str">
        <f>'Contagem de Áreas '!A27</f>
        <v>Processamento de dados</v>
      </c>
      <c r="G28" s="103">
        <f t="shared" ca="1" si="0"/>
        <v>2.1505376344086023E-2</v>
      </c>
      <c r="H28" s="104">
        <f t="shared" ca="1" si="1"/>
        <v>72</v>
      </c>
      <c r="I28" s="105"/>
      <c r="J28" s="14"/>
      <c r="K28" s="14"/>
      <c r="L28" s="14"/>
      <c r="M28" s="14"/>
      <c r="N28" s="14"/>
      <c r="O28" s="14"/>
      <c r="P28" s="14"/>
      <c r="Q28" s="14"/>
      <c r="R28" s="14"/>
      <c r="S28" s="14"/>
      <c r="T28" s="14"/>
      <c r="U28" s="14"/>
      <c r="V28" s="14"/>
      <c r="W28" s="14"/>
      <c r="X28" s="14"/>
      <c r="Y28" s="14"/>
      <c r="Z28" s="14"/>
    </row>
    <row r="29" spans="1:26" ht="15.75" customHeight="1">
      <c r="A29" s="99" t="s">
        <v>341</v>
      </c>
      <c r="B29" s="100" t="str">
        <f>VLOOKUP(A29,'Índice Geral'!A:C,2,FALSE)</f>
        <v>Comunicação social (redação e conteúdo)</v>
      </c>
      <c r="C29" s="101">
        <v>72</v>
      </c>
      <c r="D29" s="14"/>
      <c r="E29" s="84"/>
      <c r="F29" s="113" t="str">
        <f>'Contagem de Áreas '!A28</f>
        <v>Matemática aplicada</v>
      </c>
      <c r="G29" s="103">
        <f t="shared" ca="1" si="0"/>
        <v>0</v>
      </c>
      <c r="H29" s="104">
        <f t="shared" ca="1" si="1"/>
        <v>0</v>
      </c>
      <c r="I29" s="105"/>
      <c r="J29" s="14"/>
      <c r="K29" s="14"/>
      <c r="L29" s="14"/>
      <c r="M29" s="14"/>
      <c r="N29" s="14"/>
      <c r="O29" s="14"/>
      <c r="P29" s="14"/>
      <c r="Q29" s="14"/>
      <c r="R29" s="14"/>
      <c r="S29" s="14"/>
      <c r="T29" s="14"/>
      <c r="U29" s="14"/>
      <c r="V29" s="14"/>
      <c r="W29" s="14"/>
      <c r="X29" s="14"/>
      <c r="Y29" s="14"/>
      <c r="Z29" s="14"/>
    </row>
    <row r="30" spans="1:26" ht="15.75" customHeight="1">
      <c r="A30" s="99" t="s">
        <v>498</v>
      </c>
      <c r="B30" s="100" t="str">
        <f>VLOOKUP(A30,'Índice Geral'!A:C,2,FALSE)</f>
        <v>Marketing e propaganda</v>
      </c>
      <c r="C30" s="101">
        <v>72</v>
      </c>
      <c r="D30" s="14"/>
      <c r="E30" s="84"/>
      <c r="F30" s="113" t="str">
        <f>'Contagem de Áreas '!A29</f>
        <v>Psicologia</v>
      </c>
      <c r="G30" s="103">
        <f t="shared" ca="1" si="0"/>
        <v>0</v>
      </c>
      <c r="H30" s="104">
        <f t="shared" ca="1" si="1"/>
        <v>0</v>
      </c>
      <c r="I30" s="114"/>
      <c r="J30" s="14"/>
      <c r="K30" s="14"/>
      <c r="L30" s="14"/>
      <c r="M30" s="14"/>
      <c r="N30" s="14"/>
      <c r="O30" s="14"/>
      <c r="P30" s="14"/>
      <c r="Q30" s="14"/>
      <c r="R30" s="14"/>
      <c r="S30" s="14"/>
      <c r="T30" s="14"/>
      <c r="U30" s="14"/>
      <c r="V30" s="14"/>
      <c r="W30" s="14"/>
      <c r="X30" s="14"/>
      <c r="Y30" s="14"/>
      <c r="Z30" s="14"/>
    </row>
    <row r="31" spans="1:26" ht="15.75" customHeight="1">
      <c r="A31" s="99" t="s">
        <v>2135</v>
      </c>
      <c r="B31" s="100" t="str">
        <f>VLOOKUP(A31,'Índice Geral'!A:C,2,FALSE)</f>
        <v>Linguagens de programação (visual basic, c++ etc)</v>
      </c>
      <c r="C31" s="101">
        <v>72</v>
      </c>
      <c r="D31" s="14"/>
      <c r="E31" s="84"/>
      <c r="F31" s="113" t="str">
        <f>'Contagem de Áreas '!A30</f>
        <v>Desenho (artístico)</v>
      </c>
      <c r="G31" s="103">
        <f t="shared" ca="1" si="0"/>
        <v>0</v>
      </c>
      <c r="H31" s="104">
        <f t="shared" ca="1" si="1"/>
        <v>0</v>
      </c>
      <c r="I31" s="105"/>
      <c r="J31" s="14"/>
      <c r="K31" s="14"/>
      <c r="L31" s="14"/>
      <c r="M31" s="14"/>
      <c r="N31" s="14"/>
      <c r="O31" s="14"/>
      <c r="P31" s="14"/>
      <c r="Q31" s="14"/>
      <c r="R31" s="14"/>
      <c r="S31" s="14"/>
      <c r="T31" s="14"/>
      <c r="U31" s="14"/>
      <c r="V31" s="14"/>
      <c r="W31" s="14"/>
      <c r="X31" s="14"/>
      <c r="Y31" s="14"/>
      <c r="Z31" s="14"/>
    </row>
    <row r="32" spans="1:26" ht="15.75" customHeight="1">
      <c r="A32" s="99" t="s">
        <v>2245</v>
      </c>
      <c r="B32" s="100" t="str">
        <f>VLOOKUP(A32,'Índice Geral'!A:C,2,FALSE)</f>
        <v>Metodologia e Pesquisa Científica</v>
      </c>
      <c r="C32" s="101">
        <v>72</v>
      </c>
      <c r="D32" s="14"/>
      <c r="E32" s="84"/>
      <c r="F32" s="113" t="str">
        <f>'Contagem de Áreas '!A31</f>
        <v>Ciência política</v>
      </c>
      <c r="G32" s="103">
        <f t="shared" ca="1" si="0"/>
        <v>0</v>
      </c>
      <c r="H32" s="104">
        <f t="shared" ca="1" si="1"/>
        <v>0</v>
      </c>
      <c r="I32" s="114"/>
      <c r="J32" s="14"/>
      <c r="K32" s="14"/>
      <c r="L32" s="14"/>
      <c r="M32" s="14"/>
      <c r="N32" s="14"/>
      <c r="O32" s="14"/>
      <c r="P32" s="14"/>
      <c r="Q32" s="14"/>
      <c r="R32" s="14"/>
      <c r="S32" s="14"/>
      <c r="T32" s="14"/>
      <c r="U32" s="14"/>
      <c r="V32" s="14"/>
      <c r="W32" s="14"/>
      <c r="X32" s="14"/>
      <c r="Y32" s="14"/>
      <c r="Z32" s="14"/>
    </row>
    <row r="33" spans="1:26" ht="15.75" customHeight="1">
      <c r="A33" s="99" t="s">
        <v>1607</v>
      </c>
      <c r="B33" s="100" t="str">
        <f>VLOOKUP(A33,'Índice Geral'!A:C,2,FALSE)</f>
        <v>Gestão de inovação</v>
      </c>
      <c r="C33" s="112">
        <v>72</v>
      </c>
      <c r="D33" s="57"/>
      <c r="E33" s="84"/>
      <c r="F33" s="113" t="str">
        <f>'Contagem de Áreas '!A32</f>
        <v>Estatística aplicada</v>
      </c>
      <c r="G33" s="103">
        <f t="shared" ca="1" si="0"/>
        <v>0</v>
      </c>
      <c r="H33" s="104">
        <f t="shared" ca="1" si="1"/>
        <v>0</v>
      </c>
      <c r="I33" s="114"/>
      <c r="J33" s="14"/>
      <c r="K33" s="14"/>
      <c r="L33" s="14"/>
      <c r="M33" s="14"/>
      <c r="N33" s="14"/>
      <c r="O33" s="14"/>
      <c r="P33" s="14"/>
      <c r="Q33" s="14"/>
      <c r="R33" s="14"/>
      <c r="S33" s="14"/>
      <c r="T33" s="14"/>
      <c r="U33" s="14"/>
      <c r="V33" s="14"/>
      <c r="W33" s="14"/>
      <c r="X33" s="14"/>
      <c r="Y33" s="14"/>
      <c r="Z33" s="14"/>
    </row>
    <row r="34" spans="1:26" ht="15.75" customHeight="1">
      <c r="A34" s="99" t="s">
        <v>2966</v>
      </c>
      <c r="B34" s="100" t="str">
        <f>VLOOKUP(A34,'Índice Geral'!A:C,2,FALSE)</f>
        <v>Marketing e propaganda</v>
      </c>
      <c r="C34" s="112">
        <v>36</v>
      </c>
      <c r="D34" s="57"/>
      <c r="E34" s="84"/>
      <c r="F34" s="113" t="str">
        <f>'Contagem de Áreas '!A33</f>
        <v>Fotografia</v>
      </c>
      <c r="G34" s="103">
        <f t="shared" ca="1" si="0"/>
        <v>1.0752688172043012E-2</v>
      </c>
      <c r="H34" s="104">
        <f t="shared" ca="1" si="1"/>
        <v>36</v>
      </c>
      <c r="I34" s="105"/>
      <c r="J34" s="14"/>
      <c r="K34" s="14"/>
      <c r="L34" s="14"/>
      <c r="M34" s="14"/>
      <c r="N34" s="14"/>
      <c r="O34" s="14"/>
      <c r="P34" s="14"/>
      <c r="Q34" s="14"/>
      <c r="R34" s="14"/>
      <c r="S34" s="14"/>
      <c r="T34" s="14"/>
      <c r="U34" s="14"/>
      <c r="V34" s="14"/>
      <c r="W34" s="14"/>
      <c r="X34" s="14"/>
      <c r="Y34" s="14"/>
      <c r="Z34" s="14"/>
    </row>
    <row r="35" spans="1:26" ht="15.75" customHeight="1">
      <c r="A35" s="99" t="s">
        <v>2878</v>
      </c>
      <c r="B35" s="100" t="str">
        <f>VLOOKUP(A35,'Índice Geral'!A:C,2,FALSE)</f>
        <v>Metodologia e Pesquisa Científica</v>
      </c>
      <c r="C35" s="101">
        <v>36</v>
      </c>
      <c r="D35" s="14"/>
      <c r="E35" s="84"/>
      <c r="F35" s="113" t="str">
        <f>'Contagem de Áreas '!A34</f>
        <v>Aconselhamento e orientação profissional</v>
      </c>
      <c r="G35" s="103">
        <f t="shared" ca="1" si="0"/>
        <v>0</v>
      </c>
      <c r="H35" s="104">
        <f t="shared" ca="1" si="1"/>
        <v>0</v>
      </c>
      <c r="I35" s="114"/>
      <c r="J35" s="14"/>
      <c r="K35" s="14"/>
      <c r="L35" s="14"/>
      <c r="M35" s="14"/>
      <c r="N35" s="14"/>
      <c r="O35" s="14"/>
      <c r="P35" s="14"/>
      <c r="Q35" s="14"/>
      <c r="R35" s="14"/>
      <c r="S35" s="14"/>
      <c r="T35" s="14"/>
      <c r="U35" s="14"/>
      <c r="V35" s="14"/>
      <c r="W35" s="14"/>
      <c r="X35" s="14"/>
      <c r="Y35" s="14"/>
      <c r="Z35" s="14"/>
    </row>
    <row r="36" spans="1:26" ht="15.75" customHeight="1">
      <c r="A36" s="99" t="s">
        <v>348</v>
      </c>
      <c r="B36" s="100" t="str">
        <f>VLOOKUP(A36,'Índice Geral'!A:C,2,FALSE)</f>
        <v>Marketing e propaganda</v>
      </c>
      <c r="C36" s="115">
        <v>36</v>
      </c>
      <c r="D36" s="57"/>
      <c r="E36" s="84"/>
      <c r="F36" s="113" t="str">
        <f>'Contagem de Áreas '!A35</f>
        <v>Gestão da produção</v>
      </c>
      <c r="G36" s="103">
        <f t="shared" ca="1" si="0"/>
        <v>0</v>
      </c>
      <c r="H36" s="104">
        <f t="shared" ca="1" si="1"/>
        <v>0</v>
      </c>
      <c r="I36" s="114"/>
      <c r="J36" s="14"/>
      <c r="K36" s="14"/>
      <c r="L36" s="14"/>
      <c r="M36" s="14"/>
      <c r="N36" s="14"/>
      <c r="O36" s="14"/>
      <c r="P36" s="14"/>
      <c r="Q36" s="14"/>
      <c r="R36" s="14"/>
      <c r="S36" s="14"/>
      <c r="T36" s="14"/>
      <c r="U36" s="14"/>
      <c r="V36" s="14"/>
      <c r="W36" s="14"/>
      <c r="X36" s="14"/>
      <c r="Y36" s="14"/>
      <c r="Z36" s="14"/>
    </row>
    <row r="37" spans="1:26" ht="15.75" customHeight="1">
      <c r="A37" s="99" t="s">
        <v>2931</v>
      </c>
      <c r="B37" s="100" t="str">
        <f>VLOOKUP(A37,'Índice Geral'!A:C,2,FALSE)</f>
        <v>Ética</v>
      </c>
      <c r="C37" s="115">
        <v>36</v>
      </c>
      <c r="D37" s="57"/>
      <c r="E37" s="84"/>
      <c r="F37" s="113" t="str">
        <f>'Contagem de Áreas '!A36</f>
        <v>Tecnologia digital</v>
      </c>
      <c r="G37" s="103">
        <f t="shared" ca="1" si="0"/>
        <v>0</v>
      </c>
      <c r="H37" s="104">
        <f t="shared" ca="1" si="1"/>
        <v>0</v>
      </c>
      <c r="I37" s="105"/>
      <c r="J37" s="14"/>
      <c r="K37" s="14"/>
      <c r="L37" s="14"/>
      <c r="M37" s="14"/>
      <c r="N37" s="14"/>
      <c r="O37" s="14"/>
      <c r="P37" s="14"/>
      <c r="Q37" s="14"/>
      <c r="R37" s="14"/>
      <c r="S37" s="14"/>
      <c r="T37" s="14"/>
      <c r="U37" s="14"/>
      <c r="V37" s="14"/>
      <c r="W37" s="14"/>
      <c r="X37" s="14"/>
      <c r="Y37" s="14"/>
      <c r="Z37" s="14"/>
    </row>
    <row r="38" spans="1:26" ht="15.75" customHeight="1">
      <c r="A38" s="99" t="s">
        <v>3001</v>
      </c>
      <c r="B38" s="100" t="e">
        <f>VLOOKUP(A38,'Índice Geral'!A:C,2,FALSE)</f>
        <v>#N/A</v>
      </c>
      <c r="C38" s="112">
        <v>72</v>
      </c>
      <c r="D38" s="57"/>
      <c r="E38" s="84"/>
      <c r="F38" s="113" t="str">
        <f>'Contagem de Áreas '!A37</f>
        <v>Desenho de projetos</v>
      </c>
      <c r="G38" s="103">
        <f t="shared" ca="1" si="0"/>
        <v>0</v>
      </c>
      <c r="H38" s="104">
        <f t="shared" ca="1" si="1"/>
        <v>0</v>
      </c>
      <c r="I38" s="105"/>
      <c r="J38" s="14"/>
      <c r="K38" s="14"/>
      <c r="L38" s="14"/>
      <c r="M38" s="14"/>
      <c r="N38" s="14"/>
      <c r="O38" s="14"/>
      <c r="P38" s="14"/>
      <c r="Q38" s="14"/>
      <c r="R38" s="14"/>
      <c r="S38" s="14"/>
      <c r="T38" s="14"/>
      <c r="U38" s="14"/>
      <c r="V38" s="14"/>
      <c r="W38" s="14"/>
      <c r="X38" s="14"/>
      <c r="Y38" s="14"/>
      <c r="Z38" s="14"/>
    </row>
    <row r="39" spans="1:26" ht="15.75" customHeight="1">
      <c r="A39" s="99" t="s">
        <v>3002</v>
      </c>
      <c r="B39" s="100" t="e">
        <f>VLOOKUP(A39,'Índice Geral'!A:C,2,FALSE)</f>
        <v>#N/A</v>
      </c>
      <c r="C39" s="115">
        <v>72</v>
      </c>
      <c r="D39" s="57"/>
      <c r="E39" s="84"/>
      <c r="F39" s="113" t="str">
        <f>'Contagem de Áreas '!A38</f>
        <v>Política</v>
      </c>
      <c r="G39" s="103">
        <f t="shared" ca="1" si="0"/>
        <v>0</v>
      </c>
      <c r="H39" s="104">
        <f t="shared" ca="1" si="1"/>
        <v>0</v>
      </c>
      <c r="I39" s="105"/>
      <c r="J39" s="14"/>
      <c r="K39" s="14"/>
      <c r="L39" s="14"/>
      <c r="M39" s="14"/>
      <c r="N39" s="14"/>
      <c r="O39" s="14"/>
      <c r="P39" s="14"/>
      <c r="Q39" s="14"/>
      <c r="R39" s="14"/>
      <c r="S39" s="14"/>
      <c r="T39" s="14"/>
      <c r="U39" s="14"/>
      <c r="V39" s="14"/>
      <c r="W39" s="14"/>
      <c r="X39" s="14"/>
      <c r="Y39" s="14"/>
      <c r="Z39" s="14"/>
    </row>
    <row r="40" spans="1:26" ht="15.75" customHeight="1">
      <c r="A40" s="99" t="s">
        <v>1053</v>
      </c>
      <c r="B40" s="100" t="str">
        <f>VLOOKUP(A40,'Índice Geral'!A:C,2,FALSE)</f>
        <v>Lifelab</v>
      </c>
      <c r="C40" s="101">
        <v>72</v>
      </c>
      <c r="D40" s="57"/>
      <c r="E40" s="84"/>
      <c r="F40" s="113" t="str">
        <f>'Contagem de Áreas '!A39</f>
        <v>Administração em comércio exterior</v>
      </c>
      <c r="G40" s="103">
        <f t="shared" ca="1" si="0"/>
        <v>0</v>
      </c>
      <c r="H40" s="104">
        <f t="shared" ca="1" si="1"/>
        <v>0</v>
      </c>
      <c r="I40" s="105"/>
      <c r="J40" s="14"/>
      <c r="K40" s="14"/>
      <c r="L40" s="14"/>
      <c r="M40" s="14"/>
      <c r="N40" s="14"/>
      <c r="O40" s="14"/>
      <c r="P40" s="14"/>
      <c r="Q40" s="14"/>
      <c r="R40" s="14"/>
      <c r="S40" s="14"/>
      <c r="T40" s="14"/>
      <c r="U40" s="14"/>
      <c r="V40" s="14"/>
      <c r="W40" s="14"/>
      <c r="X40" s="14"/>
      <c r="Y40" s="14"/>
      <c r="Z40" s="14"/>
    </row>
    <row r="41" spans="1:26" ht="15.75" customHeight="1">
      <c r="A41" s="99" t="s">
        <v>1053</v>
      </c>
      <c r="B41" s="100" t="str">
        <f>VLOOKUP(A41,'Índice Geral'!A:C,2,FALSE)</f>
        <v>Lifelab</v>
      </c>
      <c r="C41" s="101">
        <v>72</v>
      </c>
      <c r="D41" s="57"/>
      <c r="E41" s="84"/>
      <c r="F41" s="113" t="str">
        <f>'Contagem de Áreas '!A40</f>
        <v>Relações internacionais</v>
      </c>
      <c r="G41" s="103">
        <f t="shared" ca="1" si="0"/>
        <v>0</v>
      </c>
      <c r="H41" s="104">
        <f t="shared" ca="1" si="1"/>
        <v>0</v>
      </c>
      <c r="I41" s="114"/>
      <c r="J41" s="14"/>
      <c r="K41" s="14"/>
      <c r="L41" s="14"/>
      <c r="M41" s="14"/>
      <c r="N41" s="14"/>
      <c r="O41" s="14"/>
      <c r="P41" s="14"/>
      <c r="Q41" s="14"/>
      <c r="R41" s="14"/>
      <c r="S41" s="14"/>
      <c r="T41" s="14"/>
      <c r="U41" s="14"/>
      <c r="V41" s="14"/>
      <c r="W41" s="14"/>
      <c r="X41" s="14"/>
      <c r="Y41" s="14"/>
      <c r="Z41" s="14"/>
    </row>
    <row r="42" spans="1:26" ht="15.75" customHeight="1">
      <c r="A42" s="99" t="s">
        <v>1053</v>
      </c>
      <c r="B42" s="100" t="str">
        <f>VLOOKUP(A42,'Índice Geral'!A:C,2,FALSE)</f>
        <v>Lifelab</v>
      </c>
      <c r="C42" s="101">
        <v>72</v>
      </c>
      <c r="D42" s="57"/>
      <c r="E42" s="84"/>
      <c r="F42" s="113" t="str">
        <f>'Contagem de Áreas '!A41</f>
        <v>Desenho de moda</v>
      </c>
      <c r="G42" s="103">
        <f t="shared" ca="1" si="0"/>
        <v>0</v>
      </c>
      <c r="H42" s="104">
        <f t="shared" ca="1" si="1"/>
        <v>0</v>
      </c>
      <c r="I42" s="105"/>
      <c r="J42" s="14"/>
      <c r="K42" s="14"/>
      <c r="L42" s="14"/>
      <c r="M42" s="14"/>
      <c r="N42" s="14"/>
      <c r="O42" s="14"/>
      <c r="P42" s="14"/>
      <c r="Q42" s="14"/>
      <c r="R42" s="14"/>
      <c r="S42" s="14"/>
      <c r="T42" s="14"/>
      <c r="U42" s="14"/>
      <c r="V42" s="14"/>
      <c r="W42" s="14"/>
      <c r="X42" s="14"/>
      <c r="Y42" s="14"/>
      <c r="Z42" s="14"/>
    </row>
    <row r="43" spans="1:26" ht="15.75" customHeight="1">
      <c r="A43" s="99" t="s">
        <v>1053</v>
      </c>
      <c r="B43" s="100" t="str">
        <f>VLOOKUP(A43,'Índice Geral'!A:C,2,FALSE)</f>
        <v>Lifelab</v>
      </c>
      <c r="C43" s="101">
        <v>72</v>
      </c>
      <c r="D43" s="14"/>
      <c r="E43" s="84"/>
      <c r="F43" s="116" t="s">
        <v>902</v>
      </c>
      <c r="G43" s="103">
        <f t="shared" ca="1" si="0"/>
        <v>0.15053763440860216</v>
      </c>
      <c r="H43" s="104">
        <f t="shared" ca="1" si="1"/>
        <v>504</v>
      </c>
      <c r="I43" s="114"/>
      <c r="J43" s="14"/>
      <c r="K43" s="14"/>
      <c r="L43" s="14"/>
      <c r="M43" s="14"/>
      <c r="N43" s="14"/>
      <c r="O43" s="14"/>
      <c r="P43" s="14"/>
      <c r="Q43" s="14"/>
      <c r="R43" s="14"/>
      <c r="S43" s="14"/>
      <c r="T43" s="14"/>
      <c r="U43" s="14"/>
      <c r="V43" s="14"/>
      <c r="W43" s="14"/>
      <c r="X43" s="14"/>
      <c r="Y43" s="14"/>
      <c r="Z43" s="14"/>
    </row>
    <row r="44" spans="1:26" ht="15.75" customHeight="1">
      <c r="A44" s="99" t="s">
        <v>1053</v>
      </c>
      <c r="B44" s="100" t="str">
        <f>VLOOKUP(A44,'Índice Geral'!A:C,2,FALSE)</f>
        <v>Lifelab</v>
      </c>
      <c r="C44" s="101">
        <v>72</v>
      </c>
      <c r="D44" s="14"/>
      <c r="E44" s="84"/>
      <c r="F44" s="116" t="s">
        <v>2993</v>
      </c>
      <c r="G44" s="103">
        <f t="shared" ca="1" si="0"/>
        <v>0.12903225806451613</v>
      </c>
      <c r="H44" s="104">
        <f t="shared" ca="1" si="1"/>
        <v>432</v>
      </c>
      <c r="I44" s="114"/>
      <c r="J44" s="14"/>
      <c r="K44" s="14"/>
      <c r="L44" s="14"/>
      <c r="M44" s="14"/>
      <c r="N44" s="14"/>
      <c r="O44" s="14"/>
      <c r="P44" s="14"/>
      <c r="Q44" s="14"/>
      <c r="R44" s="14"/>
      <c r="S44" s="14"/>
      <c r="T44" s="14"/>
      <c r="U44" s="14"/>
      <c r="V44" s="14"/>
      <c r="W44" s="14"/>
      <c r="X44" s="14"/>
      <c r="Y44" s="14"/>
      <c r="Z44" s="14"/>
    </row>
    <row r="45" spans="1:26" ht="15.75" customHeight="1">
      <c r="A45" s="99" t="s">
        <v>1053</v>
      </c>
      <c r="B45" s="100" t="str">
        <f>VLOOKUP(A45,'Índice Geral'!A:C,2,FALSE)</f>
        <v>Lifelab</v>
      </c>
      <c r="C45" s="101">
        <v>72</v>
      </c>
      <c r="D45" s="14"/>
      <c r="E45" s="84"/>
      <c r="F45" s="116" t="s">
        <v>1081</v>
      </c>
      <c r="G45" s="103">
        <f t="shared" ca="1" si="0"/>
        <v>0</v>
      </c>
      <c r="H45" s="104">
        <f t="shared" ca="1" si="1"/>
        <v>0</v>
      </c>
      <c r="I45" s="114"/>
      <c r="J45" s="14"/>
      <c r="K45" s="14"/>
      <c r="L45" s="14"/>
      <c r="M45" s="14"/>
      <c r="N45" s="14"/>
      <c r="O45" s="14"/>
      <c r="P45" s="14"/>
      <c r="Q45" s="14"/>
      <c r="R45" s="14"/>
      <c r="S45" s="14"/>
      <c r="T45" s="14"/>
      <c r="U45" s="14"/>
      <c r="V45" s="14"/>
      <c r="W45" s="14"/>
      <c r="X45" s="14"/>
      <c r="Y45" s="14"/>
      <c r="Z45" s="14"/>
    </row>
    <row r="46" spans="1:26" ht="15.75" customHeight="1">
      <c r="A46" s="99" t="s">
        <v>902</v>
      </c>
      <c r="B46" s="100" t="str">
        <f>VLOOKUP(A46,'Índice Geral'!A:C,2,FALSE)</f>
        <v>Eletiva</v>
      </c>
      <c r="C46" s="101">
        <v>72</v>
      </c>
      <c r="D46" s="14"/>
      <c r="E46" s="84"/>
      <c r="F46" s="98" t="s">
        <v>2994</v>
      </c>
      <c r="G46" s="98"/>
      <c r="H46" s="98"/>
      <c r="I46" s="117">
        <f>G1-SUM(I26:I45)</f>
        <v>3348</v>
      </c>
      <c r="J46" s="14"/>
      <c r="K46" s="14"/>
      <c r="L46" s="14"/>
      <c r="M46" s="14"/>
      <c r="N46" s="14"/>
      <c r="O46" s="14"/>
      <c r="P46" s="14"/>
      <c r="Q46" s="14"/>
      <c r="R46" s="14"/>
      <c r="S46" s="14"/>
      <c r="T46" s="14"/>
      <c r="U46" s="14"/>
      <c r="V46" s="14"/>
      <c r="W46" s="14"/>
      <c r="X46" s="14"/>
      <c r="Y46" s="14"/>
      <c r="Z46" s="14"/>
    </row>
    <row r="47" spans="1:26" ht="15.75" customHeight="1">
      <c r="A47" s="99" t="s">
        <v>902</v>
      </c>
      <c r="B47" s="100" t="str">
        <f>VLOOKUP(A47,'Índice Geral'!A:C,2,FALSE)</f>
        <v>Eletiva</v>
      </c>
      <c r="C47" s="101">
        <v>72</v>
      </c>
      <c r="D47" s="14"/>
      <c r="E47" s="84"/>
      <c r="J47" s="14"/>
      <c r="K47" s="14"/>
      <c r="L47" s="14"/>
      <c r="M47" s="14"/>
      <c r="N47" s="14"/>
      <c r="O47" s="14"/>
      <c r="P47" s="14"/>
      <c r="Q47" s="14"/>
      <c r="R47" s="14"/>
      <c r="S47" s="14"/>
      <c r="T47" s="14"/>
      <c r="U47" s="14"/>
      <c r="V47" s="14"/>
      <c r="W47" s="14"/>
      <c r="X47" s="14"/>
      <c r="Y47" s="14"/>
      <c r="Z47" s="14"/>
    </row>
    <row r="48" spans="1:26" ht="15.75" customHeight="1">
      <c r="A48" s="99" t="s">
        <v>902</v>
      </c>
      <c r="B48" s="100" t="str">
        <f>VLOOKUP(A48,'Índice Geral'!A:C,2,FALSE)</f>
        <v>Eletiva</v>
      </c>
      <c r="C48" s="101">
        <v>72</v>
      </c>
      <c r="D48" s="14"/>
      <c r="E48" s="84"/>
      <c r="J48" s="14"/>
      <c r="K48" s="14"/>
      <c r="L48" s="14"/>
      <c r="M48" s="14"/>
      <c r="N48" s="14"/>
      <c r="O48" s="14"/>
      <c r="P48" s="14"/>
      <c r="Q48" s="14"/>
      <c r="R48" s="14"/>
      <c r="S48" s="14"/>
      <c r="T48" s="14"/>
      <c r="U48" s="14"/>
      <c r="V48" s="14"/>
      <c r="W48" s="14"/>
      <c r="X48" s="14"/>
      <c r="Y48" s="14"/>
      <c r="Z48" s="14"/>
    </row>
    <row r="49" spans="1:26" ht="15.75" customHeight="1">
      <c r="A49" s="99" t="s">
        <v>902</v>
      </c>
      <c r="B49" s="100" t="str">
        <f>VLOOKUP(A49,'Índice Geral'!A:C,2,FALSE)</f>
        <v>Eletiva</v>
      </c>
      <c r="C49" s="101">
        <v>72</v>
      </c>
      <c r="D49" s="14"/>
      <c r="E49" s="14"/>
      <c r="J49" s="14"/>
      <c r="K49" s="14"/>
      <c r="L49" s="14"/>
      <c r="M49" s="14"/>
      <c r="N49" s="14"/>
      <c r="O49" s="14"/>
      <c r="P49" s="14"/>
      <c r="Q49" s="14"/>
      <c r="R49" s="14"/>
      <c r="S49" s="14"/>
      <c r="T49" s="14"/>
      <c r="U49" s="14"/>
      <c r="V49" s="14"/>
      <c r="W49" s="14"/>
      <c r="X49" s="14"/>
      <c r="Y49" s="14"/>
      <c r="Z49" s="14"/>
    </row>
    <row r="50" spans="1:26" ht="15.75" customHeight="1">
      <c r="A50" s="99" t="s">
        <v>902</v>
      </c>
      <c r="B50" s="100" t="str">
        <f>VLOOKUP(A50,'Índice Geral'!A:C,2,FALSE)</f>
        <v>Eletiva</v>
      </c>
      <c r="C50" s="101">
        <v>72</v>
      </c>
      <c r="D50" s="14"/>
      <c r="E50" s="14"/>
      <c r="F50" s="14"/>
      <c r="G50" s="14"/>
      <c r="H50" s="14"/>
      <c r="I50" s="14"/>
      <c r="J50" s="14"/>
      <c r="K50" s="14"/>
      <c r="L50" s="14"/>
      <c r="M50" s="14"/>
      <c r="N50" s="14"/>
      <c r="O50" s="14"/>
      <c r="P50" s="14"/>
      <c r="Q50" s="14"/>
      <c r="R50" s="14"/>
      <c r="S50" s="14"/>
      <c r="T50" s="14"/>
      <c r="U50" s="14"/>
      <c r="V50" s="14"/>
      <c r="W50" s="14"/>
      <c r="X50" s="14"/>
      <c r="Y50" s="14"/>
      <c r="Z50" s="14"/>
    </row>
    <row r="51" spans="1:26" ht="15.75" customHeight="1">
      <c r="A51" s="99" t="s">
        <v>902</v>
      </c>
      <c r="B51" s="100" t="str">
        <f>VLOOKUP(A51,'Índice Geral'!A:C,2,FALSE)</f>
        <v>Eletiva</v>
      </c>
      <c r="C51" s="101">
        <v>72</v>
      </c>
      <c r="D51" s="14"/>
      <c r="E51" s="14"/>
      <c r="F51" s="14"/>
      <c r="G51" s="14"/>
      <c r="H51" s="14"/>
      <c r="I51" s="14"/>
      <c r="J51" s="14"/>
      <c r="K51" s="14"/>
      <c r="L51" s="14"/>
      <c r="M51" s="14"/>
      <c r="N51" s="14"/>
      <c r="O51" s="14"/>
      <c r="P51" s="14"/>
      <c r="Q51" s="14"/>
      <c r="R51" s="14"/>
      <c r="S51" s="14"/>
      <c r="T51" s="14"/>
      <c r="U51" s="14"/>
      <c r="V51" s="14"/>
      <c r="W51" s="14"/>
      <c r="X51" s="14"/>
      <c r="Y51" s="14"/>
      <c r="Z51" s="14"/>
    </row>
    <row r="52" spans="1:26" ht="15.75" customHeight="1">
      <c r="A52" s="99" t="s">
        <v>902</v>
      </c>
      <c r="B52" s="100" t="str">
        <f>VLOOKUP(A52,'Índice Geral'!A:C,2,FALSE)</f>
        <v>Eletiva</v>
      </c>
      <c r="C52" s="101">
        <v>72</v>
      </c>
      <c r="D52" s="14"/>
      <c r="E52" s="14"/>
      <c r="F52" s="14"/>
      <c r="G52" s="14"/>
      <c r="H52" s="14"/>
      <c r="I52" s="14"/>
      <c r="J52" s="14"/>
      <c r="K52" s="14"/>
      <c r="L52" s="14"/>
      <c r="M52" s="14"/>
      <c r="N52" s="14"/>
      <c r="O52" s="14"/>
      <c r="P52" s="14"/>
      <c r="Q52" s="14"/>
      <c r="R52" s="14"/>
      <c r="S52" s="14"/>
      <c r="T52" s="14"/>
      <c r="U52" s="14"/>
      <c r="V52" s="14"/>
      <c r="W52" s="14"/>
      <c r="X52" s="14"/>
      <c r="Y52" s="14"/>
      <c r="Z52" s="14"/>
    </row>
    <row r="53" spans="1:26" ht="15.75" customHeight="1">
      <c r="D53" s="14"/>
      <c r="E53" s="14"/>
      <c r="F53" s="14"/>
      <c r="G53" s="14"/>
      <c r="H53" s="14"/>
      <c r="I53" s="14"/>
      <c r="J53" s="14"/>
      <c r="K53" s="14"/>
      <c r="L53" s="14"/>
      <c r="M53" s="14"/>
      <c r="N53" s="14"/>
      <c r="O53" s="14"/>
      <c r="P53" s="14"/>
      <c r="Q53" s="14"/>
      <c r="R53" s="14"/>
      <c r="S53" s="14"/>
      <c r="T53" s="14"/>
      <c r="U53" s="14"/>
      <c r="V53" s="14"/>
      <c r="W53" s="14"/>
      <c r="X53" s="14"/>
      <c r="Y53" s="14"/>
      <c r="Z53" s="14"/>
    </row>
    <row r="54" spans="1:26" ht="15.75" customHeight="1">
      <c r="D54" s="14"/>
      <c r="E54" s="14"/>
      <c r="F54" s="14"/>
      <c r="G54" s="14"/>
      <c r="H54" s="14"/>
      <c r="I54" s="14"/>
      <c r="J54" s="14"/>
      <c r="K54" s="14"/>
      <c r="L54" s="14"/>
      <c r="M54" s="14"/>
      <c r="N54" s="14"/>
      <c r="O54" s="14"/>
      <c r="P54" s="14"/>
      <c r="Q54" s="14"/>
      <c r="R54" s="14"/>
      <c r="S54" s="14"/>
      <c r="T54" s="14"/>
      <c r="U54" s="14"/>
      <c r="V54" s="14"/>
      <c r="W54" s="14"/>
      <c r="X54" s="14"/>
      <c r="Y54" s="14"/>
      <c r="Z54" s="14"/>
    </row>
    <row r="55" spans="1:26" ht="15.75" customHeight="1">
      <c r="D55" s="14"/>
      <c r="E55" s="14"/>
      <c r="F55" s="14"/>
      <c r="G55" s="14"/>
      <c r="H55" s="14"/>
      <c r="I55" s="14"/>
      <c r="J55" s="14"/>
      <c r="K55" s="14"/>
      <c r="L55" s="14"/>
      <c r="M55" s="14"/>
      <c r="N55" s="14"/>
      <c r="O55" s="14"/>
      <c r="P55" s="14"/>
      <c r="Q55" s="14"/>
      <c r="R55" s="14"/>
      <c r="S55" s="14"/>
      <c r="T55" s="14"/>
      <c r="U55" s="14"/>
      <c r="V55" s="14"/>
      <c r="W55" s="14"/>
      <c r="X55" s="14"/>
      <c r="Y55" s="14"/>
      <c r="Z55" s="14"/>
    </row>
    <row r="56" spans="1:26" ht="15.75" customHeight="1">
      <c r="D56" s="14"/>
      <c r="E56" s="14"/>
      <c r="F56" s="14"/>
      <c r="G56" s="14"/>
      <c r="H56" s="14"/>
      <c r="I56" s="14"/>
      <c r="J56" s="14"/>
      <c r="K56" s="14"/>
      <c r="L56" s="14"/>
      <c r="M56" s="14"/>
      <c r="N56" s="14"/>
      <c r="O56" s="14"/>
      <c r="P56" s="14"/>
      <c r="Q56" s="14"/>
      <c r="R56" s="14"/>
      <c r="S56" s="14"/>
      <c r="T56" s="14"/>
      <c r="U56" s="14"/>
      <c r="V56" s="14"/>
      <c r="W56" s="14"/>
      <c r="X56" s="14"/>
      <c r="Y56" s="14"/>
      <c r="Z56" s="14"/>
    </row>
    <row r="57" spans="1:26" ht="15.75" customHeight="1">
      <c r="D57" s="14"/>
      <c r="E57" s="14"/>
      <c r="F57" s="14"/>
      <c r="G57" s="14"/>
      <c r="H57" s="14"/>
      <c r="I57" s="14"/>
      <c r="J57" s="14"/>
      <c r="K57" s="14"/>
      <c r="L57" s="14"/>
      <c r="M57" s="14"/>
      <c r="N57" s="14"/>
      <c r="O57" s="14"/>
      <c r="P57" s="14"/>
      <c r="Q57" s="14"/>
      <c r="R57" s="14"/>
      <c r="S57" s="14"/>
      <c r="T57" s="14"/>
      <c r="U57" s="14"/>
      <c r="V57" s="14"/>
      <c r="W57" s="14"/>
      <c r="X57" s="14"/>
      <c r="Y57" s="14"/>
      <c r="Z57" s="14"/>
    </row>
    <row r="58" spans="1:26" ht="15.75" customHeight="1">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spans="1:26" ht="15.75" customHeight="1">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spans="1:26" ht="15.75" customHeight="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spans="1:26" ht="15.75" customHeight="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spans="1:26" ht="15.75"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ht="15.75"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ht="15.75"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ht="15.75"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ht="15.75"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spans="1:26" ht="15.75"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ht="15.75"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ht="15.75"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ht="15.75"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spans="1:26" ht="15.75"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spans="1:26" ht="15.75"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spans="1:26" ht="15.75"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spans="1:26" ht="15.75"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spans="1:26" ht="15.75"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spans="1:26" ht="15.75"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spans="1:26" ht="15.75"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spans="1:26" ht="15.75"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spans="1:26" ht="15.75"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spans="1:26" ht="15.75"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spans="1:26" ht="15.75"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spans="1:26" ht="15.75"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ht="15.75"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spans="1:26" ht="15.75"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spans="1:26" ht="15.75"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ht="15.75"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spans="1:26" ht="15.7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ht="15.7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ht="15.7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spans="1:26" ht="15.7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spans="1:26" ht="15.7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spans="1:26" ht="15.7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spans="1:26" ht="15.7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ht="15.7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ht="15.7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spans="1:26" ht="15.7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spans="1:26" ht="15.7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spans="1:26" ht="15.7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spans="1:26" ht="15.7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spans="1:26" ht="15.7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ht="15.7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ht="15.7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ht="15.7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ht="15.7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5.7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5.7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15.7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5.7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5.7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5.7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5.7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5.7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ht="15.7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ht="15.7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5.7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5.7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5.7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5.7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15.7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15.7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5.7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5.7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5.7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5.7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5.7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5.7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5.7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5.7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5.7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5.7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5.7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5.7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5.7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5.7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5.7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5.7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5.7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5.7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5.7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5.7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15.7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5.7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15.7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5.7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5.7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5.7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5.7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ht="15.7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5.7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5.7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5.7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5.7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5.7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5.7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5.7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5.7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5.7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5.7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5.7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5.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5.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5.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5.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ht="15.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15.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5.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5.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ht="15.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5.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5.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5.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ht="15.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15.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15.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15.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5.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15.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5.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5.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5.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5.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5.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5.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ht="15.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ht="15.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ht="15.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ht="15.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ht="15.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ht="15.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15.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ht="15.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5.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ht="15.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15.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5.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ht="15.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15.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15.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ht="15.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ht="15.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ht="15.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ht="15.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ht="15.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ht="15.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ht="15.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ht="15.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15.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15.7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15.7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15.7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15.7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5.7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5.7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5.7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5.7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5.7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5.7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5.7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5.7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5.7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5.7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5.7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5.7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5.7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5.7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5.7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5.7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5.7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5.7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5.7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5.7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5.7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5.7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5.7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5.7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5.7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5.7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5.7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5.7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5.7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5.7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5.7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5.7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5.7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5.7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5.7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5.7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5.7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5.7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5.7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5.7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5.7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5.7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5.7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5.7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5.7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5.7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5.7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5.7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5.7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5.7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5.7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15.7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5.7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15.7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5.7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5.7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5.7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5.7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5.7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5.7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5.7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5.7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5.7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5.7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5.7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5.7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5.7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5.7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5.7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15.7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5.7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15.7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5.7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5.7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5.7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5.7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5.7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5.7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5.7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5.7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5.7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5.7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15.7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15.7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15.7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15.7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15.7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15.7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15.7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15.7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15.7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5.7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15.7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15.7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15.7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5.7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5.7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5.7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5.7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5.7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5.7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5.7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15.7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5.7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5.7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5.7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5.7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5.7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5.7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5.7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5.7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5.7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5.7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5.7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5.7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5.7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5.7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5.7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5.7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5.7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5.7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5.7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5.7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5.7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5.7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5.7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5.7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5.7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5.7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5.7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5.7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5.7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5.7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5.7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5.7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5.7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5.7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5.7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5.7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5.7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5.7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5.7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5.7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5.7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5.7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5.7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5.7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5.7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5.7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5.7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5.7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5.7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5.7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5.7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5.7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5.7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5.7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5.7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5.7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5.7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5.7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5.7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5.7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5.7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5.7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5.7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5.7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5.7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5.7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5.7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5.7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5.7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5.7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5.7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5.7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5.7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5.7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5.7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5.7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5.7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5.7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5.7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5.7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5.7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5.7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5.7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5.7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5.7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5.7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5.7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5.7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5.7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5.7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5.7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5.7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5.7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5.7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5.7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5.7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5.7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5.7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5.7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5.7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5.7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5.7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5.7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5.7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5.7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5.7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5.7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5.7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5.7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5.7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5.7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5.7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5.7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5.7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5.7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5.7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5.7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5.7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5.7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5.7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5.7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5.7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5.7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5.7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5.7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5.7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5.7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5.7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5.7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5.7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5.7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5.7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5.7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5.7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5.7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5.7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5.7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5.7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5.7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5.7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5.7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5.7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5.7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5.7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5.7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5.7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5.7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5.7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5.7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5.7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5.7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5.7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5.7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5.7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5.7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5.7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5.7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5.7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5.7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5.7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5.7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5.7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5.7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5.7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5.7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5.7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5.7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5.7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5.7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5.7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5.7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5.7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5.7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5.7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5.7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5.7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5.7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5.7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5.7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5.7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5.7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5.7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5.7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5.7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5.7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5.7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5.7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5.7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5.7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5.7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5.7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5.7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5.7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5.7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5.7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5.7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5.7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5.7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5.7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5.7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5.7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5.7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5.7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5.7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5.7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5.7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5.7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5.7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5.7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5.7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5.7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5.7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5.7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5.7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5.7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5.7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5.7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5.7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5.7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5.7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5.7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5.7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5.7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5.7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5.7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5.7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5.7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5.7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5.7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5.7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5.7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5.7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5.7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5.7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5.7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5.7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5.7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5.7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5.7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5.7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5.7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5.7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5.7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5.7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5.7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5.7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5.7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5.7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5.7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5.7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5.7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5.7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5.7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5.7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5.7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5.7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5.7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5.7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5.7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5.7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5.7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5.7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5.7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5.7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5.7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5.7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5.7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5.7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5.7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5.7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5.7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5.7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5.7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5.7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5.7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5.7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5.7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5.7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5.7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5.7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5.7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5.7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5.7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5.7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5.7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5.7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5.7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5.7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5.7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5.7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5.7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5.7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5.7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5.7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5.7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5.7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5.7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5.7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5.7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5.7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5.7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5.7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5.7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5.7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5.7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5.7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5.7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5.7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5.7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5.7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5.7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5.7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5.7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5.7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5.7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5.7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5.7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5.7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5.7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5.7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5.7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5.7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5.7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5.7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5.7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5.7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5.7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5.7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5.7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5.7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5.7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5.7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5.7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5.7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5.7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5.7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5.7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5.7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5.7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5.7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5.7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5.7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5.7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5.7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5.7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5.7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5.7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5.7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5.7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5.7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5.7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5.7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5.7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5.7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5.7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5.7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5.7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5.7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5.7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5.7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5.7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5.7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5.7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5.7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5.7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5.7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5.7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5.7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5.7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5.7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5.7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5.7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5.7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5.7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5.7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5.7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5.7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5.7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5.7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5.7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5.7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5.7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5.7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5.7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5.7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5.7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5.7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5.7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5.7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5.7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5.7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5.7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5.7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5.7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5.7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5.7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5.7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5.7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5.7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5.7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5.7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5.7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5.7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5.7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5.7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5.7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5.7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5.7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5.7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5.7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5.7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5.7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5.7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5.7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5.7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5.7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5.7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5.7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5.7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5.7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5.7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5.7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5.7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5.7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5.7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5.7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5.7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5.7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5.7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5.7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5.7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5.7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5.7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5.7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5.7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5.7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5.7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5.7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5.7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5.7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5.7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5.7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5.7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5.7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5.7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5.7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5.7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5.7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5.7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5.7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5.7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5.7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5.7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5.7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5.7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5.7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5.7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5.7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5.7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5.7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5.7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5.7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5.7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5.7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5.7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5.7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5.7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5.7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5.7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5.7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5.7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5.7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5.7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5.7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5.7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5.7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5.7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5.7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5.7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5.7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5.7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5.7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5.7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5.7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5.7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5.7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5.7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5.7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5.7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5.7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5.7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5.7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5.7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5.7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5.7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5.7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5.7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5.7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5.7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5.7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5.7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5.7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5.7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5.7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5.7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5.7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5.7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5.7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5.7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5.7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5.7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5.7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5.7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5.7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5.7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5.7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5.7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5.7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5.7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5.7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5.7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5.7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5.7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5.7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5.7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5.7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5.7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5.7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5.7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5.7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5.7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5.7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5.7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5.7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5.7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5.7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5.7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5.7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5.7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5.7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5.7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5.7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5.7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5.7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5.7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5.7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5.7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5.7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5.7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5.7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5.7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5.7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5.7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5.7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5.7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5.7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5.7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5.7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5.7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5.7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5.7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5.7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5.7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5.7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5.7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5.7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5.7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5.7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5.7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5.7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5.7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5.7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5.7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5.7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5.7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5.7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5.7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5.7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5.7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5.7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5.7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5.7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5.7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5.7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5.7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5.7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5.7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5.7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5.7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5.7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5.7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5.7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5.7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5.7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5.7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5.7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5.7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5.7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5.7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5.7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5.7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5.7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5.7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5.7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5.7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5.7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5.7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5.7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5.7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5.7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5.7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5.7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5.7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5.7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5.7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5.7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5.7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5.7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5.7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5.7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5.7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5.7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5.7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5.7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5.7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5.7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5.7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5.7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5.7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5.7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5.7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5.7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5.7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5.7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5.7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5.7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5.7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5.7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5.7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5.7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5.7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5.7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5.7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5.7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5.7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5.7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5.7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5.7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5.7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5.7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5.7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5.7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5.7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5.7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5.7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5.75"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5.75"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5.75"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5.75"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5.75"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5.75"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5.75"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5.75"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5.75"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5.75"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5.75"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5.75"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5.75"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5.75"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5.75"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5.75"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5.75"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5.75"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5.75"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5.75"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5.75"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5.75"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ht="15.75" customHeight="1">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ht="15.75" customHeight="1">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ht="15.75" customHeight="1">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ht="15.75" customHeight="1">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ht="15.75" customHeight="1">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sheetData>
  <autoFilter ref="F2:I24" xr:uid="{00000000-0009-0000-0000-00000E000000}">
    <sortState xmlns:xlrd2="http://schemas.microsoft.com/office/spreadsheetml/2017/richdata2" ref="F2:I24">
      <sortCondition ref="F2:F24"/>
    </sortState>
  </autoFilter>
  <mergeCells count="1">
    <mergeCell ref="A1:C1"/>
  </mergeCells>
  <pageMargins left="0.7" right="0.7" top="0.75" bottom="0.75" header="0" footer="0"/>
  <pageSetup orientation="landscape"/>
  <drawing r:id="rId1"/>
  <extLst>
    <ext xmlns:x14="http://schemas.microsoft.com/office/spreadsheetml/2009/9/main" uri="{CCE6A557-97BC-4b89-ADB6-D9C93CAAB3DF}">
      <x14:dataValidations xmlns:xm="http://schemas.microsoft.com/office/excel/2006/main" count="2">
        <x14:dataValidation type="list" allowBlank="1" xr:uid="{00000000-0002-0000-0E00-000000000000}">
          <x14:formula1>
            <xm:f>'Índice Geral'!$A$3:$A$496</xm:f>
          </x14:formula1>
          <xm:sqref>A7 A25 A46:A52</xm:sqref>
        </x14:dataValidation>
        <x14:dataValidation type="list" allowBlank="1" showErrorMessage="1" xr:uid="{00000000-0002-0000-0E00-000001000000}">
          <x14:formula1>
            <xm:f>'Índice Geral'!$A$3:$A$496</xm:f>
          </x14:formula1>
          <xm:sqref>A3:A6 A8:A24 A26:A45</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991"/>
  <sheetViews>
    <sheetView workbookViewId="0"/>
  </sheetViews>
  <sheetFormatPr defaultColWidth="11.25" defaultRowHeight="15" customHeight="1"/>
  <cols>
    <col min="1" max="1" width="44.625" customWidth="1"/>
    <col min="2" max="2" width="32" customWidth="1"/>
    <col min="3" max="3" width="17.125" customWidth="1"/>
    <col min="4" max="5" width="10.5" customWidth="1"/>
    <col min="6" max="6" width="30.625" customWidth="1"/>
    <col min="7" max="7" width="8.5" customWidth="1"/>
    <col min="8" max="8" width="14" customWidth="1"/>
    <col min="9" max="9" width="17" customWidth="1"/>
    <col min="10" max="18" width="10.5" customWidth="1"/>
    <col min="19" max="26" width="11.125" customWidth="1"/>
  </cols>
  <sheetData>
    <row r="1" spans="1:26" ht="16.5" customHeight="1">
      <c r="A1" s="190" t="s">
        <v>3004</v>
      </c>
      <c r="B1" s="191"/>
      <c r="C1" s="192"/>
      <c r="D1" s="88"/>
      <c r="E1" s="89"/>
      <c r="F1" s="90" t="s">
        <v>2987</v>
      </c>
      <c r="G1" s="91">
        <f>SUM(C:C)</f>
        <v>3420</v>
      </c>
      <c r="H1" s="90" t="s">
        <v>2988</v>
      </c>
      <c r="I1" s="92">
        <v>1</v>
      </c>
      <c r="J1" s="14"/>
      <c r="K1" s="14"/>
      <c r="L1" s="14"/>
      <c r="M1" s="14"/>
      <c r="N1" s="14"/>
      <c r="O1" s="14"/>
      <c r="P1" s="14"/>
      <c r="Q1" s="14"/>
      <c r="R1" s="14"/>
      <c r="S1" s="14"/>
      <c r="T1" s="14"/>
      <c r="U1" s="14"/>
      <c r="V1" s="14"/>
      <c r="W1" s="14"/>
      <c r="X1" s="14"/>
      <c r="Y1" s="14"/>
      <c r="Z1" s="14"/>
    </row>
    <row r="2" spans="1:26" ht="16.5" customHeight="1">
      <c r="A2" s="93" t="s">
        <v>0</v>
      </c>
      <c r="B2" s="94" t="s">
        <v>3</v>
      </c>
      <c r="C2" s="95" t="s">
        <v>2989</v>
      </c>
      <c r="D2" s="96"/>
      <c r="E2" s="97"/>
      <c r="F2" s="98" t="s">
        <v>3</v>
      </c>
      <c r="G2" s="98" t="s">
        <v>2990</v>
      </c>
      <c r="H2" s="98" t="s">
        <v>2991</v>
      </c>
      <c r="I2" s="98" t="s">
        <v>2992</v>
      </c>
      <c r="J2" s="14"/>
      <c r="K2" s="14"/>
      <c r="L2" s="14"/>
      <c r="M2" s="14"/>
      <c r="N2" s="14"/>
      <c r="O2" s="14"/>
      <c r="P2" s="14"/>
      <c r="Q2" s="14"/>
      <c r="R2" s="14"/>
      <c r="S2" s="14"/>
      <c r="T2" s="14"/>
      <c r="U2" s="14"/>
      <c r="V2" s="14"/>
      <c r="W2" s="14"/>
      <c r="X2" s="14"/>
      <c r="Y2" s="14"/>
      <c r="Z2" s="14"/>
    </row>
    <row r="3" spans="1:26" ht="16.5" customHeight="1">
      <c r="A3" s="124" t="s">
        <v>2863</v>
      </c>
      <c r="B3" s="100" t="str">
        <f>VLOOKUP(A3,'Índice Geral'!A:C,2,FALSE)</f>
        <v>Design</v>
      </c>
      <c r="C3" s="129">
        <v>72</v>
      </c>
      <c r="D3" s="96"/>
      <c r="E3" s="97"/>
      <c r="F3" s="102" t="str">
        <f>'Contagem de Áreas '!A2</f>
        <v>Marketing e propaganda</v>
      </c>
      <c r="G3" s="103">
        <f t="shared" ref="G3:G45" ca="1" si="0">H3/$G$1</f>
        <v>5.2631578947368418E-2</v>
      </c>
      <c r="H3" s="104">
        <f t="shared" ref="H3:H45" ca="1" si="1">SUMIF(B:C,F3,C:C)</f>
        <v>180</v>
      </c>
      <c r="I3" s="105"/>
      <c r="J3" s="14"/>
      <c r="K3" s="14"/>
      <c r="L3" s="14"/>
      <c r="M3" s="14"/>
      <c r="N3" s="14"/>
      <c r="O3" s="14"/>
      <c r="P3" s="14"/>
      <c r="Q3" s="14"/>
      <c r="R3" s="14"/>
      <c r="S3" s="14"/>
      <c r="T3" s="14"/>
      <c r="U3" s="14"/>
      <c r="V3" s="14"/>
      <c r="W3" s="14"/>
      <c r="X3" s="14"/>
      <c r="Y3" s="14"/>
      <c r="Z3" s="14"/>
    </row>
    <row r="4" spans="1:26" ht="16.5" customHeight="1">
      <c r="A4" s="124" t="s">
        <v>2971</v>
      </c>
      <c r="B4" s="100" t="str">
        <f>VLOOKUP(A4,'Índice Geral'!A:C,2,FALSE)</f>
        <v>Criação gráfica</v>
      </c>
      <c r="C4" s="129">
        <v>180</v>
      </c>
      <c r="D4" s="96"/>
      <c r="E4" s="97"/>
      <c r="F4" s="102" t="str">
        <f>'Contagem de Áreas '!A3</f>
        <v>Gestão de negócios internacionais</v>
      </c>
      <c r="G4" s="103">
        <f t="shared" ca="1" si="0"/>
        <v>0</v>
      </c>
      <c r="H4" s="104">
        <f t="shared" ca="1" si="1"/>
        <v>0</v>
      </c>
      <c r="I4" s="105"/>
      <c r="J4" s="14"/>
      <c r="K4" s="14"/>
      <c r="L4" s="14"/>
      <c r="M4" s="14"/>
      <c r="N4" s="14"/>
      <c r="O4" s="14"/>
      <c r="P4" s="14"/>
      <c r="Q4" s="14"/>
      <c r="R4" s="14"/>
      <c r="S4" s="14"/>
      <c r="T4" s="14"/>
      <c r="U4" s="14"/>
      <c r="V4" s="14"/>
      <c r="W4" s="14"/>
      <c r="X4" s="14"/>
      <c r="Y4" s="14"/>
      <c r="Z4" s="14"/>
    </row>
    <row r="5" spans="1:26" ht="16.5" customHeight="1">
      <c r="A5" s="124" t="s">
        <v>1683</v>
      </c>
      <c r="B5" s="100" t="str">
        <f>VLOOKUP(A5,'Índice Geral'!A:C,2,FALSE)</f>
        <v>História, Filosofia e Estudos de arte</v>
      </c>
      <c r="C5" s="129">
        <v>72</v>
      </c>
      <c r="D5" s="96"/>
      <c r="E5" s="97"/>
      <c r="F5" s="102" t="str">
        <f>'Contagem de Áreas '!A4</f>
        <v>Metodologia e Pesquisa Científica</v>
      </c>
      <c r="G5" s="103">
        <f t="shared" ca="1" si="0"/>
        <v>0</v>
      </c>
      <c r="H5" s="104">
        <f t="shared" ca="1" si="1"/>
        <v>0</v>
      </c>
      <c r="I5" s="105"/>
      <c r="J5" s="14"/>
      <c r="K5" s="14"/>
      <c r="L5" s="14"/>
      <c r="M5" s="14"/>
      <c r="N5" s="14"/>
      <c r="O5" s="14"/>
      <c r="P5" s="14"/>
      <c r="Q5" s="14"/>
      <c r="R5" s="14"/>
      <c r="S5" s="14"/>
      <c r="T5" s="14"/>
      <c r="U5" s="14"/>
      <c r="V5" s="14"/>
      <c r="W5" s="14"/>
      <c r="X5" s="14"/>
      <c r="Y5" s="14"/>
      <c r="Z5" s="14"/>
    </row>
    <row r="6" spans="1:26" ht="16.5" customHeight="1">
      <c r="A6" s="124" t="s">
        <v>527</v>
      </c>
      <c r="B6" s="100" t="str">
        <f>VLOOKUP(A6,'Índice Geral'!A:C,2,FALSE)</f>
        <v>Lingüística (línguas)</v>
      </c>
      <c r="C6" s="129">
        <v>72</v>
      </c>
      <c r="D6" s="96"/>
      <c r="E6" s="97"/>
      <c r="F6" s="102" t="str">
        <f>'Contagem de Áreas '!A5</f>
        <v>Tecnologia da informação</v>
      </c>
      <c r="G6" s="103">
        <f t="shared" ca="1" si="0"/>
        <v>0</v>
      </c>
      <c r="H6" s="104">
        <f t="shared" ca="1" si="1"/>
        <v>0</v>
      </c>
      <c r="I6" s="105"/>
      <c r="J6" s="14"/>
      <c r="K6" s="14"/>
      <c r="L6" s="14"/>
      <c r="M6" s="14"/>
      <c r="N6" s="14"/>
      <c r="O6" s="14"/>
      <c r="P6" s="14"/>
      <c r="Q6" s="14"/>
      <c r="R6" s="14"/>
      <c r="S6" s="14"/>
      <c r="T6" s="14"/>
      <c r="U6" s="14"/>
      <c r="V6" s="14"/>
      <c r="W6" s="14"/>
      <c r="X6" s="14"/>
      <c r="Y6" s="14"/>
      <c r="Z6" s="14"/>
    </row>
    <row r="7" spans="1:26" ht="16.5" customHeight="1">
      <c r="A7" s="124" t="s">
        <v>676</v>
      </c>
      <c r="B7" s="100" t="str">
        <f>VLOOKUP(A7,'Índice Geral'!A:C,2,FALSE)</f>
        <v>História, Filosofia e Estudos de arte</v>
      </c>
      <c r="C7" s="129">
        <v>36</v>
      </c>
      <c r="D7" s="96"/>
      <c r="E7" s="97"/>
      <c r="F7" s="102" t="str">
        <f>'Contagem de Áreas '!A6</f>
        <v>História, Filosofia e Estudos de arte</v>
      </c>
      <c r="G7" s="103">
        <f t="shared" ca="1" si="0"/>
        <v>8.4210526315789472E-2</v>
      </c>
      <c r="H7" s="104">
        <f t="shared" ca="1" si="1"/>
        <v>288</v>
      </c>
      <c r="I7" s="105"/>
      <c r="J7" s="14"/>
      <c r="K7" s="14"/>
      <c r="L7" s="14"/>
      <c r="M7" s="14"/>
      <c r="N7" s="14"/>
      <c r="O7" s="14"/>
      <c r="P7" s="14"/>
      <c r="Q7" s="14"/>
      <c r="R7" s="14"/>
      <c r="S7" s="14"/>
      <c r="T7" s="14"/>
      <c r="U7" s="14"/>
      <c r="V7" s="14"/>
      <c r="W7" s="14"/>
      <c r="X7" s="14"/>
      <c r="Y7" s="14"/>
      <c r="Z7" s="14"/>
    </row>
    <row r="8" spans="1:26" ht="15.75" customHeight="1">
      <c r="A8" s="124" t="s">
        <v>1445</v>
      </c>
      <c r="B8" s="100" t="str">
        <f>VLOOKUP(A8,'Índice Geral'!A:C,2,FALSE)</f>
        <v>Economia, Economia Empresarial e Política</v>
      </c>
      <c r="C8" s="125">
        <v>72</v>
      </c>
      <c r="D8" s="96"/>
      <c r="E8" s="97"/>
      <c r="F8" s="102" t="str">
        <f>'Contagem de Áreas '!A7</f>
        <v>Criação gráfica</v>
      </c>
      <c r="G8" s="103">
        <f t="shared" ca="1" si="0"/>
        <v>0.1368421052631579</v>
      </c>
      <c r="H8" s="104">
        <f t="shared" ca="1" si="1"/>
        <v>468</v>
      </c>
      <c r="I8" s="105"/>
      <c r="J8" s="14"/>
      <c r="K8" s="14"/>
      <c r="L8" s="14"/>
      <c r="M8" s="14"/>
      <c r="N8" s="14"/>
      <c r="O8" s="14"/>
      <c r="P8" s="14"/>
      <c r="Q8" s="14"/>
      <c r="R8" s="14"/>
      <c r="S8" s="14"/>
      <c r="T8" s="14"/>
      <c r="U8" s="14"/>
      <c r="V8" s="14"/>
      <c r="W8" s="14"/>
      <c r="X8" s="14"/>
      <c r="Y8" s="14"/>
      <c r="Z8" s="14"/>
    </row>
    <row r="9" spans="1:26" ht="15.75" customHeight="1">
      <c r="A9" s="124" t="s">
        <v>1911</v>
      </c>
      <c r="B9" s="100" t="str">
        <f>VLOOKUP(A9,'Índice Geral'!A:C,2,FALSE)</f>
        <v>História, Filosofia e Estudos de arte</v>
      </c>
      <c r="C9" s="129">
        <v>36</v>
      </c>
      <c r="D9" s="96"/>
      <c r="E9" s="97"/>
      <c r="F9" s="102" t="str">
        <f>'Contagem de Áreas '!A8</f>
        <v>Comunicação social (redação e conteúdo)</v>
      </c>
      <c r="G9" s="103">
        <f t="shared" ca="1" si="0"/>
        <v>0</v>
      </c>
      <c r="H9" s="104">
        <f t="shared" ca="1" si="1"/>
        <v>0</v>
      </c>
      <c r="I9" s="105"/>
      <c r="J9" s="109"/>
      <c r="K9" s="14"/>
      <c r="L9" s="14"/>
      <c r="M9" s="14"/>
      <c r="N9" s="14"/>
      <c r="O9" s="14"/>
      <c r="P9" s="14"/>
      <c r="Q9" s="14"/>
      <c r="R9" s="14"/>
      <c r="S9" s="14"/>
      <c r="T9" s="14"/>
      <c r="U9" s="14"/>
      <c r="V9" s="14"/>
      <c r="W9" s="14"/>
      <c r="X9" s="14"/>
      <c r="Y9" s="14"/>
      <c r="Z9" s="14"/>
    </row>
    <row r="10" spans="1:26" ht="15.75" customHeight="1">
      <c r="A10" s="126" t="s">
        <v>2776</v>
      </c>
      <c r="B10" s="100" t="str">
        <f>VLOOKUP(A10,'Índice Geral'!A:C,2,FALSE)</f>
        <v>Moda</v>
      </c>
      <c r="C10" s="139">
        <v>36</v>
      </c>
      <c r="D10" s="96"/>
      <c r="E10" s="97"/>
      <c r="F10" s="102" t="str">
        <f>'Contagem de Áreas '!A9</f>
        <v>Economia, Economia Empresarial e Política</v>
      </c>
      <c r="G10" s="103">
        <f t="shared" ca="1" si="0"/>
        <v>2.1052631578947368E-2</v>
      </c>
      <c r="H10" s="104">
        <f t="shared" ca="1" si="1"/>
        <v>72</v>
      </c>
      <c r="I10" s="105"/>
      <c r="J10" s="109"/>
      <c r="K10" s="14"/>
      <c r="L10" s="14"/>
      <c r="M10" s="14"/>
      <c r="N10" s="14"/>
      <c r="O10" s="14"/>
      <c r="P10" s="14"/>
      <c r="Q10" s="14"/>
      <c r="R10" s="14"/>
      <c r="S10" s="14"/>
      <c r="T10" s="14"/>
      <c r="U10" s="14"/>
      <c r="V10" s="14"/>
      <c r="W10" s="14"/>
      <c r="X10" s="14"/>
      <c r="Y10" s="14"/>
      <c r="Z10" s="14"/>
    </row>
    <row r="11" spans="1:26" ht="15.75" customHeight="1">
      <c r="A11" s="99" t="s">
        <v>2865</v>
      </c>
      <c r="B11" s="100" t="str">
        <f>VLOOKUP(A11,'Índice Geral'!A:C,2,FALSE)</f>
        <v>Design</v>
      </c>
      <c r="C11" s="125">
        <v>72</v>
      </c>
      <c r="D11" s="96"/>
      <c r="E11" s="97"/>
      <c r="F11" s="102" t="str">
        <f>'Contagem de Áreas '!A10</f>
        <v>Gestão de inovação</v>
      </c>
      <c r="G11" s="103">
        <f t="shared" ca="1" si="0"/>
        <v>0</v>
      </c>
      <c r="H11" s="104">
        <f t="shared" ca="1" si="1"/>
        <v>0</v>
      </c>
      <c r="I11" s="105"/>
      <c r="J11" s="109"/>
      <c r="K11" s="14"/>
      <c r="L11" s="14"/>
      <c r="M11" s="14"/>
      <c r="N11" s="14"/>
      <c r="O11" s="14"/>
      <c r="P11" s="14"/>
      <c r="Q11" s="14"/>
      <c r="R11" s="14"/>
      <c r="S11" s="14"/>
      <c r="T11" s="14"/>
      <c r="U11" s="14"/>
      <c r="V11" s="14"/>
      <c r="W11" s="14"/>
      <c r="X11" s="14"/>
      <c r="Y11" s="14"/>
      <c r="Z11" s="14"/>
    </row>
    <row r="12" spans="1:26" ht="15.75" customHeight="1">
      <c r="A12" s="99" t="s">
        <v>1720</v>
      </c>
      <c r="B12" s="100" t="str">
        <f>VLOOKUP(A12,'Índice Geral'!A:C,2,FALSE)</f>
        <v>História, Filosofia e Estudos de arte</v>
      </c>
      <c r="C12" s="125">
        <v>72</v>
      </c>
      <c r="D12" s="96"/>
      <c r="E12" s="97"/>
      <c r="F12" s="102" t="str">
        <f>'Contagem de Áreas '!A11</f>
        <v>Design</v>
      </c>
      <c r="G12" s="103">
        <f t="shared" ca="1" si="0"/>
        <v>0.17894736842105263</v>
      </c>
      <c r="H12" s="104">
        <f t="shared" ca="1" si="1"/>
        <v>612</v>
      </c>
      <c r="I12" s="105"/>
      <c r="J12" s="109"/>
      <c r="K12" s="14"/>
      <c r="L12" s="14"/>
      <c r="M12" s="14"/>
      <c r="N12" s="14"/>
      <c r="O12" s="14"/>
      <c r="P12" s="14"/>
      <c r="Q12" s="14"/>
      <c r="R12" s="14"/>
      <c r="S12" s="14"/>
      <c r="T12" s="14"/>
      <c r="U12" s="14"/>
      <c r="V12" s="14"/>
      <c r="W12" s="14"/>
      <c r="X12" s="14"/>
      <c r="Y12" s="14"/>
      <c r="Z12" s="14"/>
    </row>
    <row r="13" spans="1:26" ht="15.75" customHeight="1">
      <c r="A13" s="99" t="s">
        <v>2102</v>
      </c>
      <c r="B13" s="100" t="str">
        <f>VLOOKUP(A13,'Índice Geral'!A:C,2,FALSE)</f>
        <v>Criação gráfica</v>
      </c>
      <c r="C13" s="125">
        <v>72</v>
      </c>
      <c r="D13" s="96"/>
      <c r="E13" s="97"/>
      <c r="F13" s="102" t="str">
        <f>'Contagem de Áreas '!A12</f>
        <v>Produção de multimídia</v>
      </c>
      <c r="G13" s="103">
        <f t="shared" ca="1" si="0"/>
        <v>2.1052631578947368E-2</v>
      </c>
      <c r="H13" s="104">
        <f t="shared" ca="1" si="1"/>
        <v>72</v>
      </c>
      <c r="I13" s="105"/>
      <c r="J13" s="109"/>
      <c r="K13" s="14"/>
      <c r="L13" s="14"/>
      <c r="M13" s="14"/>
      <c r="N13" s="14"/>
      <c r="O13" s="14"/>
      <c r="P13" s="14"/>
      <c r="Q13" s="14"/>
      <c r="R13" s="14"/>
      <c r="S13" s="14"/>
      <c r="T13" s="14"/>
      <c r="U13" s="14"/>
      <c r="V13" s="14"/>
      <c r="W13" s="14"/>
      <c r="X13" s="14"/>
      <c r="Y13" s="14"/>
      <c r="Z13" s="14"/>
    </row>
    <row r="14" spans="1:26" ht="15.75" customHeight="1">
      <c r="A14" s="99" t="s">
        <v>2972</v>
      </c>
      <c r="B14" s="100" t="str">
        <f>VLOOKUP(A14,'Índice Geral'!A:C,2,FALSE)</f>
        <v>Criação gráfica</v>
      </c>
      <c r="C14" s="125">
        <v>72</v>
      </c>
      <c r="D14" s="96"/>
      <c r="E14" s="97"/>
      <c r="F14" s="102" t="str">
        <f>'Contagem de Áreas '!A13</f>
        <v>Cenografia</v>
      </c>
      <c r="G14" s="103">
        <f t="shared" ca="1" si="0"/>
        <v>0</v>
      </c>
      <c r="H14" s="104">
        <f t="shared" ca="1" si="1"/>
        <v>0</v>
      </c>
      <c r="I14" s="105"/>
      <c r="J14" s="109"/>
      <c r="K14" s="14"/>
      <c r="L14" s="14"/>
      <c r="M14" s="14"/>
      <c r="N14" s="14"/>
      <c r="O14" s="14"/>
      <c r="P14" s="14"/>
      <c r="Q14" s="14"/>
      <c r="R14" s="14"/>
      <c r="S14" s="14"/>
      <c r="T14" s="14"/>
      <c r="U14" s="14"/>
      <c r="V14" s="14"/>
      <c r="W14" s="14"/>
      <c r="X14" s="14"/>
      <c r="Y14" s="14"/>
      <c r="Z14" s="14"/>
    </row>
    <row r="15" spans="1:26" ht="15.75" customHeight="1">
      <c r="A15" s="99" t="s">
        <v>444</v>
      </c>
      <c r="B15" s="100" t="str">
        <f>VLOOKUP(A15,'Índice Geral'!A:C,2,FALSE)</f>
        <v>Fotografia</v>
      </c>
      <c r="C15" s="125">
        <v>72</v>
      </c>
      <c r="D15" s="96"/>
      <c r="E15" s="97"/>
      <c r="F15" s="102" t="str">
        <f>'Contagem de Áreas '!A14</f>
        <v>Audiovisuais</v>
      </c>
      <c r="G15" s="103">
        <f t="shared" ca="1" si="0"/>
        <v>0</v>
      </c>
      <c r="H15" s="104">
        <f t="shared" ca="1" si="1"/>
        <v>0</v>
      </c>
      <c r="I15" s="105"/>
      <c r="J15" s="109"/>
      <c r="K15" s="14"/>
      <c r="L15" s="14"/>
      <c r="M15" s="14"/>
      <c r="N15" s="14"/>
      <c r="O15" s="14"/>
      <c r="P15" s="14"/>
      <c r="Q15" s="14"/>
      <c r="R15" s="14"/>
      <c r="S15" s="14"/>
      <c r="T15" s="14"/>
      <c r="U15" s="14"/>
      <c r="V15" s="14"/>
      <c r="W15" s="14"/>
      <c r="X15" s="14"/>
      <c r="Y15" s="14"/>
      <c r="Z15" s="14"/>
    </row>
    <row r="16" spans="1:26" ht="15.75" customHeight="1">
      <c r="A16" s="99" t="s">
        <v>1456</v>
      </c>
      <c r="B16" s="100" t="str">
        <f>VLOOKUP(A16,'Índice Geral'!A:C,2,FALSE)</f>
        <v>Marketing e propaganda</v>
      </c>
      <c r="C16" s="140">
        <v>72</v>
      </c>
      <c r="D16" s="96"/>
      <c r="E16" s="97"/>
      <c r="F16" s="102" t="str">
        <f>'Contagem de Áreas '!A15</f>
        <v>Noticiário e reportagem</v>
      </c>
      <c r="G16" s="103">
        <f t="shared" ca="1" si="0"/>
        <v>0</v>
      </c>
      <c r="H16" s="104">
        <f t="shared" ca="1" si="1"/>
        <v>0</v>
      </c>
      <c r="I16" s="105"/>
      <c r="J16" s="109"/>
      <c r="K16" s="14"/>
      <c r="L16" s="14"/>
      <c r="M16" s="14"/>
      <c r="N16" s="14"/>
      <c r="O16" s="14"/>
      <c r="P16" s="14"/>
      <c r="Q16" s="14"/>
      <c r="R16" s="14"/>
      <c r="S16" s="14"/>
      <c r="T16" s="14"/>
      <c r="U16" s="14"/>
      <c r="V16" s="14"/>
      <c r="W16" s="14"/>
      <c r="X16" s="14"/>
      <c r="Y16" s="14"/>
      <c r="Z16" s="14"/>
    </row>
    <row r="17" spans="1:26" ht="15.75" customHeight="1">
      <c r="A17" s="99" t="s">
        <v>2277</v>
      </c>
      <c r="B17" s="100" t="str">
        <f>VLOOKUP(A17,'Índice Geral'!A:C,2,FALSE)</f>
        <v>Modelagem</v>
      </c>
      <c r="C17" s="129">
        <v>36</v>
      </c>
      <c r="D17" s="96"/>
      <c r="E17" s="97"/>
      <c r="F17" s="102" t="str">
        <f>'Contagem de Áreas '!A16</f>
        <v>Linguagens de programação (visual basic, c++ etc)</v>
      </c>
      <c r="G17" s="103">
        <f t="shared" ca="1" si="0"/>
        <v>0</v>
      </c>
      <c r="H17" s="104">
        <f t="shared" ca="1" si="1"/>
        <v>0</v>
      </c>
      <c r="I17" s="105"/>
      <c r="J17" s="109"/>
      <c r="K17" s="14"/>
      <c r="L17" s="14"/>
      <c r="M17" s="14"/>
      <c r="N17" s="14"/>
      <c r="O17" s="14"/>
      <c r="P17" s="14"/>
      <c r="Q17" s="14"/>
      <c r="R17" s="14"/>
      <c r="S17" s="14"/>
      <c r="T17" s="14"/>
      <c r="U17" s="14"/>
      <c r="V17" s="14"/>
      <c r="W17" s="14"/>
      <c r="X17" s="14"/>
      <c r="Y17" s="14"/>
      <c r="Z17" s="14"/>
    </row>
    <row r="18" spans="1:26" ht="15.75" customHeight="1">
      <c r="A18" s="99" t="s">
        <v>2782</v>
      </c>
      <c r="B18" s="100" t="str">
        <f>VLOOKUP(A18,'Índice Geral'!A:C,2,FALSE)</f>
        <v>Moda</v>
      </c>
      <c r="C18" s="129">
        <v>36</v>
      </c>
      <c r="D18" s="96"/>
      <c r="E18" s="97"/>
      <c r="F18" s="102" t="str">
        <f>'Contagem de Áreas '!A17</f>
        <v>Antropologia social</v>
      </c>
      <c r="G18" s="103">
        <f t="shared" ca="1" si="0"/>
        <v>1.0526315789473684E-2</v>
      </c>
      <c r="H18" s="104">
        <f t="shared" ca="1" si="1"/>
        <v>36</v>
      </c>
      <c r="I18" s="105"/>
      <c r="J18" s="109"/>
      <c r="K18" s="14"/>
      <c r="L18" s="14"/>
      <c r="M18" s="14"/>
      <c r="N18" s="14"/>
      <c r="O18" s="14"/>
      <c r="P18" s="14"/>
      <c r="Q18" s="14"/>
      <c r="R18" s="14"/>
      <c r="S18" s="14"/>
      <c r="T18" s="14"/>
      <c r="U18" s="14"/>
      <c r="V18" s="14"/>
      <c r="W18" s="14"/>
      <c r="X18" s="14"/>
      <c r="Y18" s="14"/>
      <c r="Z18" s="14"/>
    </row>
    <row r="19" spans="1:26" ht="15.75" customHeight="1">
      <c r="A19" s="99" t="s">
        <v>2867</v>
      </c>
      <c r="B19" s="100" t="str">
        <f>VLOOKUP(A19,'Índice Geral'!A:C,2,FALSE)</f>
        <v>Design</v>
      </c>
      <c r="C19" s="125">
        <v>72</v>
      </c>
      <c r="D19" s="96"/>
      <c r="E19" s="97"/>
      <c r="F19" s="102" t="str">
        <f>'Contagem de Áreas '!A18</f>
        <v>Gestão estratégica de empresas</v>
      </c>
      <c r="G19" s="103">
        <f t="shared" ca="1" si="0"/>
        <v>0</v>
      </c>
      <c r="H19" s="104">
        <f t="shared" ca="1" si="1"/>
        <v>0</v>
      </c>
      <c r="I19" s="105"/>
      <c r="J19" s="109"/>
      <c r="K19" s="14"/>
      <c r="L19" s="14"/>
      <c r="M19" s="14"/>
      <c r="N19" s="14"/>
      <c r="O19" s="14"/>
      <c r="P19" s="14"/>
      <c r="Q19" s="14"/>
      <c r="R19" s="14"/>
      <c r="S19" s="14"/>
      <c r="T19" s="14"/>
      <c r="U19" s="14"/>
      <c r="V19" s="14"/>
      <c r="W19" s="14"/>
      <c r="X19" s="14"/>
      <c r="Y19" s="14"/>
      <c r="Z19" s="14"/>
    </row>
    <row r="20" spans="1:26" ht="15.75" customHeight="1">
      <c r="A20" s="99" t="s">
        <v>979</v>
      </c>
      <c r="B20" s="100" t="str">
        <f>VLOOKUP(A20,'Índice Geral'!A:C,2,FALSE)</f>
        <v>Saúde e segurança no trabalho</v>
      </c>
      <c r="C20" s="125">
        <v>72</v>
      </c>
      <c r="D20" s="96"/>
      <c r="E20" s="97"/>
      <c r="F20" s="102" t="str">
        <f>'Contagem de Áreas '!A19</f>
        <v>Gestão financeira</v>
      </c>
      <c r="G20" s="103">
        <f t="shared" ca="1" si="0"/>
        <v>2.1052631578947368E-2</v>
      </c>
      <c r="H20" s="104">
        <f t="shared" ca="1" si="1"/>
        <v>72</v>
      </c>
      <c r="I20" s="105"/>
      <c r="J20" s="14"/>
      <c r="K20" s="14"/>
      <c r="L20" s="14"/>
      <c r="M20" s="14"/>
      <c r="N20" s="14"/>
      <c r="O20" s="14"/>
      <c r="P20" s="14"/>
      <c r="Q20" s="14"/>
      <c r="R20" s="14"/>
      <c r="S20" s="14"/>
      <c r="T20" s="14"/>
      <c r="U20" s="14"/>
      <c r="V20" s="14"/>
      <c r="W20" s="14"/>
      <c r="X20" s="14"/>
      <c r="Y20" s="14"/>
      <c r="Z20" s="14"/>
    </row>
    <row r="21" spans="1:26" ht="15.75" customHeight="1">
      <c r="A21" s="99" t="s">
        <v>2214</v>
      </c>
      <c r="B21" s="100" t="str">
        <f>VLOOKUP(A21,'Índice Geral'!A:C,2,FALSE)</f>
        <v>Moda</v>
      </c>
      <c r="C21" s="125">
        <v>72</v>
      </c>
      <c r="D21" s="96"/>
      <c r="E21" s="97"/>
      <c r="F21" s="102" t="str">
        <f>'Contagem de Áreas '!A20</f>
        <v>Lingüística (línguas)</v>
      </c>
      <c r="G21" s="103">
        <f t="shared" ca="1" si="0"/>
        <v>2.1052631578947368E-2</v>
      </c>
      <c r="H21" s="104">
        <f t="shared" ca="1" si="1"/>
        <v>72</v>
      </c>
      <c r="I21" s="105"/>
      <c r="J21" s="14"/>
      <c r="K21" s="14"/>
      <c r="L21" s="14"/>
      <c r="M21" s="14"/>
      <c r="N21" s="14"/>
      <c r="O21" s="14"/>
      <c r="P21" s="14"/>
      <c r="Q21" s="14"/>
      <c r="R21" s="14"/>
      <c r="S21" s="14"/>
      <c r="T21" s="14"/>
      <c r="U21" s="14"/>
      <c r="V21" s="14"/>
      <c r="W21" s="14"/>
      <c r="X21" s="14"/>
      <c r="Y21" s="14"/>
      <c r="Z21" s="14"/>
    </row>
    <row r="22" spans="1:26" ht="15.75" customHeight="1">
      <c r="A22" s="99" t="s">
        <v>589</v>
      </c>
      <c r="B22" s="100" t="str">
        <f>VLOOKUP(A22,'Índice Geral'!A:C,2,FALSE)</f>
        <v>Criação gráfica</v>
      </c>
      <c r="C22" s="129">
        <v>36</v>
      </c>
      <c r="D22" s="96"/>
      <c r="E22" s="97"/>
      <c r="F22" s="102" t="str">
        <f>'Contagem de Áreas '!A21</f>
        <v>Direito empresarial</v>
      </c>
      <c r="G22" s="103">
        <f t="shared" ca="1" si="0"/>
        <v>0</v>
      </c>
      <c r="H22" s="104">
        <f t="shared" ca="1" si="1"/>
        <v>0</v>
      </c>
      <c r="I22" s="105"/>
      <c r="J22" s="14"/>
      <c r="K22" s="14"/>
      <c r="L22" s="14"/>
      <c r="M22" s="14"/>
      <c r="N22" s="14"/>
      <c r="O22" s="14"/>
      <c r="P22" s="14"/>
      <c r="Q22" s="14"/>
      <c r="R22" s="14"/>
      <c r="S22" s="14"/>
      <c r="T22" s="14"/>
      <c r="U22" s="14"/>
      <c r="V22" s="14"/>
      <c r="W22" s="14"/>
      <c r="X22" s="14"/>
      <c r="Y22" s="14"/>
      <c r="Z22" s="14"/>
    </row>
    <row r="23" spans="1:26" ht="15.75" customHeight="1">
      <c r="A23" s="99" t="s">
        <v>1398</v>
      </c>
      <c r="B23" s="100" t="str">
        <f>VLOOKUP(A23,'Índice Geral'!A:C,2,FALSE)</f>
        <v>Gestão financeira</v>
      </c>
      <c r="C23" s="125">
        <v>72</v>
      </c>
      <c r="D23" s="96"/>
      <c r="E23" s="97"/>
      <c r="F23" s="102" t="str">
        <f>'Contagem de Áreas '!A22</f>
        <v>Ética</v>
      </c>
      <c r="G23" s="103">
        <f t="shared" ca="1" si="0"/>
        <v>2.1052631578947368E-2</v>
      </c>
      <c r="H23" s="104">
        <f t="shared" ca="1" si="1"/>
        <v>72</v>
      </c>
      <c r="I23" s="105"/>
      <c r="J23" s="14"/>
      <c r="K23" s="14"/>
      <c r="L23" s="14"/>
      <c r="M23" s="14"/>
      <c r="N23" s="14"/>
      <c r="O23" s="14"/>
      <c r="P23" s="14"/>
      <c r="Q23" s="14"/>
      <c r="R23" s="14"/>
      <c r="S23" s="14"/>
      <c r="T23" s="14"/>
      <c r="U23" s="14"/>
      <c r="V23" s="14"/>
      <c r="W23" s="14"/>
      <c r="X23" s="14"/>
      <c r="Y23" s="14"/>
      <c r="Z23" s="14"/>
    </row>
    <row r="24" spans="1:26" ht="15.75" customHeight="1">
      <c r="A24" s="99" t="s">
        <v>2177</v>
      </c>
      <c r="B24" s="100" t="str">
        <f>VLOOKUP(A24,'Índice Geral'!A:C,2,FALSE)</f>
        <v>Marketing e propaganda</v>
      </c>
      <c r="C24" s="140">
        <v>72</v>
      </c>
      <c r="D24" s="96"/>
      <c r="E24" s="97"/>
      <c r="F24" s="102" t="str">
        <f>'Contagem de Áreas '!A23</f>
        <v>Animação</v>
      </c>
      <c r="G24" s="103">
        <f t="shared" ca="1" si="0"/>
        <v>0</v>
      </c>
      <c r="H24" s="104">
        <f t="shared" ca="1" si="1"/>
        <v>0</v>
      </c>
      <c r="I24" s="105"/>
      <c r="J24" s="14"/>
      <c r="K24" s="14"/>
      <c r="L24" s="14"/>
      <c r="M24" s="14"/>
      <c r="N24" s="14"/>
      <c r="O24" s="14"/>
      <c r="P24" s="14"/>
      <c r="Q24" s="14"/>
      <c r="R24" s="14"/>
      <c r="S24" s="14"/>
      <c r="T24" s="14"/>
      <c r="U24" s="14"/>
      <c r="V24" s="14"/>
      <c r="W24" s="14"/>
      <c r="X24" s="14"/>
      <c r="Y24" s="14"/>
      <c r="Z24" s="14"/>
    </row>
    <row r="25" spans="1:26" ht="15.75" customHeight="1">
      <c r="A25" s="99" t="s">
        <v>2873</v>
      </c>
      <c r="B25" s="100" t="str">
        <f>VLOOKUP(A25,'Índice Geral'!A:C,2,FALSE)</f>
        <v>Design</v>
      </c>
      <c r="C25" s="125">
        <v>72</v>
      </c>
      <c r="D25" s="14"/>
      <c r="E25" s="84"/>
      <c r="F25" s="113" t="str">
        <f>'Contagem de Áreas '!A24</f>
        <v>Modelagem</v>
      </c>
      <c r="G25" s="103">
        <f t="shared" ca="1" si="0"/>
        <v>1.0526315789473684E-2</v>
      </c>
      <c r="H25" s="104">
        <f t="shared" ca="1" si="1"/>
        <v>36</v>
      </c>
      <c r="I25" s="105"/>
      <c r="J25" s="14"/>
      <c r="K25" s="14"/>
      <c r="L25" s="14"/>
      <c r="M25" s="14"/>
      <c r="N25" s="14"/>
      <c r="O25" s="14"/>
      <c r="P25" s="14"/>
      <c r="Q25" s="14"/>
      <c r="R25" s="14"/>
      <c r="S25" s="14"/>
      <c r="T25" s="14"/>
      <c r="U25" s="14"/>
      <c r="V25" s="14"/>
      <c r="W25" s="14"/>
      <c r="X25" s="14"/>
      <c r="Y25" s="14"/>
      <c r="Z25" s="14"/>
    </row>
    <row r="26" spans="1:26" ht="15.75" customHeight="1">
      <c r="A26" s="99" t="s">
        <v>683</v>
      </c>
      <c r="B26" s="100" t="str">
        <f>VLOOKUP(A26,'Índice Geral'!A:C,2,FALSE)</f>
        <v>Design</v>
      </c>
      <c r="C26" s="129">
        <v>36</v>
      </c>
      <c r="D26" s="14"/>
      <c r="E26" s="84"/>
      <c r="F26" s="113" t="str">
        <f>'Contagem de Áreas '!A25</f>
        <v>Moda</v>
      </c>
      <c r="G26" s="103">
        <f t="shared" ca="1" si="0"/>
        <v>8.4210526315789472E-2</v>
      </c>
      <c r="H26" s="104">
        <f t="shared" ca="1" si="1"/>
        <v>288</v>
      </c>
      <c r="I26" s="105"/>
      <c r="J26" s="14"/>
      <c r="K26" s="14"/>
      <c r="L26" s="14"/>
      <c r="M26" s="14"/>
      <c r="N26" s="14"/>
      <c r="O26" s="14"/>
      <c r="P26" s="14"/>
      <c r="Q26" s="14"/>
      <c r="R26" s="14"/>
      <c r="S26" s="14"/>
      <c r="T26" s="14"/>
      <c r="U26" s="14"/>
      <c r="V26" s="14"/>
      <c r="W26" s="14"/>
      <c r="X26" s="14"/>
      <c r="Y26" s="14"/>
      <c r="Z26" s="14"/>
    </row>
    <row r="27" spans="1:26" ht="15.75" customHeight="1">
      <c r="A27" s="99" t="s">
        <v>656</v>
      </c>
      <c r="B27" s="100" t="str">
        <f>VLOOKUP(A27,'Índice Geral'!A:C,2,FALSE)</f>
        <v>Criação gráfica</v>
      </c>
      <c r="C27" s="129">
        <v>72</v>
      </c>
      <c r="D27" s="14"/>
      <c r="E27" s="84"/>
      <c r="F27" s="113" t="str">
        <f>'Contagem de Áreas '!A26</f>
        <v>Gestão de organizações</v>
      </c>
      <c r="G27" s="103">
        <f t="shared" ca="1" si="0"/>
        <v>0</v>
      </c>
      <c r="H27" s="104">
        <f t="shared" ca="1" si="1"/>
        <v>0</v>
      </c>
      <c r="I27" s="105"/>
      <c r="J27" s="14"/>
      <c r="K27" s="14"/>
      <c r="L27" s="14"/>
      <c r="M27" s="14"/>
      <c r="N27" s="14"/>
      <c r="O27" s="14"/>
      <c r="P27" s="14"/>
      <c r="Q27" s="14"/>
      <c r="R27" s="14"/>
      <c r="S27" s="14"/>
      <c r="T27" s="14"/>
      <c r="U27" s="14"/>
      <c r="V27" s="14"/>
      <c r="W27" s="14"/>
      <c r="X27" s="14"/>
      <c r="Y27" s="14"/>
      <c r="Z27" s="14"/>
    </row>
    <row r="28" spans="1:26" ht="15.75" customHeight="1">
      <c r="A28" s="99" t="s">
        <v>2964</v>
      </c>
      <c r="B28" s="100" t="str">
        <f>VLOOKUP(A28,'Índice Geral'!A:C,2,FALSE)</f>
        <v>Ética</v>
      </c>
      <c r="C28" s="127">
        <v>36</v>
      </c>
      <c r="D28" s="14"/>
      <c r="E28" s="84"/>
      <c r="F28" s="113" t="str">
        <f>'Contagem de Áreas '!A27</f>
        <v>Processamento de dados</v>
      </c>
      <c r="G28" s="103">
        <f t="shared" ca="1" si="0"/>
        <v>0</v>
      </c>
      <c r="H28" s="104">
        <f t="shared" ca="1" si="1"/>
        <v>0</v>
      </c>
      <c r="I28" s="105"/>
      <c r="J28" s="14"/>
      <c r="K28" s="14"/>
      <c r="L28" s="14"/>
      <c r="M28" s="14"/>
      <c r="N28" s="14"/>
      <c r="O28" s="14"/>
      <c r="P28" s="14"/>
      <c r="Q28" s="14"/>
      <c r="R28" s="14"/>
      <c r="S28" s="14"/>
      <c r="T28" s="14"/>
      <c r="U28" s="14"/>
      <c r="V28" s="14"/>
      <c r="W28" s="14"/>
      <c r="X28" s="14"/>
      <c r="Y28" s="14"/>
      <c r="Z28" s="14"/>
    </row>
    <row r="29" spans="1:26" ht="15.75" customHeight="1">
      <c r="A29" s="99" t="s">
        <v>2917</v>
      </c>
      <c r="B29" s="100" t="str">
        <f>VLOOKUP(A29,'Índice Geral'!A:C,2,FALSE)</f>
        <v>Criação gráfica</v>
      </c>
      <c r="C29" s="127">
        <v>36</v>
      </c>
      <c r="D29" s="14"/>
      <c r="E29" s="84"/>
      <c r="F29" s="113" t="str">
        <f>'Contagem de Áreas '!A28</f>
        <v>Matemática aplicada</v>
      </c>
      <c r="G29" s="103">
        <f t="shared" ca="1" si="0"/>
        <v>0</v>
      </c>
      <c r="H29" s="104">
        <f t="shared" ca="1" si="1"/>
        <v>0</v>
      </c>
      <c r="I29" s="114"/>
      <c r="J29" s="14"/>
      <c r="K29" s="14"/>
      <c r="L29" s="14"/>
      <c r="M29" s="14"/>
      <c r="N29" s="14"/>
      <c r="O29" s="14"/>
      <c r="P29" s="14"/>
      <c r="Q29" s="14"/>
      <c r="R29" s="14"/>
      <c r="S29" s="14"/>
      <c r="T29" s="14"/>
      <c r="U29" s="14"/>
      <c r="V29" s="14"/>
      <c r="W29" s="14"/>
      <c r="X29" s="14"/>
      <c r="Y29" s="14"/>
      <c r="Z29" s="14"/>
    </row>
    <row r="30" spans="1:26" ht="15.75" customHeight="1">
      <c r="A30" s="99" t="s">
        <v>348</v>
      </c>
      <c r="B30" s="100" t="str">
        <f>VLOOKUP(A30,'Índice Geral'!A:C,2,FALSE)</f>
        <v>Marketing e propaganda</v>
      </c>
      <c r="C30" s="127">
        <v>36</v>
      </c>
      <c r="D30" s="14"/>
      <c r="E30" s="84"/>
      <c r="F30" s="113" t="str">
        <f>'Contagem de Áreas '!A29</f>
        <v>Psicologia</v>
      </c>
      <c r="G30" s="103">
        <f t="shared" ca="1" si="0"/>
        <v>0</v>
      </c>
      <c r="H30" s="104">
        <f t="shared" ca="1" si="1"/>
        <v>0</v>
      </c>
      <c r="I30" s="105"/>
      <c r="J30" s="14"/>
      <c r="K30" s="14"/>
      <c r="L30" s="14"/>
      <c r="M30" s="14"/>
      <c r="N30" s="14"/>
      <c r="O30" s="14"/>
      <c r="P30" s="14"/>
      <c r="Q30" s="14"/>
      <c r="R30" s="14"/>
      <c r="S30" s="14"/>
      <c r="T30" s="14"/>
      <c r="U30" s="14"/>
      <c r="V30" s="14"/>
      <c r="W30" s="14"/>
      <c r="X30" s="14"/>
      <c r="Y30" s="14"/>
      <c r="Z30" s="14"/>
    </row>
    <row r="31" spans="1:26" ht="15.75" customHeight="1">
      <c r="A31" s="99" t="s">
        <v>1702</v>
      </c>
      <c r="B31" s="100" t="str">
        <f>VLOOKUP(A31,'Índice Geral'!A:C,2,FALSE)</f>
        <v>História, Filosofia e Estudos de arte</v>
      </c>
      <c r="C31" s="129">
        <v>72</v>
      </c>
      <c r="D31" s="14"/>
      <c r="E31" s="84"/>
      <c r="F31" s="113" t="str">
        <f>'Contagem de Áreas '!A30</f>
        <v>Desenho (artístico)</v>
      </c>
      <c r="G31" s="103">
        <f t="shared" ca="1" si="0"/>
        <v>0</v>
      </c>
      <c r="H31" s="104">
        <f t="shared" ca="1" si="1"/>
        <v>0</v>
      </c>
      <c r="I31" s="114"/>
      <c r="J31" s="14"/>
      <c r="K31" s="14"/>
      <c r="L31" s="14"/>
      <c r="M31" s="14"/>
      <c r="N31" s="14"/>
      <c r="O31" s="14"/>
      <c r="P31" s="14"/>
      <c r="Q31" s="14"/>
      <c r="R31" s="14"/>
      <c r="S31" s="14"/>
      <c r="T31" s="14"/>
      <c r="U31" s="14"/>
      <c r="V31" s="14"/>
      <c r="W31" s="14"/>
      <c r="X31" s="14"/>
      <c r="Y31" s="14"/>
      <c r="Z31" s="14"/>
    </row>
    <row r="32" spans="1:26" ht="15.75" customHeight="1">
      <c r="A32" s="99" t="s">
        <v>2850</v>
      </c>
      <c r="B32" s="100" t="str">
        <f>VLOOKUP(A32,'Índice Geral'!A:C,2,FALSE)</f>
        <v>Produção de multimídia</v>
      </c>
      <c r="C32" s="127">
        <v>72</v>
      </c>
      <c r="D32" s="14"/>
      <c r="E32" s="84"/>
      <c r="F32" s="113" t="str">
        <f>'Contagem de Áreas '!A31</f>
        <v>Ciência política</v>
      </c>
      <c r="G32" s="103">
        <f t="shared" ca="1" si="0"/>
        <v>0</v>
      </c>
      <c r="H32" s="104">
        <f t="shared" ca="1" si="1"/>
        <v>0</v>
      </c>
      <c r="I32" s="114"/>
      <c r="J32" s="14"/>
      <c r="K32" s="14"/>
      <c r="L32" s="14"/>
      <c r="M32" s="14"/>
      <c r="N32" s="14"/>
      <c r="O32" s="14"/>
      <c r="P32" s="14"/>
      <c r="Q32" s="14"/>
      <c r="R32" s="14"/>
      <c r="S32" s="14"/>
      <c r="T32" s="14"/>
      <c r="U32" s="14"/>
      <c r="V32" s="14"/>
      <c r="W32" s="14"/>
      <c r="X32" s="14"/>
      <c r="Y32" s="14"/>
      <c r="Z32" s="14"/>
    </row>
    <row r="33" spans="1:26" ht="15.75" customHeight="1">
      <c r="A33" s="99" t="s">
        <v>2879</v>
      </c>
      <c r="B33" s="100" t="str">
        <f>VLOOKUP(A33,'Índice Geral'!A:C,2,FALSE)</f>
        <v>Design</v>
      </c>
      <c r="C33" s="125">
        <v>72</v>
      </c>
      <c r="D33" s="14"/>
      <c r="E33" s="84"/>
      <c r="F33" s="113" t="str">
        <f>'Contagem de Áreas '!A32</f>
        <v>Estatística aplicada</v>
      </c>
      <c r="G33" s="103">
        <f t="shared" ca="1" si="0"/>
        <v>0</v>
      </c>
      <c r="H33" s="104">
        <f t="shared" ca="1" si="1"/>
        <v>0</v>
      </c>
      <c r="I33" s="105"/>
      <c r="J33" s="14"/>
      <c r="K33" s="14"/>
      <c r="L33" s="14"/>
      <c r="M33" s="14"/>
      <c r="N33" s="14"/>
      <c r="O33" s="14"/>
      <c r="P33" s="14"/>
      <c r="Q33" s="14"/>
      <c r="R33" s="14"/>
      <c r="S33" s="14"/>
      <c r="T33" s="14"/>
      <c r="U33" s="14"/>
      <c r="V33" s="14"/>
      <c r="W33" s="14"/>
      <c r="X33" s="14"/>
      <c r="Y33" s="14"/>
      <c r="Z33" s="14"/>
    </row>
    <row r="34" spans="1:26" ht="15.75" customHeight="1">
      <c r="A34" s="99" t="s">
        <v>1127</v>
      </c>
      <c r="B34" s="100" t="str">
        <f>VLOOKUP(A34,'Índice Geral'!A:C,2,FALSE)</f>
        <v>Estágio Supervisionado</v>
      </c>
      <c r="C34" s="129">
        <v>36</v>
      </c>
      <c r="D34" s="14"/>
      <c r="E34" s="84"/>
      <c r="F34" s="113" t="str">
        <f>'Contagem de Áreas '!A33</f>
        <v>Fotografia</v>
      </c>
      <c r="G34" s="103">
        <f t="shared" ca="1" si="0"/>
        <v>2.1052631578947368E-2</v>
      </c>
      <c r="H34" s="104">
        <f t="shared" ca="1" si="1"/>
        <v>72</v>
      </c>
      <c r="I34" s="114"/>
      <c r="J34" s="14"/>
      <c r="K34" s="14"/>
      <c r="L34" s="14"/>
      <c r="M34" s="14"/>
      <c r="N34" s="14"/>
      <c r="O34" s="14"/>
      <c r="P34" s="14"/>
      <c r="Q34" s="14"/>
      <c r="R34" s="14"/>
      <c r="S34" s="14"/>
      <c r="T34" s="14"/>
      <c r="U34" s="14"/>
      <c r="V34" s="14"/>
      <c r="W34" s="14"/>
      <c r="X34" s="14"/>
      <c r="Y34" s="14"/>
      <c r="Z34" s="14"/>
    </row>
    <row r="35" spans="1:26" ht="15.75" customHeight="1">
      <c r="A35" s="99" t="s">
        <v>1372</v>
      </c>
      <c r="B35" s="100" t="str">
        <f>VLOOKUP(A35,'Índice Geral'!A:C,2,FALSE)</f>
        <v>Ética</v>
      </c>
      <c r="C35" s="125">
        <v>36</v>
      </c>
      <c r="D35" s="14"/>
      <c r="E35" s="84"/>
      <c r="F35" s="113" t="str">
        <f>'Contagem de Áreas '!A34</f>
        <v>Aconselhamento e orientação profissional</v>
      </c>
      <c r="G35" s="103">
        <f t="shared" ca="1" si="0"/>
        <v>0</v>
      </c>
      <c r="H35" s="104">
        <f t="shared" ca="1" si="1"/>
        <v>0</v>
      </c>
      <c r="I35" s="114"/>
      <c r="J35" s="14"/>
      <c r="K35" s="14"/>
      <c r="L35" s="14"/>
      <c r="M35" s="14"/>
      <c r="N35" s="14"/>
      <c r="O35" s="14"/>
      <c r="P35" s="14"/>
      <c r="Q35" s="14"/>
      <c r="R35" s="14"/>
      <c r="S35" s="14"/>
      <c r="T35" s="14"/>
      <c r="U35" s="14"/>
      <c r="V35" s="14"/>
      <c r="W35" s="14"/>
      <c r="X35" s="14"/>
      <c r="Y35" s="14"/>
      <c r="Z35" s="14"/>
    </row>
    <row r="36" spans="1:26" ht="15.75" customHeight="1">
      <c r="A36" s="99" t="s">
        <v>2890</v>
      </c>
      <c r="B36" s="100" t="str">
        <f>VLOOKUP(A36,'Índice Geral'!A:C,2,FALSE)</f>
        <v>Moda</v>
      </c>
      <c r="C36" s="129">
        <v>72</v>
      </c>
      <c r="D36" s="14"/>
      <c r="E36" s="84"/>
      <c r="F36" s="113" t="str">
        <f>'Contagem de Áreas '!A35</f>
        <v>Gestão da produção</v>
      </c>
      <c r="G36" s="103">
        <f t="shared" ca="1" si="0"/>
        <v>0</v>
      </c>
      <c r="H36" s="104">
        <f t="shared" ca="1" si="1"/>
        <v>0</v>
      </c>
      <c r="I36" s="105"/>
      <c r="J36" s="14"/>
      <c r="K36" s="14"/>
      <c r="L36" s="14"/>
      <c r="M36" s="14"/>
      <c r="N36" s="14"/>
      <c r="O36" s="14"/>
      <c r="P36" s="14"/>
      <c r="Q36" s="14"/>
      <c r="R36" s="14"/>
      <c r="S36" s="14"/>
      <c r="T36" s="14"/>
      <c r="U36" s="14"/>
      <c r="V36" s="14"/>
      <c r="W36" s="14"/>
      <c r="X36" s="14"/>
      <c r="Y36" s="14"/>
      <c r="Z36" s="14"/>
    </row>
    <row r="37" spans="1:26" ht="15.75" customHeight="1">
      <c r="A37" s="99" t="s">
        <v>2882</v>
      </c>
      <c r="B37" s="100" t="str">
        <f>VLOOKUP(A37,'Índice Geral'!A:C,2,FALSE)</f>
        <v>Design</v>
      </c>
      <c r="C37" s="125">
        <v>72</v>
      </c>
      <c r="D37" s="14"/>
      <c r="E37" s="84"/>
      <c r="F37" s="113" t="str">
        <f>'Contagem de Áreas '!A36</f>
        <v>Tecnologia digital</v>
      </c>
      <c r="G37" s="103">
        <f t="shared" ca="1" si="0"/>
        <v>0</v>
      </c>
      <c r="H37" s="104">
        <f t="shared" ca="1" si="1"/>
        <v>0</v>
      </c>
      <c r="I37" s="105"/>
      <c r="J37" s="14"/>
      <c r="K37" s="14"/>
      <c r="L37" s="14"/>
      <c r="M37" s="14"/>
      <c r="N37" s="14"/>
      <c r="O37" s="14"/>
      <c r="P37" s="14"/>
      <c r="Q37" s="14"/>
      <c r="R37" s="14"/>
      <c r="S37" s="14"/>
      <c r="T37" s="14"/>
      <c r="U37" s="14"/>
      <c r="V37" s="14"/>
      <c r="W37" s="14"/>
      <c r="X37" s="14"/>
      <c r="Y37" s="14"/>
      <c r="Z37" s="14"/>
    </row>
    <row r="38" spans="1:26" ht="15.75" customHeight="1">
      <c r="A38" s="99" t="s">
        <v>2885</v>
      </c>
      <c r="B38" s="100" t="str">
        <f>VLOOKUP(A38,'Índice Geral'!A:C,2,FALSE)</f>
        <v>Design</v>
      </c>
      <c r="C38" s="125">
        <v>72</v>
      </c>
      <c r="D38" s="14"/>
      <c r="E38" s="84"/>
      <c r="F38" s="113" t="str">
        <f>'Contagem de Áreas '!A37</f>
        <v>Desenho de projetos</v>
      </c>
      <c r="G38" s="103">
        <f t="shared" ca="1" si="0"/>
        <v>0</v>
      </c>
      <c r="H38" s="104">
        <f t="shared" ca="1" si="1"/>
        <v>0</v>
      </c>
      <c r="I38" s="105"/>
      <c r="J38" s="14"/>
      <c r="K38" s="14"/>
      <c r="L38" s="14"/>
      <c r="M38" s="14"/>
      <c r="N38" s="14"/>
      <c r="O38" s="14"/>
      <c r="P38" s="14"/>
      <c r="Q38" s="14"/>
      <c r="R38" s="14"/>
      <c r="S38" s="14"/>
      <c r="T38" s="14"/>
      <c r="U38" s="14"/>
      <c r="V38" s="14"/>
      <c r="W38" s="14"/>
      <c r="X38" s="14"/>
      <c r="Y38" s="14"/>
      <c r="Z38" s="14"/>
    </row>
    <row r="39" spans="1:26" ht="15.75" customHeight="1">
      <c r="A39" s="99" t="s">
        <v>2886</v>
      </c>
      <c r="B39" s="100" t="str">
        <f>VLOOKUP(A39,'Índice Geral'!A:C,2,FALSE)</f>
        <v>Design</v>
      </c>
      <c r="C39" s="125">
        <v>72</v>
      </c>
      <c r="D39" s="14"/>
      <c r="E39" s="84"/>
      <c r="F39" s="113" t="str">
        <f>'Contagem de Áreas '!A38</f>
        <v>Política</v>
      </c>
      <c r="G39" s="103">
        <f t="shared" ca="1" si="0"/>
        <v>0</v>
      </c>
      <c r="H39" s="104">
        <f t="shared" ca="1" si="1"/>
        <v>0</v>
      </c>
      <c r="I39" s="105"/>
      <c r="J39" s="14"/>
      <c r="K39" s="14"/>
      <c r="L39" s="14"/>
      <c r="M39" s="14"/>
      <c r="N39" s="14"/>
      <c r="O39" s="14"/>
      <c r="P39" s="14"/>
      <c r="Q39" s="14"/>
      <c r="R39" s="14"/>
      <c r="S39" s="14"/>
      <c r="T39" s="14"/>
      <c r="U39" s="14"/>
      <c r="V39" s="14"/>
      <c r="W39" s="14"/>
      <c r="X39" s="14"/>
      <c r="Y39" s="14"/>
      <c r="Z39" s="14"/>
    </row>
    <row r="40" spans="1:26" ht="15.75" customHeight="1">
      <c r="A40" s="99" t="s">
        <v>1105</v>
      </c>
      <c r="B40" s="100" t="str">
        <f>VLOOKUP(A40,'Índice Geral'!A:C,2,FALSE)</f>
        <v>Estágio Supervisionado</v>
      </c>
      <c r="C40" s="129">
        <v>36</v>
      </c>
      <c r="D40" s="14"/>
      <c r="E40" s="84"/>
      <c r="F40" s="113" t="str">
        <f>'Contagem de Áreas '!A39</f>
        <v>Administração em comércio exterior</v>
      </c>
      <c r="G40" s="103">
        <f t="shared" ca="1" si="0"/>
        <v>0</v>
      </c>
      <c r="H40" s="104">
        <f t="shared" ca="1" si="1"/>
        <v>0</v>
      </c>
      <c r="I40" s="105"/>
      <c r="J40" s="14"/>
      <c r="K40" s="14"/>
      <c r="L40" s="14"/>
      <c r="M40" s="14"/>
      <c r="N40" s="14"/>
      <c r="O40" s="14"/>
      <c r="P40" s="14"/>
      <c r="Q40" s="14"/>
      <c r="R40" s="14"/>
      <c r="S40" s="14"/>
      <c r="T40" s="14"/>
      <c r="U40" s="14"/>
      <c r="V40" s="14"/>
      <c r="W40" s="14"/>
      <c r="X40" s="14"/>
      <c r="Y40" s="14"/>
      <c r="Z40" s="14"/>
    </row>
    <row r="41" spans="1:26" ht="15.75" customHeight="1">
      <c r="A41" s="99" t="s">
        <v>297</v>
      </c>
      <c r="B41" s="100" t="str">
        <f>VLOOKUP(A41,'Índice Geral'!A:C,2,FALSE)</f>
        <v>Antropologia social</v>
      </c>
      <c r="C41" s="125">
        <v>36</v>
      </c>
      <c r="D41" s="14"/>
      <c r="E41" s="84"/>
      <c r="F41" s="113" t="str">
        <f>'Contagem de Áreas '!A40</f>
        <v>Relações internacionais</v>
      </c>
      <c r="G41" s="103">
        <f t="shared" ca="1" si="0"/>
        <v>0</v>
      </c>
      <c r="H41" s="104">
        <f t="shared" ca="1" si="1"/>
        <v>0</v>
      </c>
      <c r="I41" s="114"/>
      <c r="J41" s="14"/>
      <c r="K41" s="14"/>
      <c r="L41" s="14"/>
      <c r="M41" s="14"/>
      <c r="N41" s="14"/>
      <c r="O41" s="14"/>
      <c r="P41" s="14"/>
      <c r="Q41" s="14"/>
      <c r="R41" s="14"/>
      <c r="S41" s="14"/>
      <c r="T41" s="14"/>
      <c r="U41" s="14"/>
      <c r="V41" s="14"/>
      <c r="W41" s="14"/>
      <c r="X41" s="14"/>
      <c r="Y41" s="14"/>
      <c r="Z41" s="14"/>
    </row>
    <row r="42" spans="1:26" ht="15.75" customHeight="1">
      <c r="A42" s="99" t="s">
        <v>2840</v>
      </c>
      <c r="B42" s="100" t="str">
        <f>VLOOKUP(A42,'Índice Geral'!A:C,2,FALSE)</f>
        <v>Moda</v>
      </c>
      <c r="C42" s="129">
        <v>72</v>
      </c>
      <c r="D42" s="14"/>
      <c r="E42" s="84"/>
      <c r="F42" s="113" t="str">
        <f>'Contagem de Áreas '!A41</f>
        <v>Desenho de moda</v>
      </c>
      <c r="G42" s="103">
        <f t="shared" ca="1" si="0"/>
        <v>0</v>
      </c>
      <c r="H42" s="104">
        <f t="shared" ca="1" si="1"/>
        <v>0</v>
      </c>
      <c r="I42" s="105"/>
      <c r="J42" s="14"/>
      <c r="K42" s="14"/>
      <c r="L42" s="14"/>
      <c r="M42" s="14"/>
      <c r="N42" s="14"/>
      <c r="O42" s="14"/>
      <c r="P42" s="14"/>
      <c r="Q42" s="14"/>
      <c r="R42" s="14"/>
      <c r="S42" s="14"/>
      <c r="T42" s="14"/>
      <c r="U42" s="14"/>
      <c r="V42" s="14"/>
      <c r="W42" s="14"/>
      <c r="X42" s="14"/>
      <c r="Y42" s="14"/>
      <c r="Z42" s="14"/>
    </row>
    <row r="43" spans="1:26" ht="15.75" customHeight="1">
      <c r="A43" s="99" t="s">
        <v>902</v>
      </c>
      <c r="B43" s="100" t="str">
        <f>VLOOKUP(A43,'Índice Geral'!A:C,2,FALSE)</f>
        <v>Eletiva</v>
      </c>
      <c r="C43" s="101">
        <v>72</v>
      </c>
      <c r="D43" s="14"/>
      <c r="E43" s="84"/>
      <c r="F43" s="116" t="s">
        <v>902</v>
      </c>
      <c r="G43" s="103">
        <f t="shared" ca="1" si="0"/>
        <v>0.14736842105263157</v>
      </c>
      <c r="H43" s="104">
        <f t="shared" ca="1" si="1"/>
        <v>504</v>
      </c>
      <c r="I43" s="114"/>
      <c r="J43" s="14"/>
      <c r="K43" s="14"/>
      <c r="L43" s="14"/>
      <c r="M43" s="14"/>
      <c r="N43" s="14"/>
      <c r="O43" s="14"/>
      <c r="P43" s="14"/>
      <c r="Q43" s="14"/>
      <c r="R43" s="14"/>
      <c r="S43" s="14"/>
      <c r="T43" s="14"/>
      <c r="U43" s="14"/>
      <c r="V43" s="14"/>
      <c r="W43" s="14"/>
      <c r="X43" s="14"/>
      <c r="Y43" s="14"/>
      <c r="Z43" s="14"/>
    </row>
    <row r="44" spans="1:26" ht="15.75" customHeight="1">
      <c r="A44" s="99" t="s">
        <v>902</v>
      </c>
      <c r="B44" s="100" t="str">
        <f>VLOOKUP(A44,'Índice Geral'!A:C,2,FALSE)</f>
        <v>Eletiva</v>
      </c>
      <c r="C44" s="101">
        <v>72</v>
      </c>
      <c r="D44" s="14"/>
      <c r="E44" s="84"/>
      <c r="F44" s="116" t="s">
        <v>2993</v>
      </c>
      <c r="G44" s="103">
        <f t="shared" ca="1" si="0"/>
        <v>0.12631578947368421</v>
      </c>
      <c r="H44" s="104">
        <f t="shared" ca="1" si="1"/>
        <v>432</v>
      </c>
      <c r="I44" s="114"/>
      <c r="J44" s="14"/>
      <c r="K44" s="14"/>
      <c r="L44" s="14"/>
      <c r="M44" s="14"/>
      <c r="N44" s="14"/>
      <c r="O44" s="14"/>
      <c r="P44" s="14"/>
      <c r="Q44" s="14"/>
      <c r="R44" s="14"/>
      <c r="S44" s="14"/>
      <c r="T44" s="14"/>
      <c r="U44" s="14"/>
      <c r="V44" s="14"/>
      <c r="W44" s="14"/>
      <c r="X44" s="14"/>
      <c r="Y44" s="14"/>
      <c r="Z44" s="14"/>
    </row>
    <row r="45" spans="1:26" ht="15.75" customHeight="1">
      <c r="A45" s="99" t="s">
        <v>902</v>
      </c>
      <c r="B45" s="100" t="str">
        <f>VLOOKUP(A45,'Índice Geral'!A:C,2,FALSE)</f>
        <v>Eletiva</v>
      </c>
      <c r="C45" s="101">
        <v>72</v>
      </c>
      <c r="D45" s="14"/>
      <c r="E45" s="84"/>
      <c r="F45" s="116" t="s">
        <v>1081</v>
      </c>
      <c r="G45" s="103">
        <f t="shared" ca="1" si="0"/>
        <v>2.1052631578947368E-2</v>
      </c>
      <c r="H45" s="104">
        <f t="shared" ca="1" si="1"/>
        <v>72</v>
      </c>
      <c r="I45" s="114"/>
      <c r="J45" s="14"/>
      <c r="K45" s="14"/>
      <c r="L45" s="14"/>
      <c r="M45" s="14"/>
      <c r="N45" s="14"/>
      <c r="O45" s="14"/>
      <c r="P45" s="14"/>
      <c r="Q45" s="14"/>
      <c r="R45" s="14"/>
      <c r="S45" s="14"/>
      <c r="T45" s="14"/>
      <c r="U45" s="14"/>
      <c r="V45" s="14"/>
      <c r="W45" s="14"/>
      <c r="X45" s="14"/>
      <c r="Y45" s="14"/>
      <c r="Z45" s="14"/>
    </row>
    <row r="46" spans="1:26" ht="15.75" customHeight="1">
      <c r="A46" s="99" t="s">
        <v>902</v>
      </c>
      <c r="B46" s="100" t="str">
        <f>VLOOKUP(A46,'Índice Geral'!A:C,2,FALSE)</f>
        <v>Eletiva</v>
      </c>
      <c r="C46" s="101">
        <v>72</v>
      </c>
      <c r="D46" s="14"/>
      <c r="E46" s="14"/>
      <c r="F46" s="98" t="s">
        <v>2994</v>
      </c>
      <c r="G46" s="98"/>
      <c r="H46" s="98"/>
      <c r="I46" s="117">
        <f>G1-SUM(I25:I45)</f>
        <v>3420</v>
      </c>
      <c r="J46" s="14"/>
      <c r="K46" s="14"/>
      <c r="L46" s="14"/>
      <c r="M46" s="14"/>
      <c r="N46" s="14"/>
      <c r="O46" s="14"/>
      <c r="P46" s="14"/>
      <c r="Q46" s="14"/>
      <c r="R46" s="14"/>
      <c r="S46" s="14"/>
      <c r="T46" s="14"/>
      <c r="U46" s="14"/>
      <c r="V46" s="14"/>
      <c r="W46" s="14"/>
      <c r="X46" s="14"/>
      <c r="Y46" s="14"/>
      <c r="Z46" s="14"/>
    </row>
    <row r="47" spans="1:26" ht="15.75" customHeight="1">
      <c r="A47" s="99" t="s">
        <v>902</v>
      </c>
      <c r="B47" s="100" t="str">
        <f>VLOOKUP(A47,'Índice Geral'!A:C,2,FALSE)</f>
        <v>Eletiva</v>
      </c>
      <c r="C47" s="101">
        <v>72</v>
      </c>
      <c r="D47" s="14"/>
      <c r="E47" s="14"/>
      <c r="F47" s="14"/>
      <c r="G47" s="14"/>
      <c r="H47" s="14"/>
      <c r="I47" s="14"/>
      <c r="J47" s="14"/>
      <c r="K47" s="14"/>
      <c r="L47" s="14"/>
      <c r="M47" s="14"/>
      <c r="N47" s="14"/>
      <c r="O47" s="14"/>
      <c r="P47" s="14"/>
      <c r="Q47" s="14"/>
      <c r="R47" s="14"/>
      <c r="S47" s="14"/>
      <c r="T47" s="14"/>
      <c r="U47" s="14"/>
      <c r="V47" s="14"/>
      <c r="W47" s="14"/>
      <c r="X47" s="14"/>
      <c r="Y47" s="14"/>
      <c r="Z47" s="14"/>
    </row>
    <row r="48" spans="1:26" ht="15.75" customHeight="1">
      <c r="A48" s="99" t="s">
        <v>902</v>
      </c>
      <c r="B48" s="100" t="str">
        <f>VLOOKUP(A48,'Índice Geral'!A:C,2,FALSE)</f>
        <v>Eletiva</v>
      </c>
      <c r="C48" s="101">
        <v>72</v>
      </c>
      <c r="D48" s="14"/>
      <c r="E48" s="14"/>
      <c r="F48" s="14"/>
      <c r="G48" s="14"/>
      <c r="H48" s="14"/>
      <c r="I48" s="14"/>
      <c r="J48" s="14"/>
      <c r="K48" s="14"/>
      <c r="L48" s="14"/>
      <c r="M48" s="14"/>
      <c r="N48" s="14"/>
      <c r="O48" s="14"/>
      <c r="P48" s="14"/>
      <c r="Q48" s="14"/>
      <c r="R48" s="14"/>
      <c r="S48" s="14"/>
      <c r="T48" s="14"/>
      <c r="U48" s="14"/>
      <c r="V48" s="14"/>
      <c r="W48" s="14"/>
      <c r="X48" s="14"/>
      <c r="Y48" s="14"/>
      <c r="Z48" s="14"/>
    </row>
    <row r="49" spans="1:26" ht="15.75" customHeight="1">
      <c r="A49" s="99" t="s">
        <v>902</v>
      </c>
      <c r="B49" s="100" t="str">
        <f>VLOOKUP(A49,'Índice Geral'!A:C,2,FALSE)</f>
        <v>Eletiva</v>
      </c>
      <c r="C49" s="101">
        <v>72</v>
      </c>
      <c r="D49" s="14"/>
      <c r="E49" s="14"/>
      <c r="F49" s="14"/>
      <c r="G49" s="14"/>
      <c r="H49" s="14"/>
      <c r="I49" s="14"/>
      <c r="J49" s="14"/>
      <c r="K49" s="14"/>
      <c r="L49" s="14"/>
      <c r="M49" s="14"/>
      <c r="N49" s="14"/>
      <c r="O49" s="14"/>
      <c r="P49" s="14"/>
      <c r="Q49" s="14"/>
      <c r="R49" s="14"/>
      <c r="S49" s="14"/>
      <c r="T49" s="14"/>
      <c r="U49" s="14"/>
      <c r="V49" s="14"/>
      <c r="W49" s="14"/>
      <c r="X49" s="14"/>
      <c r="Y49" s="14"/>
      <c r="Z49" s="14"/>
    </row>
    <row r="50" spans="1:26" ht="15.75" customHeight="1">
      <c r="A50" s="99" t="s">
        <v>2967</v>
      </c>
      <c r="B50" s="100" t="str">
        <f>VLOOKUP(A50,'Índice Geral'!A:C,2,FALSE)</f>
        <v>Lifelab</v>
      </c>
      <c r="C50" s="101">
        <v>72</v>
      </c>
      <c r="D50" s="14"/>
      <c r="E50" s="14"/>
      <c r="F50" s="14"/>
      <c r="G50" s="14"/>
      <c r="H50" s="14"/>
      <c r="I50" s="14"/>
      <c r="J50" s="14"/>
      <c r="K50" s="14"/>
      <c r="L50" s="14"/>
      <c r="M50" s="14"/>
      <c r="N50" s="14"/>
      <c r="O50" s="14"/>
      <c r="P50" s="14"/>
      <c r="Q50" s="14"/>
      <c r="R50" s="14"/>
      <c r="S50" s="14"/>
      <c r="T50" s="14"/>
      <c r="U50" s="14"/>
      <c r="V50" s="14"/>
      <c r="W50" s="14"/>
      <c r="X50" s="14"/>
      <c r="Y50" s="14"/>
      <c r="Z50" s="14"/>
    </row>
    <row r="51" spans="1:26" ht="15.75" customHeight="1">
      <c r="A51" s="99" t="s">
        <v>2967</v>
      </c>
      <c r="B51" s="100" t="str">
        <f>VLOOKUP(A51,'Índice Geral'!A:C,2,FALSE)</f>
        <v>Lifelab</v>
      </c>
      <c r="C51" s="101">
        <v>72</v>
      </c>
      <c r="D51" s="14"/>
      <c r="E51" s="14"/>
      <c r="F51" s="14"/>
      <c r="G51" s="14"/>
      <c r="H51" s="14"/>
      <c r="I51" s="14"/>
      <c r="J51" s="14"/>
      <c r="K51" s="14"/>
      <c r="L51" s="14"/>
      <c r="M51" s="14"/>
      <c r="N51" s="14"/>
      <c r="O51" s="14"/>
      <c r="P51" s="14"/>
      <c r="Q51" s="14"/>
      <c r="R51" s="14"/>
      <c r="S51" s="14"/>
      <c r="T51" s="14"/>
      <c r="U51" s="14"/>
      <c r="V51" s="14"/>
      <c r="W51" s="14"/>
      <c r="X51" s="14"/>
      <c r="Y51" s="14"/>
      <c r="Z51" s="14"/>
    </row>
    <row r="52" spans="1:26" ht="15.75" customHeight="1">
      <c r="A52" s="99" t="s">
        <v>2967</v>
      </c>
      <c r="B52" s="100" t="str">
        <f>VLOOKUP(A52,'Índice Geral'!A:C,2,FALSE)</f>
        <v>Lifelab</v>
      </c>
      <c r="C52" s="101">
        <v>72</v>
      </c>
      <c r="D52" s="14"/>
      <c r="E52" s="14"/>
      <c r="F52" s="14"/>
      <c r="G52" s="14"/>
      <c r="H52" s="14"/>
      <c r="I52" s="14"/>
      <c r="J52" s="14"/>
      <c r="K52" s="14"/>
      <c r="L52" s="14"/>
      <c r="M52" s="14"/>
      <c r="N52" s="14"/>
      <c r="O52" s="14"/>
      <c r="P52" s="14"/>
      <c r="Q52" s="14"/>
      <c r="R52" s="14"/>
      <c r="S52" s="14"/>
      <c r="T52" s="14"/>
      <c r="U52" s="14"/>
      <c r="V52" s="14"/>
      <c r="W52" s="14"/>
      <c r="X52" s="14"/>
      <c r="Y52" s="14"/>
      <c r="Z52" s="14"/>
    </row>
    <row r="53" spans="1:26" ht="15.75" customHeight="1">
      <c r="A53" s="99" t="s">
        <v>2967</v>
      </c>
      <c r="B53" s="100" t="str">
        <f>VLOOKUP(A53,'Índice Geral'!A:C,2,FALSE)</f>
        <v>Lifelab</v>
      </c>
      <c r="C53" s="101">
        <v>72</v>
      </c>
      <c r="D53" s="14"/>
      <c r="E53" s="14"/>
      <c r="F53" s="14"/>
      <c r="G53" s="14"/>
      <c r="H53" s="14"/>
      <c r="I53" s="14"/>
      <c r="J53" s="14"/>
      <c r="K53" s="14"/>
      <c r="L53" s="14"/>
      <c r="M53" s="14"/>
      <c r="N53" s="14"/>
      <c r="O53" s="14"/>
      <c r="P53" s="14"/>
      <c r="Q53" s="14"/>
      <c r="R53" s="14"/>
      <c r="S53" s="14"/>
      <c r="T53" s="14"/>
      <c r="U53" s="14"/>
      <c r="V53" s="14"/>
      <c r="W53" s="14"/>
      <c r="X53" s="14"/>
      <c r="Y53" s="14"/>
      <c r="Z53" s="14"/>
    </row>
    <row r="54" spans="1:26" ht="15.75" customHeight="1">
      <c r="A54" s="99" t="s">
        <v>2967</v>
      </c>
      <c r="B54" s="100" t="str">
        <f>VLOOKUP(A54,'Índice Geral'!A:C,2,FALSE)</f>
        <v>Lifelab</v>
      </c>
      <c r="C54" s="101">
        <v>72</v>
      </c>
      <c r="D54" s="14"/>
      <c r="E54" s="14"/>
      <c r="F54" s="14"/>
      <c r="G54" s="14"/>
      <c r="H54" s="14"/>
      <c r="I54" s="14"/>
      <c r="J54" s="14"/>
      <c r="K54" s="14"/>
      <c r="L54" s="14"/>
      <c r="M54" s="14"/>
      <c r="N54" s="14"/>
      <c r="O54" s="14"/>
      <c r="P54" s="14"/>
      <c r="Q54" s="14"/>
      <c r="R54" s="14"/>
      <c r="S54" s="14"/>
      <c r="T54" s="14"/>
      <c r="U54" s="14"/>
      <c r="V54" s="14"/>
      <c r="W54" s="14"/>
      <c r="X54" s="14"/>
      <c r="Y54" s="14"/>
      <c r="Z54" s="14"/>
    </row>
    <row r="55" spans="1:26" ht="15.75" customHeight="1">
      <c r="A55" s="99" t="s">
        <v>2968</v>
      </c>
      <c r="B55" s="100" t="str">
        <f>VLOOKUP(A55,'Índice Geral'!A:C,2,FALSE)</f>
        <v>Lifelab</v>
      </c>
      <c r="C55" s="101">
        <v>72</v>
      </c>
      <c r="D55" s="14"/>
      <c r="E55" s="14"/>
      <c r="F55" s="14"/>
      <c r="G55" s="14"/>
      <c r="H55" s="14"/>
      <c r="I55" s="14"/>
      <c r="J55" s="14"/>
      <c r="K55" s="14"/>
      <c r="L55" s="14"/>
      <c r="M55" s="14"/>
      <c r="N55" s="14"/>
      <c r="O55" s="14"/>
      <c r="P55" s="14"/>
      <c r="Q55" s="14"/>
      <c r="R55" s="14"/>
      <c r="S55" s="14"/>
      <c r="T55" s="14"/>
      <c r="U55" s="14"/>
      <c r="V55" s="14"/>
      <c r="W55" s="14"/>
      <c r="X55" s="14"/>
      <c r="Y55" s="14"/>
      <c r="Z55" s="14"/>
    </row>
    <row r="56" spans="1:26" ht="15.75" customHeight="1">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spans="1:26" ht="15.75" customHeight="1">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spans="1:26" ht="15.75" customHeight="1">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spans="1:26" ht="15.75" customHeight="1">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spans="1:26" ht="15.75" customHeight="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spans="1:26" ht="15.75" customHeight="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spans="1:26" ht="15.75"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ht="15.75"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ht="15.75"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ht="15.75"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ht="15.75"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spans="1:26" ht="15.75"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ht="15.75"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ht="15.75"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ht="15.75"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spans="1:26" ht="15.75"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spans="1:26" ht="15.75"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spans="1:26" ht="15.75"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spans="1:26" ht="15.75"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spans="1:26" ht="15.75"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spans="1:26" ht="15.75"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spans="1:26" ht="15.75"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spans="1:26" ht="15.75"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spans="1:26" ht="15.75"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spans="1:26" ht="15.75"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spans="1:26" ht="15.75"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spans="1:26" ht="15.75"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ht="15.75"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spans="1:26" ht="15.75"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spans="1:26" ht="15.75"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ht="15.75"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spans="1:26" ht="15.7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ht="15.7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ht="15.7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spans="1:26" ht="15.7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spans="1:26" ht="15.7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spans="1:26" ht="15.7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spans="1:26" ht="15.7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ht="15.7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ht="15.7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spans="1:26" ht="15.7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spans="1:26" ht="15.7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spans="1:26" ht="15.7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spans="1:26" ht="15.7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spans="1:26" ht="15.7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ht="15.7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ht="15.7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ht="15.7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ht="15.7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5.7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5.7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15.7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5.7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5.7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5.7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5.7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5.7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ht="15.7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ht="15.7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5.7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5.7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5.7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5.7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15.7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15.7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5.7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5.7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5.7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5.7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5.7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5.7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5.7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5.7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5.7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5.7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5.7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5.7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5.7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5.7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5.7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5.7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5.7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5.7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5.7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5.7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15.7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5.7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15.7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5.7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5.7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5.7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5.7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ht="15.7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5.7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5.7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5.7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5.7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5.7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5.7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5.7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5.7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5.7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5.7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5.7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5.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5.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5.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5.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ht="15.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15.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5.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5.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ht="15.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5.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5.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5.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ht="15.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15.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15.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15.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5.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15.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5.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5.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5.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5.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5.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5.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ht="15.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ht="15.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ht="15.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ht="15.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ht="15.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ht="15.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15.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ht="15.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5.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ht="15.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15.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5.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ht="15.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15.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15.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ht="15.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ht="15.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ht="15.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ht="15.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ht="15.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ht="15.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ht="15.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ht="15.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15.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15.7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15.7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15.7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15.7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5.7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5.7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5.7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5.7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5.7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5.7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5.7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5.7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5.7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5.7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5.7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5.7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5.7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5.7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5.7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5.7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5.7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5.7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5.7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5.7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5.7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5.7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5.7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5.7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5.7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5.7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5.7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5.7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5.7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5.7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5.7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5.7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5.7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5.7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5.7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5.7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5.7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5.7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5.7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5.7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5.7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5.7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5.7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5.7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5.7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5.7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5.7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5.7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5.7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5.7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5.7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15.7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5.7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15.7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5.7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5.7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5.7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5.7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5.7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5.7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5.7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5.7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5.7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5.7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5.7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5.7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5.7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5.7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5.7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15.7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5.7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15.7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5.7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5.7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5.7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5.7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5.7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5.7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5.7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5.7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5.7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5.7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15.7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15.7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15.7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15.7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15.7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15.7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15.7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15.7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15.7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5.7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15.7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15.7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15.7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5.7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5.7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5.7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5.7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5.7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5.7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5.7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15.7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5.7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5.7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5.7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5.7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5.7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5.7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5.7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5.7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5.7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5.7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5.7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5.7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5.7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5.7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5.7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5.7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5.7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5.7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5.7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5.7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5.7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5.7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5.7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5.7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5.7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5.7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5.7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5.7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5.7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5.7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5.7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5.7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5.7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5.7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5.7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5.7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5.7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5.7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5.7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5.7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5.7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5.7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5.7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5.7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5.7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5.7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5.7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5.7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5.7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5.7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5.7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5.7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5.7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5.7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5.7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5.7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5.7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5.7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5.7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5.7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5.7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5.7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5.7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5.7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5.7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5.7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5.7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5.7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5.7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5.7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5.7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5.7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5.7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5.7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5.7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5.7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5.7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5.7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5.7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5.7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5.7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5.7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5.7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5.7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5.7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5.7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5.7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5.7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5.7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5.7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5.7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5.7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5.7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5.7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5.7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5.7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5.7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5.7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5.7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5.7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5.7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5.7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5.7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5.7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5.7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5.7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5.7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5.7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5.7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5.7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5.7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5.7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5.7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5.7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5.7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5.7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5.7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5.7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5.7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5.7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5.7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5.7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5.7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5.7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5.7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5.7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5.7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5.7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5.7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5.7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5.7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5.7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5.7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5.7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5.7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5.7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5.7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5.7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5.7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5.7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5.7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5.7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5.7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5.7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5.7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5.7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5.7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5.7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5.7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5.7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5.7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5.7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5.7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5.7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5.7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5.7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5.7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5.7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5.7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5.7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5.7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5.7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5.7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5.7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5.7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5.7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5.7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5.7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5.7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5.7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5.7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5.7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5.7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5.7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5.7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5.7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5.7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5.7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5.7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5.7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5.7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5.7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5.7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5.7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5.7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5.7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5.7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5.7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5.7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5.7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5.7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5.7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5.7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5.7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5.7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5.7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5.7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5.7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5.7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5.7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5.7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5.7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5.7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5.7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5.7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5.7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5.7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5.7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5.7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5.7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5.7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5.7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5.7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5.7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5.7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5.7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5.7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5.7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5.7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5.7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5.7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5.7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5.7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5.7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5.7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5.7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5.7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5.7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5.7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5.7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5.7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5.7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5.7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5.7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5.7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5.7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5.7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5.7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5.7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5.7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5.7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5.7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5.7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5.7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5.7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5.7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5.7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5.7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5.7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5.7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5.7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5.7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5.7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5.7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5.7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5.7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5.7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5.7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5.7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5.7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5.7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5.7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5.7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5.7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5.7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5.7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5.7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5.7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5.7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5.7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5.7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5.7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5.7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5.7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5.7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5.7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5.7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5.7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5.7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5.7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5.7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5.7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5.7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5.7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5.7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5.7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5.7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5.7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5.7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5.7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5.7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5.7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5.7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5.7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5.7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5.7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5.7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5.7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5.7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5.7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5.7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5.7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5.7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5.7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5.7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5.7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5.7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5.7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5.7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5.7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5.7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5.7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5.7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5.7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5.7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5.7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5.7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5.7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5.7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5.7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5.7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5.7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5.7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5.7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5.7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5.7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5.7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5.7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5.7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5.7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5.7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5.7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5.7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5.7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5.7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5.7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5.7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5.7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5.7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5.7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5.7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5.7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5.7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5.7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5.7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5.7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5.7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5.7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5.7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5.7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5.7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5.7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5.7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5.7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5.7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5.7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5.7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5.7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5.7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5.7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5.7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5.7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5.7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5.7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5.7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5.7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5.7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5.7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5.7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5.7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5.7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5.7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5.7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5.7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5.7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5.7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5.7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5.7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5.7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5.7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5.7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5.7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5.7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5.7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5.7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5.7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5.7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5.7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5.7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5.7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5.7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5.7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5.7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5.7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5.7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5.7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5.7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5.7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5.7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5.7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5.7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5.7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5.7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5.7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5.7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5.7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5.7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5.7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5.7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5.7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5.7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5.7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5.7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5.7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5.7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5.7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5.7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5.7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5.7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5.7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5.7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5.7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5.7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5.7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5.7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5.7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5.7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5.7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5.7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5.7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5.7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5.7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5.7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5.7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5.7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5.7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5.7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5.7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5.7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5.7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5.7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5.7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5.7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5.7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5.7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5.7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5.7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5.7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5.7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5.7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5.7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5.7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5.7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5.7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5.7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5.7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5.7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5.7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5.7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5.7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5.7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5.7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5.7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5.7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5.7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5.7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5.7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5.7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5.7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5.7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5.7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5.7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5.7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5.7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5.7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5.7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5.7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5.7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5.7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5.7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5.7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5.7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5.7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5.7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5.7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5.7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5.7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5.7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5.7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5.7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5.7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5.7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5.7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5.7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5.7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5.7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5.7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5.7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5.7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5.7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5.7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5.7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5.7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5.7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5.7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5.7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5.7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5.7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5.7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5.7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5.7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5.7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5.7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5.7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5.7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5.7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5.7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5.7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5.7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5.7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5.7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5.7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5.7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5.7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5.7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5.7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5.7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5.7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5.7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5.7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5.7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5.7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5.7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5.7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5.7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5.7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5.7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5.7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5.7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5.7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5.7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5.7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5.7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5.7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5.7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5.7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5.7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5.7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5.7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5.7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5.7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5.7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5.7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5.7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5.7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5.7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5.7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5.7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5.7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5.7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5.7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5.7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5.7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5.7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5.7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5.7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5.7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5.7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5.7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5.7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5.7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5.7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5.7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5.7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5.7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5.7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5.7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5.7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5.7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5.7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5.7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5.7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5.7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5.7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5.7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5.7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5.7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5.7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5.7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5.7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5.7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5.7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5.7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5.7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5.7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5.7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5.7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5.7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5.7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5.7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5.7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5.7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5.7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5.7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5.7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5.7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5.7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5.7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5.7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5.7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5.7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5.7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5.7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5.7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5.7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5.7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5.7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5.7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5.7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5.7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5.7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5.7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5.7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5.7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5.7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5.7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5.7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5.7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5.7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5.7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5.7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5.7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5.7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5.7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5.7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5.7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5.7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5.7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5.7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5.7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5.7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5.7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5.7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5.7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5.7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5.7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5.7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5.7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5.7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5.7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5.7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5.7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5.7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5.7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5.7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5.75"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5.75"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5.75"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5.75"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5.75"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5.75"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5.75"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5.75"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5.75"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5.75"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5.75"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5.75"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5.75"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5.75"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5.75"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5.75"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5.75"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5.75"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5.75"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5.75"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5.75"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5.75"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sheetData>
  <autoFilter ref="F2:I23" xr:uid="{00000000-0009-0000-0000-00000F000000}">
    <sortState xmlns:xlrd2="http://schemas.microsoft.com/office/spreadsheetml/2017/richdata2" ref="F2:I23">
      <sortCondition ref="F2:F23"/>
    </sortState>
  </autoFilter>
  <mergeCells count="1">
    <mergeCell ref="A1:C1"/>
  </mergeCells>
  <pageMargins left="0.7" right="0.7" top="0.75" bottom="0.75" header="0" footer="0"/>
  <pageSetup orientation="landscape"/>
  <drawing r:id="rId1"/>
  <extLst>
    <ext xmlns:x14="http://schemas.microsoft.com/office/spreadsheetml/2009/9/main" uri="{CCE6A557-97BC-4b89-ADB6-D9C93CAAB3DF}">
      <x14:dataValidations xmlns:xm="http://schemas.microsoft.com/office/excel/2006/main" count="2">
        <x14:dataValidation type="list" allowBlank="1" xr:uid="{00000000-0002-0000-0F00-000000000000}">
          <x14:formula1>
            <xm:f>'Índice Geral'!$A$3:$A$496</xm:f>
          </x14:formula1>
          <xm:sqref>A30 A50:A55</xm:sqref>
        </x14:dataValidation>
        <x14:dataValidation type="list" allowBlank="1" showErrorMessage="1" xr:uid="{00000000-0002-0000-0F00-000001000000}">
          <x14:formula1>
            <xm:f>'Índice Geral'!$A$3:$A$496</xm:f>
          </x14:formula1>
          <xm:sqref>A3:A29 A31:A49</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991"/>
  <sheetViews>
    <sheetView workbookViewId="0"/>
  </sheetViews>
  <sheetFormatPr defaultColWidth="11.25" defaultRowHeight="15" customHeight="1"/>
  <cols>
    <col min="1" max="1" width="44.625" customWidth="1"/>
    <col min="2" max="2" width="32" customWidth="1"/>
    <col min="3" max="3" width="17.125" customWidth="1"/>
    <col min="4" max="5" width="10.5" customWidth="1"/>
    <col min="6" max="6" width="30.625" customWidth="1"/>
    <col min="7" max="7" width="8.5" customWidth="1"/>
    <col min="8" max="8" width="14" customWidth="1"/>
    <col min="9" max="9" width="17" customWidth="1"/>
    <col min="10" max="18" width="10.5" customWidth="1"/>
    <col min="19" max="26" width="11.125" customWidth="1"/>
  </cols>
  <sheetData>
    <row r="1" spans="1:26" ht="16.5" customHeight="1">
      <c r="A1" s="190" t="s">
        <v>3005</v>
      </c>
      <c r="B1" s="191"/>
      <c r="C1" s="192"/>
      <c r="D1" s="88"/>
      <c r="E1" s="89"/>
      <c r="F1" s="90" t="s">
        <v>2987</v>
      </c>
      <c r="G1" s="91">
        <f>SUM(C:C)</f>
        <v>3456</v>
      </c>
      <c r="H1" s="90" t="s">
        <v>2988</v>
      </c>
      <c r="I1" s="92">
        <v>1</v>
      </c>
      <c r="J1" s="14"/>
      <c r="K1" s="14"/>
      <c r="L1" s="14"/>
      <c r="M1" s="14"/>
      <c r="N1" s="14"/>
      <c r="O1" s="14"/>
      <c r="P1" s="14"/>
      <c r="Q1" s="14"/>
      <c r="R1" s="14"/>
      <c r="S1" s="14"/>
      <c r="T1" s="14"/>
      <c r="U1" s="14"/>
      <c r="V1" s="14"/>
      <c r="W1" s="14"/>
      <c r="X1" s="14"/>
      <c r="Y1" s="14"/>
      <c r="Z1" s="14"/>
    </row>
    <row r="2" spans="1:26" ht="16.5" customHeight="1">
      <c r="A2" s="93" t="s">
        <v>0</v>
      </c>
      <c r="B2" s="94" t="s">
        <v>3</v>
      </c>
      <c r="C2" s="95" t="s">
        <v>2989</v>
      </c>
      <c r="D2" s="96"/>
      <c r="E2" s="97"/>
      <c r="F2" s="98" t="s">
        <v>3</v>
      </c>
      <c r="G2" s="98" t="s">
        <v>2990</v>
      </c>
      <c r="H2" s="98" t="s">
        <v>2991</v>
      </c>
      <c r="I2" s="98" t="s">
        <v>2992</v>
      </c>
      <c r="J2" s="14"/>
      <c r="K2" s="14"/>
      <c r="L2" s="14"/>
      <c r="M2" s="14"/>
      <c r="N2" s="14"/>
      <c r="O2" s="14"/>
      <c r="P2" s="14"/>
      <c r="Q2" s="14"/>
      <c r="R2" s="14"/>
      <c r="S2" s="14"/>
      <c r="T2" s="14"/>
      <c r="U2" s="14"/>
      <c r="V2" s="14"/>
      <c r="W2" s="14"/>
      <c r="X2" s="14"/>
      <c r="Y2" s="14"/>
      <c r="Z2" s="14"/>
    </row>
    <row r="3" spans="1:26" ht="16.5" customHeight="1">
      <c r="A3" s="99" t="s">
        <v>2863</v>
      </c>
      <c r="B3" s="100" t="str">
        <f>VLOOKUP(A3,'Índice Geral'!A:C,2,FALSE)</f>
        <v>Design</v>
      </c>
      <c r="C3" s="101">
        <v>72</v>
      </c>
      <c r="D3" s="96"/>
      <c r="E3" s="97"/>
      <c r="F3" s="102" t="str">
        <f>'Contagem de Áreas '!A2</f>
        <v>Marketing e propaganda</v>
      </c>
      <c r="G3" s="103">
        <f t="shared" ref="G3:G45" ca="1" si="0">H3/$G$1</f>
        <v>5.2083333333333336E-2</v>
      </c>
      <c r="H3" s="104">
        <f t="shared" ref="H3:H45" ca="1" si="1">SUMIF(B:C,F3,C:C)</f>
        <v>180</v>
      </c>
      <c r="I3" s="105"/>
      <c r="J3" s="14"/>
      <c r="K3" s="14"/>
      <c r="L3" s="14"/>
      <c r="M3" s="14"/>
      <c r="N3" s="14"/>
      <c r="O3" s="14"/>
      <c r="P3" s="14"/>
      <c r="Q3" s="14"/>
      <c r="R3" s="14"/>
      <c r="S3" s="14"/>
      <c r="T3" s="14"/>
      <c r="U3" s="14"/>
      <c r="V3" s="14"/>
      <c r="W3" s="14"/>
      <c r="X3" s="14"/>
      <c r="Y3" s="14"/>
      <c r="Z3" s="14"/>
    </row>
    <row r="4" spans="1:26" ht="16.5" customHeight="1">
      <c r="A4" s="99" t="s">
        <v>2971</v>
      </c>
      <c r="B4" s="100" t="str">
        <f>VLOOKUP(A4,'Índice Geral'!A:C,2,FALSE)</f>
        <v>Criação gráfica</v>
      </c>
      <c r="C4" s="101">
        <v>180</v>
      </c>
      <c r="D4" s="96"/>
      <c r="E4" s="97"/>
      <c r="F4" s="102" t="str">
        <f>'Contagem de Áreas '!A3</f>
        <v>Gestão de negócios internacionais</v>
      </c>
      <c r="G4" s="103">
        <f t="shared" ca="1" si="0"/>
        <v>0</v>
      </c>
      <c r="H4" s="104">
        <f t="shared" ca="1" si="1"/>
        <v>0</v>
      </c>
      <c r="I4" s="105"/>
      <c r="J4" s="14"/>
      <c r="K4" s="14"/>
      <c r="L4" s="14"/>
      <c r="M4" s="14"/>
      <c r="N4" s="14"/>
      <c r="O4" s="14"/>
      <c r="P4" s="14"/>
      <c r="Q4" s="14"/>
      <c r="R4" s="14"/>
      <c r="S4" s="14"/>
      <c r="T4" s="14"/>
      <c r="U4" s="14"/>
      <c r="V4" s="14"/>
      <c r="W4" s="14"/>
      <c r="X4" s="14"/>
      <c r="Y4" s="14"/>
      <c r="Z4" s="14"/>
    </row>
    <row r="5" spans="1:26" ht="16.5" customHeight="1">
      <c r="A5" s="99" t="s">
        <v>1683</v>
      </c>
      <c r="B5" s="100" t="str">
        <f>VLOOKUP(A5,'Índice Geral'!A:C,2,FALSE)</f>
        <v>História, Filosofia e Estudos de arte</v>
      </c>
      <c r="C5" s="101">
        <v>72</v>
      </c>
      <c r="D5" s="96"/>
      <c r="E5" s="97"/>
      <c r="F5" s="102" t="str">
        <f>'Contagem de Áreas '!A4</f>
        <v>Metodologia e Pesquisa Científica</v>
      </c>
      <c r="G5" s="103">
        <f t="shared" ca="1" si="0"/>
        <v>0</v>
      </c>
      <c r="H5" s="104">
        <f t="shared" ca="1" si="1"/>
        <v>0</v>
      </c>
      <c r="I5" s="105"/>
      <c r="J5" s="14"/>
      <c r="K5" s="14"/>
      <c r="L5" s="14"/>
      <c r="M5" s="14"/>
      <c r="N5" s="14"/>
      <c r="O5" s="14"/>
      <c r="P5" s="14"/>
      <c r="Q5" s="14"/>
      <c r="R5" s="14"/>
      <c r="S5" s="14"/>
      <c r="T5" s="14"/>
      <c r="U5" s="14"/>
      <c r="V5" s="14"/>
      <c r="W5" s="14"/>
      <c r="X5" s="14"/>
      <c r="Y5" s="14"/>
      <c r="Z5" s="14"/>
    </row>
    <row r="6" spans="1:26" ht="16.5" customHeight="1">
      <c r="A6" s="99" t="s">
        <v>527</v>
      </c>
      <c r="B6" s="100" t="str">
        <f>VLOOKUP(A6,'Índice Geral'!A:C,2,FALSE)</f>
        <v>Lingüística (línguas)</v>
      </c>
      <c r="C6" s="101">
        <v>72</v>
      </c>
      <c r="D6" s="96"/>
      <c r="E6" s="97"/>
      <c r="F6" s="102" t="str">
        <f>'Contagem de Áreas '!A5</f>
        <v>Tecnologia da informação</v>
      </c>
      <c r="G6" s="103">
        <f t="shared" ca="1" si="0"/>
        <v>0</v>
      </c>
      <c r="H6" s="104">
        <f t="shared" ca="1" si="1"/>
        <v>0</v>
      </c>
      <c r="I6" s="105"/>
      <c r="J6" s="14"/>
      <c r="K6" s="14"/>
      <c r="L6" s="14"/>
      <c r="M6" s="14"/>
      <c r="N6" s="14"/>
      <c r="O6" s="14"/>
      <c r="P6" s="14"/>
      <c r="Q6" s="14"/>
      <c r="R6" s="14"/>
      <c r="S6" s="14"/>
      <c r="T6" s="14"/>
      <c r="U6" s="14"/>
      <c r="V6" s="14"/>
      <c r="W6" s="14"/>
      <c r="X6" s="14"/>
      <c r="Y6" s="14"/>
      <c r="Z6" s="14"/>
    </row>
    <row r="7" spans="1:26" ht="16.5" customHeight="1">
      <c r="A7" s="99" t="s">
        <v>676</v>
      </c>
      <c r="B7" s="100" t="str">
        <f>VLOOKUP(A7,'Índice Geral'!A:C,2,FALSE)</f>
        <v>História, Filosofia e Estudos de arte</v>
      </c>
      <c r="C7" s="101">
        <v>36</v>
      </c>
      <c r="D7" s="96"/>
      <c r="E7" s="97"/>
      <c r="F7" s="102" t="str">
        <f>'Contagem de Áreas '!A6</f>
        <v>História, Filosofia e Estudos de arte</v>
      </c>
      <c r="G7" s="103">
        <f t="shared" ca="1" si="0"/>
        <v>5.2083333333333336E-2</v>
      </c>
      <c r="H7" s="104">
        <f t="shared" ca="1" si="1"/>
        <v>180</v>
      </c>
      <c r="I7" s="105"/>
      <c r="J7" s="14"/>
      <c r="K7" s="14"/>
      <c r="L7" s="14"/>
      <c r="M7" s="14"/>
      <c r="N7" s="14"/>
      <c r="O7" s="14"/>
      <c r="P7" s="14"/>
      <c r="Q7" s="14"/>
      <c r="R7" s="14"/>
      <c r="S7" s="14"/>
      <c r="T7" s="14"/>
      <c r="U7" s="14"/>
      <c r="V7" s="14"/>
      <c r="W7" s="14"/>
      <c r="X7" s="14"/>
      <c r="Y7" s="14"/>
      <c r="Z7" s="14"/>
    </row>
    <row r="8" spans="1:26" ht="15.75" customHeight="1">
      <c r="A8" s="99" t="s">
        <v>1445</v>
      </c>
      <c r="B8" s="100" t="str">
        <f>VLOOKUP(A8,'Índice Geral'!A:C,2,FALSE)</f>
        <v>Economia, Economia Empresarial e Política</v>
      </c>
      <c r="C8" s="101">
        <v>72</v>
      </c>
      <c r="D8" s="96"/>
      <c r="E8" s="97"/>
      <c r="F8" s="102" t="str">
        <f>'Contagem de Áreas '!A7</f>
        <v>Criação gráfica</v>
      </c>
      <c r="G8" s="103">
        <f t="shared" ca="1" si="0"/>
        <v>0.11458333333333333</v>
      </c>
      <c r="H8" s="104">
        <f t="shared" ca="1" si="1"/>
        <v>396</v>
      </c>
      <c r="I8" s="105"/>
      <c r="J8" s="14"/>
      <c r="K8" s="14"/>
      <c r="L8" s="14"/>
      <c r="M8" s="14"/>
      <c r="N8" s="14"/>
      <c r="O8" s="14"/>
      <c r="P8" s="14"/>
      <c r="Q8" s="14"/>
      <c r="R8" s="14"/>
      <c r="S8" s="14"/>
      <c r="T8" s="14"/>
      <c r="U8" s="14"/>
      <c r="V8" s="14"/>
      <c r="W8" s="14"/>
      <c r="X8" s="14"/>
      <c r="Y8" s="14"/>
      <c r="Z8" s="14"/>
    </row>
    <row r="9" spans="1:26" ht="15.75" customHeight="1">
      <c r="A9" s="99" t="s">
        <v>2865</v>
      </c>
      <c r="B9" s="100" t="str">
        <f>VLOOKUP(A9,'Índice Geral'!A:C,2,FALSE)</f>
        <v>Design</v>
      </c>
      <c r="C9" s="101">
        <v>72</v>
      </c>
      <c r="D9" s="96"/>
      <c r="E9" s="97"/>
      <c r="F9" s="102" t="str">
        <f>'Contagem de Áreas '!A8</f>
        <v>Comunicação social (redação e conteúdo)</v>
      </c>
      <c r="G9" s="103">
        <f t="shared" ca="1" si="0"/>
        <v>0</v>
      </c>
      <c r="H9" s="104">
        <f t="shared" ca="1" si="1"/>
        <v>0</v>
      </c>
      <c r="I9" s="105"/>
      <c r="J9" s="109"/>
      <c r="K9" s="14"/>
      <c r="L9" s="14"/>
      <c r="M9" s="14"/>
      <c r="N9" s="14"/>
      <c r="O9" s="14"/>
      <c r="P9" s="14"/>
      <c r="Q9" s="14"/>
      <c r="R9" s="14"/>
      <c r="S9" s="14"/>
      <c r="T9" s="14"/>
      <c r="U9" s="14"/>
      <c r="V9" s="14"/>
      <c r="W9" s="14"/>
      <c r="X9" s="14"/>
      <c r="Y9" s="14"/>
      <c r="Z9" s="14"/>
    </row>
    <row r="10" spans="1:26" ht="15.75" customHeight="1">
      <c r="A10" s="99" t="s">
        <v>1720</v>
      </c>
      <c r="B10" s="100" t="str">
        <f>VLOOKUP(A10,'Índice Geral'!A:C,2,FALSE)</f>
        <v>História, Filosofia e Estudos de arte</v>
      </c>
      <c r="C10" s="101">
        <v>72</v>
      </c>
      <c r="D10" s="96"/>
      <c r="E10" s="97"/>
      <c r="F10" s="102" t="str">
        <f>'Contagem de Áreas '!A9</f>
        <v>Economia, Economia Empresarial e Política</v>
      </c>
      <c r="G10" s="103">
        <f t="shared" ca="1" si="0"/>
        <v>2.0833333333333332E-2</v>
      </c>
      <c r="H10" s="104">
        <f t="shared" ca="1" si="1"/>
        <v>72</v>
      </c>
      <c r="I10" s="105"/>
      <c r="J10" s="109"/>
      <c r="K10" s="14"/>
      <c r="L10" s="14"/>
      <c r="M10" s="14"/>
      <c r="N10" s="14"/>
      <c r="O10" s="14"/>
      <c r="P10" s="14"/>
      <c r="Q10" s="14"/>
      <c r="R10" s="14"/>
      <c r="S10" s="14"/>
      <c r="T10" s="14"/>
      <c r="U10" s="14"/>
      <c r="V10" s="14"/>
      <c r="W10" s="14"/>
      <c r="X10" s="14"/>
      <c r="Y10" s="14"/>
      <c r="Z10" s="14"/>
    </row>
    <row r="11" spans="1:26" ht="15.75" customHeight="1">
      <c r="A11" s="99" t="s">
        <v>2102</v>
      </c>
      <c r="B11" s="100" t="str">
        <f>VLOOKUP(A11,'Índice Geral'!A:C,2,FALSE)</f>
        <v>Criação gráfica</v>
      </c>
      <c r="C11" s="101">
        <v>72</v>
      </c>
      <c r="D11" s="96"/>
      <c r="E11" s="97"/>
      <c r="F11" s="102" t="str">
        <f>'Contagem de Áreas '!A10</f>
        <v>Gestão de inovação</v>
      </c>
      <c r="G11" s="103">
        <f t="shared" ca="1" si="0"/>
        <v>0</v>
      </c>
      <c r="H11" s="104">
        <f t="shared" ca="1" si="1"/>
        <v>0</v>
      </c>
      <c r="I11" s="105"/>
      <c r="J11" s="109"/>
      <c r="K11" s="14"/>
      <c r="L11" s="14"/>
      <c r="M11" s="14"/>
      <c r="N11" s="14"/>
      <c r="O11" s="14"/>
      <c r="P11" s="14"/>
      <c r="Q11" s="14"/>
      <c r="R11" s="14"/>
      <c r="S11" s="14"/>
      <c r="T11" s="14"/>
      <c r="U11" s="14"/>
      <c r="V11" s="14"/>
      <c r="W11" s="14"/>
      <c r="X11" s="14"/>
      <c r="Y11" s="14"/>
      <c r="Z11" s="14"/>
    </row>
    <row r="12" spans="1:26" ht="15.75" customHeight="1">
      <c r="A12" s="99" t="s">
        <v>2972</v>
      </c>
      <c r="B12" s="100" t="str">
        <f>VLOOKUP(A12,'Índice Geral'!A:C,2,FALSE)</f>
        <v>Criação gráfica</v>
      </c>
      <c r="C12" s="101">
        <v>72</v>
      </c>
      <c r="D12" s="96"/>
      <c r="E12" s="97"/>
      <c r="F12" s="102" t="str">
        <f>'Contagem de Áreas '!A11</f>
        <v>Design</v>
      </c>
      <c r="G12" s="103">
        <f t="shared" ca="1" si="0"/>
        <v>0.22916666666666666</v>
      </c>
      <c r="H12" s="104">
        <f t="shared" ca="1" si="1"/>
        <v>792</v>
      </c>
      <c r="I12" s="105"/>
      <c r="J12" s="109"/>
      <c r="K12" s="14"/>
      <c r="L12" s="14"/>
      <c r="M12" s="14"/>
      <c r="N12" s="14"/>
      <c r="O12" s="14"/>
      <c r="P12" s="14"/>
      <c r="Q12" s="14"/>
      <c r="R12" s="14"/>
      <c r="S12" s="14"/>
      <c r="T12" s="14"/>
      <c r="U12" s="14"/>
      <c r="V12" s="14"/>
      <c r="W12" s="14"/>
      <c r="X12" s="14"/>
      <c r="Y12" s="14"/>
      <c r="Z12" s="14"/>
    </row>
    <row r="13" spans="1:26" ht="15.75" customHeight="1">
      <c r="A13" s="99" t="s">
        <v>444</v>
      </c>
      <c r="B13" s="100" t="str">
        <f>VLOOKUP(A13,'Índice Geral'!A:C,2,FALSE)</f>
        <v>Fotografia</v>
      </c>
      <c r="C13" s="101">
        <v>72</v>
      </c>
      <c r="D13" s="96"/>
      <c r="E13" s="97"/>
      <c r="F13" s="102" t="str">
        <f>'Contagem de Áreas '!A12</f>
        <v>Produção de multimídia</v>
      </c>
      <c r="G13" s="103">
        <f t="shared" ca="1" si="0"/>
        <v>0</v>
      </c>
      <c r="H13" s="104">
        <f t="shared" ca="1" si="1"/>
        <v>0</v>
      </c>
      <c r="I13" s="105"/>
      <c r="J13" s="109"/>
      <c r="K13" s="14"/>
      <c r="L13" s="14"/>
      <c r="M13" s="14"/>
      <c r="N13" s="14"/>
      <c r="O13" s="14"/>
      <c r="P13" s="14"/>
      <c r="Q13" s="14"/>
      <c r="R13" s="14"/>
      <c r="S13" s="14"/>
      <c r="T13" s="14"/>
      <c r="U13" s="14"/>
      <c r="V13" s="14"/>
      <c r="W13" s="14"/>
      <c r="X13" s="14"/>
      <c r="Y13" s="14"/>
      <c r="Z13" s="14"/>
    </row>
    <row r="14" spans="1:26" ht="15.75" customHeight="1">
      <c r="A14" s="99" t="s">
        <v>1456</v>
      </c>
      <c r="B14" s="100" t="str">
        <f>VLOOKUP(A14,'Índice Geral'!A:C,2,FALSE)</f>
        <v>Marketing e propaganda</v>
      </c>
      <c r="C14" s="101">
        <v>72</v>
      </c>
      <c r="D14" s="96"/>
      <c r="E14" s="97"/>
      <c r="F14" s="102" t="str">
        <f>'Contagem de Áreas '!A13</f>
        <v>Cenografia</v>
      </c>
      <c r="G14" s="103">
        <f t="shared" ca="1" si="0"/>
        <v>0</v>
      </c>
      <c r="H14" s="104">
        <f t="shared" ca="1" si="1"/>
        <v>0</v>
      </c>
      <c r="I14" s="105"/>
      <c r="J14" s="109"/>
      <c r="K14" s="14"/>
      <c r="L14" s="14"/>
      <c r="M14" s="14"/>
      <c r="N14" s="14"/>
      <c r="O14" s="14"/>
      <c r="P14" s="14"/>
      <c r="Q14" s="14"/>
      <c r="R14" s="14"/>
      <c r="S14" s="14"/>
      <c r="T14" s="14"/>
      <c r="U14" s="14"/>
      <c r="V14" s="14"/>
      <c r="W14" s="14"/>
      <c r="X14" s="14"/>
      <c r="Y14" s="14"/>
      <c r="Z14" s="14"/>
    </row>
    <row r="15" spans="1:26" ht="15.75" customHeight="1">
      <c r="A15" s="99" t="s">
        <v>2867</v>
      </c>
      <c r="B15" s="100" t="str">
        <f>VLOOKUP(A15,'Índice Geral'!A:C,2,FALSE)</f>
        <v>Design</v>
      </c>
      <c r="C15" s="101">
        <v>72</v>
      </c>
      <c r="D15" s="96"/>
      <c r="E15" s="97"/>
      <c r="F15" s="102" t="str">
        <f>'Contagem de Áreas '!A14</f>
        <v>Audiovisuais</v>
      </c>
      <c r="G15" s="103">
        <f t="shared" ca="1" si="0"/>
        <v>0</v>
      </c>
      <c r="H15" s="104">
        <f t="shared" ca="1" si="1"/>
        <v>0</v>
      </c>
      <c r="I15" s="105"/>
      <c r="J15" s="109"/>
      <c r="K15" s="14"/>
      <c r="L15" s="14"/>
      <c r="M15" s="14"/>
      <c r="N15" s="14"/>
      <c r="O15" s="14"/>
      <c r="P15" s="14"/>
      <c r="Q15" s="14"/>
      <c r="R15" s="14"/>
      <c r="S15" s="14"/>
      <c r="T15" s="14"/>
      <c r="U15" s="14"/>
      <c r="V15" s="14"/>
      <c r="W15" s="14"/>
      <c r="X15" s="14"/>
      <c r="Y15" s="14"/>
      <c r="Z15" s="14"/>
    </row>
    <row r="16" spans="1:26" ht="15.75" customHeight="1">
      <c r="A16" s="99" t="s">
        <v>979</v>
      </c>
      <c r="B16" s="100" t="str">
        <f>VLOOKUP(A16,'Índice Geral'!A:C,2,FALSE)</f>
        <v>Saúde e segurança no trabalho</v>
      </c>
      <c r="C16" s="101">
        <v>72</v>
      </c>
      <c r="D16" s="96"/>
      <c r="E16" s="97"/>
      <c r="F16" s="102" t="str">
        <f>'Contagem de Áreas '!A15</f>
        <v>Noticiário e reportagem</v>
      </c>
      <c r="G16" s="103">
        <f t="shared" ca="1" si="0"/>
        <v>0</v>
      </c>
      <c r="H16" s="104">
        <f t="shared" ca="1" si="1"/>
        <v>0</v>
      </c>
      <c r="I16" s="105"/>
      <c r="J16" s="109"/>
      <c r="K16" s="14"/>
      <c r="L16" s="14"/>
      <c r="M16" s="14"/>
      <c r="N16" s="14"/>
      <c r="O16" s="14"/>
      <c r="P16" s="14"/>
      <c r="Q16" s="14"/>
      <c r="R16" s="14"/>
      <c r="S16" s="14"/>
      <c r="T16" s="14"/>
      <c r="U16" s="14"/>
      <c r="V16" s="14"/>
      <c r="W16" s="14"/>
      <c r="X16" s="14"/>
      <c r="Y16" s="14"/>
      <c r="Z16" s="14"/>
    </row>
    <row r="17" spans="1:26" ht="15.75" customHeight="1">
      <c r="A17" s="99" t="s">
        <v>2851</v>
      </c>
      <c r="B17" s="100" t="str">
        <f>VLOOKUP(A17,'Índice Geral'!A:C,2,FALSE)</f>
        <v>Design</v>
      </c>
      <c r="C17" s="101">
        <v>72</v>
      </c>
      <c r="D17" s="96"/>
      <c r="E17" s="97"/>
      <c r="F17" s="102" t="str">
        <f>'Contagem de Áreas '!A16</f>
        <v>Linguagens de programação (visual basic, c++ etc)</v>
      </c>
      <c r="G17" s="103">
        <f t="shared" ca="1" si="0"/>
        <v>0</v>
      </c>
      <c r="H17" s="104">
        <f t="shared" ca="1" si="1"/>
        <v>0</v>
      </c>
      <c r="I17" s="105"/>
      <c r="J17" s="109"/>
      <c r="K17" s="14"/>
      <c r="L17" s="14"/>
      <c r="M17" s="14"/>
      <c r="N17" s="14"/>
      <c r="O17" s="14"/>
      <c r="P17" s="14"/>
      <c r="Q17" s="14"/>
      <c r="R17" s="14"/>
      <c r="S17" s="14"/>
      <c r="T17" s="14"/>
      <c r="U17" s="14"/>
      <c r="V17" s="14"/>
      <c r="W17" s="14"/>
      <c r="X17" s="14"/>
      <c r="Y17" s="14"/>
      <c r="Z17" s="14"/>
    </row>
    <row r="18" spans="1:26" ht="15.75" customHeight="1">
      <c r="A18" s="99" t="s">
        <v>589</v>
      </c>
      <c r="B18" s="100" t="str">
        <f>VLOOKUP(A18,'Índice Geral'!A:C,2,FALSE)</f>
        <v>Criação gráfica</v>
      </c>
      <c r="C18" s="101">
        <v>36</v>
      </c>
      <c r="D18" s="96"/>
      <c r="E18" s="97"/>
      <c r="F18" s="102" t="str">
        <f>'Contagem de Áreas '!A17</f>
        <v>Antropologia social</v>
      </c>
      <c r="G18" s="103">
        <f t="shared" ca="1" si="0"/>
        <v>1.0416666666666666E-2</v>
      </c>
      <c r="H18" s="104">
        <f t="shared" ca="1" si="1"/>
        <v>36</v>
      </c>
      <c r="I18" s="105"/>
      <c r="J18" s="109"/>
      <c r="K18" s="14"/>
      <c r="L18" s="14"/>
      <c r="M18" s="14"/>
      <c r="N18" s="14"/>
      <c r="O18" s="14"/>
      <c r="P18" s="14"/>
      <c r="Q18" s="14"/>
      <c r="R18" s="14"/>
      <c r="S18" s="14"/>
      <c r="T18" s="14"/>
      <c r="U18" s="14"/>
      <c r="V18" s="14"/>
      <c r="W18" s="14"/>
      <c r="X18" s="14"/>
      <c r="Y18" s="14"/>
      <c r="Z18" s="14"/>
    </row>
    <row r="19" spans="1:26" ht="15.75" customHeight="1">
      <c r="A19" s="99" t="s">
        <v>1398</v>
      </c>
      <c r="B19" s="100" t="str">
        <f>VLOOKUP(A19,'Índice Geral'!A:C,2,FALSE)</f>
        <v>Gestão financeira</v>
      </c>
      <c r="C19" s="101">
        <v>72</v>
      </c>
      <c r="D19" s="96"/>
      <c r="E19" s="97"/>
      <c r="F19" s="102" t="str">
        <f>'Contagem de Áreas '!A18</f>
        <v>Gestão estratégica de empresas</v>
      </c>
      <c r="G19" s="103">
        <f t="shared" ca="1" si="0"/>
        <v>0</v>
      </c>
      <c r="H19" s="104">
        <f t="shared" ca="1" si="1"/>
        <v>0</v>
      </c>
      <c r="I19" s="105"/>
      <c r="J19" s="109"/>
      <c r="K19" s="14"/>
      <c r="L19" s="14"/>
      <c r="M19" s="14"/>
      <c r="N19" s="14"/>
      <c r="O19" s="14"/>
      <c r="P19" s="14"/>
      <c r="Q19" s="14"/>
      <c r="R19" s="14"/>
      <c r="S19" s="14"/>
      <c r="T19" s="14"/>
      <c r="U19" s="14"/>
      <c r="V19" s="14"/>
      <c r="W19" s="14"/>
      <c r="X19" s="14"/>
      <c r="Y19" s="14"/>
      <c r="Z19" s="14"/>
    </row>
    <row r="20" spans="1:26" ht="15.75" customHeight="1">
      <c r="A20" s="99" t="s">
        <v>2177</v>
      </c>
      <c r="B20" s="100" t="str">
        <f>VLOOKUP(A20,'Índice Geral'!A:C,2,FALSE)</f>
        <v>Marketing e propaganda</v>
      </c>
      <c r="C20" s="101">
        <v>72</v>
      </c>
      <c r="D20" s="96"/>
      <c r="E20" s="97"/>
      <c r="F20" s="102" t="str">
        <f>'Contagem de Áreas '!A19</f>
        <v>Gestão financeira</v>
      </c>
      <c r="G20" s="103">
        <f t="shared" ca="1" si="0"/>
        <v>2.0833333333333332E-2</v>
      </c>
      <c r="H20" s="104">
        <f t="shared" ca="1" si="1"/>
        <v>72</v>
      </c>
      <c r="I20" s="105"/>
      <c r="J20" s="14"/>
      <c r="K20" s="14"/>
      <c r="L20" s="14"/>
      <c r="M20" s="14"/>
      <c r="N20" s="14"/>
      <c r="O20" s="14"/>
      <c r="P20" s="14"/>
      <c r="Q20" s="14"/>
      <c r="R20" s="14"/>
      <c r="S20" s="14"/>
      <c r="T20" s="14"/>
      <c r="U20" s="14"/>
      <c r="V20" s="14"/>
      <c r="W20" s="14"/>
      <c r="X20" s="14"/>
      <c r="Y20" s="14"/>
      <c r="Z20" s="14"/>
    </row>
    <row r="21" spans="1:26" ht="15.75" customHeight="1">
      <c r="A21" s="99" t="s">
        <v>2873</v>
      </c>
      <c r="B21" s="100" t="str">
        <f>VLOOKUP(A21,'Índice Geral'!A:C,2,FALSE)</f>
        <v>Design</v>
      </c>
      <c r="C21" s="101">
        <v>72</v>
      </c>
      <c r="D21" s="96"/>
      <c r="E21" s="97"/>
      <c r="F21" s="102" t="str">
        <f>'Contagem de Áreas '!A20</f>
        <v>Lingüística (línguas)</v>
      </c>
      <c r="G21" s="103">
        <f t="shared" ca="1" si="0"/>
        <v>2.0833333333333332E-2</v>
      </c>
      <c r="H21" s="104">
        <f t="shared" ca="1" si="1"/>
        <v>72</v>
      </c>
      <c r="I21" s="105"/>
      <c r="J21" s="14"/>
      <c r="K21" s="14"/>
      <c r="L21" s="14"/>
      <c r="M21" s="14"/>
      <c r="N21" s="14"/>
      <c r="O21" s="14"/>
      <c r="P21" s="14"/>
      <c r="Q21" s="14"/>
      <c r="R21" s="14"/>
      <c r="S21" s="14"/>
      <c r="T21" s="14"/>
      <c r="U21" s="14"/>
      <c r="V21" s="14"/>
      <c r="W21" s="14"/>
      <c r="X21" s="14"/>
      <c r="Y21" s="14"/>
      <c r="Z21" s="14"/>
    </row>
    <row r="22" spans="1:26" ht="15.75" customHeight="1">
      <c r="A22" s="99" t="s">
        <v>2960</v>
      </c>
      <c r="B22" s="100" t="str">
        <f>VLOOKUP(A22,'Índice Geral'!A:C,2,FALSE)</f>
        <v>Design</v>
      </c>
      <c r="C22" s="101">
        <v>72</v>
      </c>
      <c r="D22" s="96"/>
      <c r="E22" s="97"/>
      <c r="F22" s="102" t="str">
        <f>'Contagem de Áreas '!A21</f>
        <v>Direito empresarial</v>
      </c>
      <c r="G22" s="103">
        <f t="shared" ca="1" si="0"/>
        <v>0</v>
      </c>
      <c r="H22" s="104">
        <f t="shared" ca="1" si="1"/>
        <v>0</v>
      </c>
      <c r="I22" s="105"/>
      <c r="J22" s="14"/>
      <c r="K22" s="14"/>
      <c r="L22" s="14"/>
      <c r="M22" s="14"/>
      <c r="N22" s="14"/>
      <c r="O22" s="14"/>
      <c r="P22" s="14"/>
      <c r="Q22" s="14"/>
      <c r="R22" s="14"/>
      <c r="S22" s="14"/>
      <c r="T22" s="14"/>
      <c r="U22" s="14"/>
      <c r="V22" s="14"/>
      <c r="W22" s="14"/>
      <c r="X22" s="14"/>
      <c r="Y22" s="14"/>
      <c r="Z22" s="14"/>
    </row>
    <row r="23" spans="1:26" ht="15.75" customHeight="1">
      <c r="A23" s="99" t="s">
        <v>675</v>
      </c>
      <c r="B23" s="100" t="str">
        <f>VLOOKUP(A23,'Índice Geral'!A:C,2,FALSE)</f>
        <v>Design</v>
      </c>
      <c r="C23" s="101">
        <v>72</v>
      </c>
      <c r="D23" s="96"/>
      <c r="E23" s="97"/>
      <c r="F23" s="102" t="str">
        <f>'Contagem de Áreas '!A22</f>
        <v>Ética</v>
      </c>
      <c r="G23" s="103">
        <f t="shared" ca="1" si="0"/>
        <v>2.0833333333333332E-2</v>
      </c>
      <c r="H23" s="104">
        <f t="shared" ca="1" si="1"/>
        <v>72</v>
      </c>
      <c r="I23" s="105"/>
      <c r="J23" s="14"/>
      <c r="K23" s="14"/>
      <c r="L23" s="14"/>
      <c r="M23" s="14"/>
      <c r="N23" s="14"/>
      <c r="O23" s="14"/>
      <c r="P23" s="14"/>
      <c r="Q23" s="14"/>
      <c r="R23" s="14"/>
      <c r="S23" s="14"/>
      <c r="T23" s="14"/>
      <c r="U23" s="14"/>
      <c r="V23" s="14"/>
      <c r="W23" s="14"/>
      <c r="X23" s="14"/>
      <c r="Y23" s="14"/>
      <c r="Z23" s="14"/>
    </row>
    <row r="24" spans="1:26" ht="15.75" customHeight="1">
      <c r="A24" s="99" t="s">
        <v>2964</v>
      </c>
      <c r="B24" s="100" t="str">
        <f>VLOOKUP(A24,'Índice Geral'!A:C,2,FALSE)</f>
        <v>Ética</v>
      </c>
      <c r="C24" s="101">
        <v>36</v>
      </c>
      <c r="D24" s="96"/>
      <c r="E24" s="97"/>
      <c r="F24" s="102" t="str">
        <f>'Contagem de Áreas '!A23</f>
        <v>Animação</v>
      </c>
      <c r="G24" s="103">
        <f t="shared" ca="1" si="0"/>
        <v>0</v>
      </c>
      <c r="H24" s="104">
        <f t="shared" ca="1" si="1"/>
        <v>0</v>
      </c>
      <c r="I24" s="105"/>
      <c r="J24" s="14"/>
      <c r="K24" s="14"/>
      <c r="L24" s="14"/>
      <c r="M24" s="14"/>
      <c r="N24" s="14"/>
      <c r="O24" s="14"/>
      <c r="P24" s="14"/>
      <c r="Q24" s="14"/>
      <c r="R24" s="14"/>
      <c r="S24" s="14"/>
      <c r="T24" s="14"/>
      <c r="U24" s="14"/>
      <c r="V24" s="14"/>
      <c r="W24" s="14"/>
      <c r="X24" s="14"/>
      <c r="Y24" s="14"/>
      <c r="Z24" s="14"/>
    </row>
    <row r="25" spans="1:26" ht="15.75" customHeight="1">
      <c r="A25" s="99" t="s">
        <v>2917</v>
      </c>
      <c r="B25" s="100" t="str">
        <f>VLOOKUP(A25,'Índice Geral'!A:C,2,FALSE)</f>
        <v>Criação gráfica</v>
      </c>
      <c r="C25" s="101">
        <v>36</v>
      </c>
      <c r="D25" s="14"/>
      <c r="E25" s="84"/>
      <c r="F25" s="113" t="str">
        <f>'Contagem de Áreas '!A24</f>
        <v>Modelagem</v>
      </c>
      <c r="G25" s="103">
        <f t="shared" ca="1" si="0"/>
        <v>2.0833333333333332E-2</v>
      </c>
      <c r="H25" s="104">
        <f t="shared" ca="1" si="1"/>
        <v>72</v>
      </c>
      <c r="I25" s="105"/>
      <c r="J25" s="14"/>
      <c r="K25" s="14"/>
      <c r="L25" s="14"/>
      <c r="M25" s="14"/>
      <c r="N25" s="14"/>
      <c r="O25" s="14"/>
      <c r="P25" s="14"/>
      <c r="Q25" s="14"/>
      <c r="R25" s="14"/>
      <c r="S25" s="14"/>
      <c r="T25" s="14"/>
      <c r="U25" s="14"/>
      <c r="V25" s="14"/>
      <c r="W25" s="14"/>
      <c r="X25" s="14"/>
      <c r="Y25" s="14"/>
      <c r="Z25" s="14"/>
    </row>
    <row r="26" spans="1:26" ht="15.75" customHeight="1">
      <c r="A26" s="99" t="s">
        <v>348</v>
      </c>
      <c r="B26" s="100" t="str">
        <f>VLOOKUP(A26,'Índice Geral'!A:C,2,FALSE)</f>
        <v>Marketing e propaganda</v>
      </c>
      <c r="C26" s="101">
        <v>36</v>
      </c>
      <c r="D26" s="14"/>
      <c r="E26" s="84"/>
      <c r="F26" s="113" t="str">
        <f>'Contagem de Áreas '!A25</f>
        <v>Moda</v>
      </c>
      <c r="G26" s="103">
        <f t="shared" ca="1" si="0"/>
        <v>0</v>
      </c>
      <c r="H26" s="104">
        <f t="shared" ca="1" si="1"/>
        <v>0</v>
      </c>
      <c r="I26" s="105"/>
      <c r="J26" s="14"/>
      <c r="K26" s="14"/>
      <c r="L26" s="14"/>
      <c r="M26" s="14"/>
      <c r="N26" s="14"/>
      <c r="O26" s="14"/>
      <c r="P26" s="14"/>
      <c r="Q26" s="14"/>
      <c r="R26" s="14"/>
      <c r="S26" s="14"/>
      <c r="T26" s="14"/>
      <c r="U26" s="14"/>
      <c r="V26" s="14"/>
      <c r="W26" s="14"/>
      <c r="X26" s="14"/>
      <c r="Y26" s="14"/>
      <c r="Z26" s="14"/>
    </row>
    <row r="27" spans="1:26" ht="15.75" customHeight="1">
      <c r="A27" s="99" t="s">
        <v>2879</v>
      </c>
      <c r="B27" s="100" t="str">
        <f>VLOOKUP(A27,'Índice Geral'!A:C,2,FALSE)</f>
        <v>Design</v>
      </c>
      <c r="C27" s="101">
        <v>72</v>
      </c>
      <c r="D27" s="14"/>
      <c r="E27" s="84"/>
      <c r="F27" s="113" t="str">
        <f>'Contagem de Áreas '!A26</f>
        <v>Gestão de organizações</v>
      </c>
      <c r="G27" s="103">
        <f t="shared" ca="1" si="0"/>
        <v>0</v>
      </c>
      <c r="H27" s="104">
        <f t="shared" ca="1" si="1"/>
        <v>0</v>
      </c>
      <c r="I27" s="105"/>
      <c r="J27" s="14"/>
      <c r="K27" s="14"/>
      <c r="L27" s="14"/>
      <c r="M27" s="14"/>
      <c r="N27" s="14"/>
      <c r="O27" s="14"/>
      <c r="P27" s="14"/>
      <c r="Q27" s="14"/>
      <c r="R27" s="14"/>
      <c r="S27" s="14"/>
      <c r="T27" s="14"/>
      <c r="U27" s="14"/>
      <c r="V27" s="14"/>
      <c r="W27" s="14"/>
      <c r="X27" s="14"/>
      <c r="Y27" s="14"/>
      <c r="Z27" s="14"/>
    </row>
    <row r="28" spans="1:26" ht="15.75" customHeight="1">
      <c r="A28" s="99" t="s">
        <v>3006</v>
      </c>
      <c r="B28" s="100" t="e">
        <f>VLOOKUP(A28,'Índice Geral'!A:C,2,FALSE)</f>
        <v>#N/A</v>
      </c>
      <c r="C28" s="101">
        <v>36</v>
      </c>
      <c r="D28" s="14"/>
      <c r="E28" s="84"/>
      <c r="F28" s="113" t="str">
        <f>'Contagem de Áreas '!A27</f>
        <v>Processamento de dados</v>
      </c>
      <c r="G28" s="103">
        <f t="shared" ca="1" si="0"/>
        <v>0</v>
      </c>
      <c r="H28" s="104">
        <f t="shared" ca="1" si="1"/>
        <v>0</v>
      </c>
      <c r="I28" s="105"/>
      <c r="J28" s="14"/>
      <c r="K28" s="14"/>
      <c r="L28" s="14"/>
      <c r="M28" s="14"/>
      <c r="N28" s="14"/>
      <c r="O28" s="14"/>
      <c r="P28" s="14"/>
      <c r="Q28" s="14"/>
      <c r="R28" s="14"/>
      <c r="S28" s="14"/>
      <c r="T28" s="14"/>
      <c r="U28" s="14"/>
      <c r="V28" s="14"/>
      <c r="W28" s="14"/>
      <c r="X28" s="14"/>
      <c r="Y28" s="14"/>
      <c r="Z28" s="14"/>
    </row>
    <row r="29" spans="1:26" ht="15.75" customHeight="1">
      <c r="A29" s="99" t="s">
        <v>1372</v>
      </c>
      <c r="B29" s="100" t="str">
        <f>VLOOKUP(A29,'Índice Geral'!A:C,2,FALSE)</f>
        <v>Ética</v>
      </c>
      <c r="C29" s="101">
        <v>36</v>
      </c>
      <c r="D29" s="14"/>
      <c r="E29" s="84"/>
      <c r="F29" s="113" t="str">
        <f>'Contagem de Áreas '!A28</f>
        <v>Matemática aplicada</v>
      </c>
      <c r="G29" s="103">
        <f t="shared" ca="1" si="0"/>
        <v>0</v>
      </c>
      <c r="H29" s="104">
        <f t="shared" ca="1" si="1"/>
        <v>0</v>
      </c>
      <c r="I29" s="114"/>
      <c r="J29" s="14"/>
      <c r="K29" s="14"/>
      <c r="L29" s="14"/>
      <c r="M29" s="14"/>
      <c r="N29" s="14"/>
      <c r="O29" s="14"/>
      <c r="P29" s="14"/>
      <c r="Q29" s="14"/>
      <c r="R29" s="14"/>
      <c r="S29" s="14"/>
      <c r="T29" s="14"/>
      <c r="U29" s="14"/>
      <c r="V29" s="14"/>
      <c r="W29" s="14"/>
      <c r="X29" s="14"/>
      <c r="Y29" s="14"/>
      <c r="Z29" s="14"/>
    </row>
    <row r="30" spans="1:26" ht="15.75" customHeight="1">
      <c r="A30" s="99" t="s">
        <v>1774</v>
      </c>
      <c r="B30" s="100" t="str">
        <f>VLOOKUP(A30,'Índice Geral'!A:C,2,FALSE)</f>
        <v>Modelagem</v>
      </c>
      <c r="C30" s="101">
        <v>72</v>
      </c>
      <c r="D30" s="14"/>
      <c r="E30" s="84"/>
      <c r="F30" s="113" t="str">
        <f>'Contagem de Áreas '!A29</f>
        <v>Psicologia</v>
      </c>
      <c r="G30" s="103">
        <f t="shared" ca="1" si="0"/>
        <v>0</v>
      </c>
      <c r="H30" s="104">
        <f t="shared" ca="1" si="1"/>
        <v>0</v>
      </c>
      <c r="I30" s="105"/>
      <c r="J30" s="14"/>
      <c r="K30" s="14"/>
      <c r="L30" s="14"/>
      <c r="M30" s="14"/>
      <c r="N30" s="14"/>
      <c r="O30" s="14"/>
      <c r="P30" s="14"/>
      <c r="Q30" s="14"/>
      <c r="R30" s="14"/>
      <c r="S30" s="14"/>
      <c r="T30" s="14"/>
      <c r="U30" s="14"/>
      <c r="V30" s="14"/>
      <c r="W30" s="14"/>
      <c r="X30" s="14"/>
      <c r="Y30" s="14"/>
      <c r="Z30" s="14"/>
    </row>
    <row r="31" spans="1:26" ht="15.75" customHeight="1">
      <c r="A31" s="99" t="s">
        <v>2882</v>
      </c>
      <c r="B31" s="100" t="str">
        <f>VLOOKUP(A31,'Índice Geral'!A:C,2,FALSE)</f>
        <v>Design</v>
      </c>
      <c r="C31" s="101">
        <v>72</v>
      </c>
      <c r="D31" s="14"/>
      <c r="E31" s="84"/>
      <c r="F31" s="113" t="str">
        <f>'Contagem de Áreas '!A30</f>
        <v>Desenho (artístico)</v>
      </c>
      <c r="G31" s="103">
        <f t="shared" ca="1" si="0"/>
        <v>0</v>
      </c>
      <c r="H31" s="104">
        <f t="shared" ca="1" si="1"/>
        <v>0</v>
      </c>
      <c r="I31" s="114"/>
      <c r="J31" s="14"/>
      <c r="K31" s="14"/>
      <c r="L31" s="14"/>
      <c r="M31" s="14"/>
      <c r="N31" s="14"/>
      <c r="O31" s="14"/>
      <c r="P31" s="14"/>
      <c r="Q31" s="14"/>
      <c r="R31" s="14"/>
      <c r="S31" s="14"/>
      <c r="T31" s="14"/>
      <c r="U31" s="14"/>
      <c r="V31" s="14"/>
      <c r="W31" s="14"/>
      <c r="X31" s="14"/>
      <c r="Y31" s="14"/>
      <c r="Z31" s="14"/>
    </row>
    <row r="32" spans="1:26" ht="15.75" customHeight="1">
      <c r="A32" s="99" t="s">
        <v>3007</v>
      </c>
      <c r="B32" s="100" t="e">
        <f>VLOOKUP(A32,'Índice Geral'!A:C,2,FALSE)</f>
        <v>#N/A</v>
      </c>
      <c r="C32" s="101">
        <v>36</v>
      </c>
      <c r="D32" s="14"/>
      <c r="E32" s="84"/>
      <c r="F32" s="113" t="str">
        <f>'Contagem de Áreas '!A31</f>
        <v>Ciência política</v>
      </c>
      <c r="G32" s="103">
        <f t="shared" ca="1" si="0"/>
        <v>0</v>
      </c>
      <c r="H32" s="104">
        <f t="shared" ca="1" si="1"/>
        <v>0</v>
      </c>
      <c r="I32" s="114"/>
      <c r="J32" s="14"/>
      <c r="K32" s="14"/>
      <c r="L32" s="14"/>
      <c r="M32" s="14"/>
      <c r="N32" s="14"/>
      <c r="O32" s="14"/>
      <c r="P32" s="14"/>
      <c r="Q32" s="14"/>
      <c r="R32" s="14"/>
      <c r="S32" s="14"/>
      <c r="T32" s="14"/>
      <c r="U32" s="14"/>
      <c r="V32" s="14"/>
      <c r="W32" s="14"/>
      <c r="X32" s="14"/>
      <c r="Y32" s="14"/>
      <c r="Z32" s="14"/>
    </row>
    <row r="33" spans="1:26" ht="15.75" customHeight="1">
      <c r="A33" s="99" t="s">
        <v>297</v>
      </c>
      <c r="B33" s="100" t="str">
        <f>VLOOKUP(A33,'Índice Geral'!A:C,2,FALSE)</f>
        <v>Antropologia social</v>
      </c>
      <c r="C33" s="101">
        <v>36</v>
      </c>
      <c r="D33" s="14"/>
      <c r="E33" s="84"/>
      <c r="F33" s="113" t="str">
        <f>'Contagem de Áreas '!A32</f>
        <v>Estatística aplicada</v>
      </c>
      <c r="G33" s="103">
        <f t="shared" ca="1" si="0"/>
        <v>0</v>
      </c>
      <c r="H33" s="104">
        <f t="shared" ca="1" si="1"/>
        <v>0</v>
      </c>
      <c r="I33" s="105"/>
      <c r="J33" s="14"/>
      <c r="K33" s="14"/>
      <c r="L33" s="14"/>
      <c r="M33" s="14"/>
      <c r="N33" s="14"/>
      <c r="O33" s="14"/>
      <c r="P33" s="14"/>
      <c r="Q33" s="14"/>
      <c r="R33" s="14"/>
      <c r="S33" s="14"/>
      <c r="T33" s="14"/>
      <c r="U33" s="14"/>
      <c r="V33" s="14"/>
      <c r="W33" s="14"/>
      <c r="X33" s="14"/>
      <c r="Y33" s="14"/>
      <c r="Z33" s="14"/>
    </row>
    <row r="34" spans="1:26" ht="15.75" customHeight="1">
      <c r="A34" s="99" t="s">
        <v>2885</v>
      </c>
      <c r="B34" s="100" t="str">
        <f>VLOOKUP(A34,'Índice Geral'!A:C,2,FALSE)</f>
        <v>Design</v>
      </c>
      <c r="C34" s="101">
        <v>72</v>
      </c>
      <c r="D34" s="14"/>
      <c r="E34" s="84"/>
      <c r="F34" s="113" t="str">
        <f>'Contagem de Áreas '!A33</f>
        <v>Fotografia</v>
      </c>
      <c r="G34" s="103">
        <f t="shared" ca="1" si="0"/>
        <v>2.0833333333333332E-2</v>
      </c>
      <c r="H34" s="104">
        <f t="shared" ca="1" si="1"/>
        <v>72</v>
      </c>
      <c r="I34" s="114"/>
      <c r="J34" s="14"/>
      <c r="K34" s="14"/>
      <c r="L34" s="14"/>
      <c r="M34" s="14"/>
      <c r="N34" s="14"/>
      <c r="O34" s="14"/>
      <c r="P34" s="14"/>
      <c r="Q34" s="14"/>
      <c r="R34" s="14"/>
      <c r="S34" s="14"/>
      <c r="T34" s="14"/>
      <c r="U34" s="14"/>
      <c r="V34" s="14"/>
      <c r="W34" s="14"/>
      <c r="X34" s="14"/>
      <c r="Y34" s="14"/>
      <c r="Z34" s="14"/>
    </row>
    <row r="35" spans="1:26" ht="15.75" customHeight="1">
      <c r="A35" s="99" t="s">
        <v>2886</v>
      </c>
      <c r="B35" s="100" t="str">
        <f>VLOOKUP(A35,'Índice Geral'!A:C,2,FALSE)</f>
        <v>Design</v>
      </c>
      <c r="C35" s="101">
        <v>72</v>
      </c>
      <c r="D35" s="14"/>
      <c r="E35" s="84"/>
      <c r="F35" s="113" t="str">
        <f>'Contagem de Áreas '!A34</f>
        <v>Aconselhamento e orientação profissional</v>
      </c>
      <c r="G35" s="103">
        <f t="shared" ca="1" si="0"/>
        <v>0</v>
      </c>
      <c r="H35" s="104">
        <f t="shared" ca="1" si="1"/>
        <v>0</v>
      </c>
      <c r="I35" s="114"/>
      <c r="J35" s="14"/>
      <c r="K35" s="14"/>
      <c r="L35" s="14"/>
      <c r="M35" s="14"/>
      <c r="N35" s="14"/>
      <c r="O35" s="14"/>
      <c r="P35" s="14"/>
      <c r="Q35" s="14"/>
      <c r="R35" s="14"/>
      <c r="S35" s="14"/>
      <c r="T35" s="14"/>
      <c r="U35" s="14"/>
      <c r="V35" s="14"/>
      <c r="W35" s="14"/>
      <c r="X35" s="14"/>
      <c r="Y35" s="14"/>
      <c r="Z35" s="14"/>
    </row>
    <row r="36" spans="1:26" ht="15.75" customHeight="1">
      <c r="A36" s="99" t="s">
        <v>902</v>
      </c>
      <c r="B36" s="100" t="str">
        <f>VLOOKUP(A36,'Índice Geral'!A:C,2,FALSE)</f>
        <v>Eletiva</v>
      </c>
      <c r="C36" s="101">
        <v>72</v>
      </c>
      <c r="D36" s="14"/>
      <c r="E36" s="84"/>
      <c r="F36" s="113" t="str">
        <f>'Contagem de Áreas '!A35</f>
        <v>Gestão da produção</v>
      </c>
      <c r="G36" s="103">
        <f t="shared" ca="1" si="0"/>
        <v>0</v>
      </c>
      <c r="H36" s="104">
        <f t="shared" ca="1" si="1"/>
        <v>0</v>
      </c>
      <c r="I36" s="105"/>
      <c r="J36" s="14"/>
      <c r="K36" s="14"/>
      <c r="L36" s="14"/>
      <c r="M36" s="14"/>
      <c r="N36" s="14"/>
      <c r="O36" s="14"/>
      <c r="P36" s="14"/>
      <c r="Q36" s="14"/>
      <c r="R36" s="14"/>
      <c r="S36" s="14"/>
      <c r="T36" s="14"/>
      <c r="U36" s="14"/>
      <c r="V36" s="14"/>
      <c r="W36" s="14"/>
      <c r="X36" s="14"/>
      <c r="Y36" s="14"/>
      <c r="Z36" s="14"/>
    </row>
    <row r="37" spans="1:26" ht="15.75" customHeight="1">
      <c r="A37" s="99" t="s">
        <v>902</v>
      </c>
      <c r="B37" s="100" t="str">
        <f>VLOOKUP(A37,'Índice Geral'!A:C,2,FALSE)</f>
        <v>Eletiva</v>
      </c>
      <c r="C37" s="101">
        <v>72</v>
      </c>
      <c r="D37" s="14"/>
      <c r="E37" s="84"/>
      <c r="F37" s="113" t="str">
        <f>'Contagem de Áreas '!A36</f>
        <v>Tecnologia digital</v>
      </c>
      <c r="G37" s="103">
        <f t="shared" ca="1" si="0"/>
        <v>0</v>
      </c>
      <c r="H37" s="104">
        <f t="shared" ca="1" si="1"/>
        <v>0</v>
      </c>
      <c r="I37" s="105"/>
      <c r="J37" s="14"/>
      <c r="K37" s="14"/>
      <c r="L37" s="14"/>
      <c r="M37" s="14"/>
      <c r="N37" s="14"/>
      <c r="O37" s="14"/>
      <c r="P37" s="14"/>
      <c r="Q37" s="14"/>
      <c r="R37" s="14"/>
      <c r="S37" s="14"/>
      <c r="T37" s="14"/>
      <c r="U37" s="14"/>
      <c r="V37" s="14"/>
      <c r="W37" s="14"/>
      <c r="X37" s="14"/>
      <c r="Y37" s="14"/>
      <c r="Z37" s="14"/>
    </row>
    <row r="38" spans="1:26" ht="15.75" customHeight="1">
      <c r="A38" s="99" t="s">
        <v>902</v>
      </c>
      <c r="B38" s="100" t="str">
        <f>VLOOKUP(A38,'Índice Geral'!A:C,2,FALSE)</f>
        <v>Eletiva</v>
      </c>
      <c r="C38" s="101">
        <v>72</v>
      </c>
      <c r="D38" s="14"/>
      <c r="E38" s="84"/>
      <c r="F38" s="113" t="str">
        <f>'Contagem de Áreas '!A37</f>
        <v>Desenho de projetos</v>
      </c>
      <c r="G38" s="103">
        <f t="shared" ca="1" si="0"/>
        <v>0</v>
      </c>
      <c r="H38" s="104">
        <f t="shared" ca="1" si="1"/>
        <v>0</v>
      </c>
      <c r="I38" s="105"/>
      <c r="J38" s="14"/>
      <c r="K38" s="14"/>
      <c r="L38" s="14"/>
      <c r="M38" s="14"/>
      <c r="N38" s="14"/>
      <c r="O38" s="14"/>
      <c r="P38" s="14"/>
      <c r="Q38" s="14"/>
      <c r="R38" s="14"/>
      <c r="S38" s="14"/>
      <c r="T38" s="14"/>
      <c r="U38" s="14"/>
      <c r="V38" s="14"/>
      <c r="W38" s="14"/>
      <c r="X38" s="14"/>
      <c r="Y38" s="14"/>
      <c r="Z38" s="14"/>
    </row>
    <row r="39" spans="1:26" ht="15.75" customHeight="1">
      <c r="A39" s="99" t="s">
        <v>902</v>
      </c>
      <c r="B39" s="100" t="str">
        <f>VLOOKUP(A39,'Índice Geral'!A:C,2,FALSE)</f>
        <v>Eletiva</v>
      </c>
      <c r="C39" s="101">
        <v>72</v>
      </c>
      <c r="D39" s="14"/>
      <c r="E39" s="84"/>
      <c r="F39" s="113" t="str">
        <f>'Contagem de Áreas '!A38</f>
        <v>Política</v>
      </c>
      <c r="G39" s="103">
        <f t="shared" ca="1" si="0"/>
        <v>0</v>
      </c>
      <c r="H39" s="104">
        <f t="shared" ca="1" si="1"/>
        <v>0</v>
      </c>
      <c r="I39" s="105"/>
      <c r="J39" s="14"/>
      <c r="K39" s="14"/>
      <c r="L39" s="14"/>
      <c r="M39" s="14"/>
      <c r="N39" s="14"/>
      <c r="O39" s="14"/>
      <c r="P39" s="14"/>
      <c r="Q39" s="14"/>
      <c r="R39" s="14"/>
      <c r="S39" s="14"/>
      <c r="T39" s="14"/>
      <c r="U39" s="14"/>
      <c r="V39" s="14"/>
      <c r="W39" s="14"/>
      <c r="X39" s="14"/>
      <c r="Y39" s="14"/>
      <c r="Z39" s="14"/>
    </row>
    <row r="40" spans="1:26" ht="15.75" customHeight="1">
      <c r="A40" s="99" t="s">
        <v>902</v>
      </c>
      <c r="B40" s="100" t="str">
        <f>VLOOKUP(A40,'Índice Geral'!A:C,2,FALSE)</f>
        <v>Eletiva</v>
      </c>
      <c r="C40" s="101">
        <v>72</v>
      </c>
      <c r="D40" s="14"/>
      <c r="E40" s="84"/>
      <c r="F40" s="113" t="str">
        <f>'Contagem de Áreas '!A39</f>
        <v>Administração em comércio exterior</v>
      </c>
      <c r="G40" s="103">
        <f t="shared" ca="1" si="0"/>
        <v>0</v>
      </c>
      <c r="H40" s="104">
        <f t="shared" ca="1" si="1"/>
        <v>0</v>
      </c>
      <c r="I40" s="105"/>
      <c r="J40" s="14"/>
      <c r="K40" s="14"/>
      <c r="L40" s="14"/>
      <c r="M40" s="14"/>
      <c r="N40" s="14"/>
      <c r="O40" s="14"/>
      <c r="P40" s="14"/>
      <c r="Q40" s="14"/>
      <c r="R40" s="14"/>
      <c r="S40" s="14"/>
      <c r="T40" s="14"/>
      <c r="U40" s="14"/>
      <c r="V40" s="14"/>
      <c r="W40" s="14"/>
      <c r="X40" s="14"/>
      <c r="Y40" s="14"/>
      <c r="Z40" s="14"/>
    </row>
    <row r="41" spans="1:26" ht="15.75" customHeight="1">
      <c r="A41" s="99" t="s">
        <v>902</v>
      </c>
      <c r="B41" s="100" t="str">
        <f>VLOOKUP(A41,'Índice Geral'!A:C,2,FALSE)</f>
        <v>Eletiva</v>
      </c>
      <c r="C41" s="101">
        <v>72</v>
      </c>
      <c r="D41" s="14"/>
      <c r="E41" s="84"/>
      <c r="F41" s="113" t="str">
        <f>'Contagem de Áreas '!A40</f>
        <v>Relações internacionais</v>
      </c>
      <c r="G41" s="103">
        <f t="shared" ca="1" si="0"/>
        <v>0</v>
      </c>
      <c r="H41" s="104">
        <f t="shared" ca="1" si="1"/>
        <v>0</v>
      </c>
      <c r="I41" s="114"/>
      <c r="J41" s="14"/>
      <c r="K41" s="14"/>
      <c r="L41" s="14"/>
      <c r="M41" s="14"/>
      <c r="N41" s="14"/>
      <c r="O41" s="14"/>
      <c r="P41" s="14"/>
      <c r="Q41" s="14"/>
      <c r="R41" s="14"/>
      <c r="S41" s="14"/>
      <c r="T41" s="14"/>
      <c r="U41" s="14"/>
      <c r="V41" s="14"/>
      <c r="W41" s="14"/>
      <c r="X41" s="14"/>
      <c r="Y41" s="14"/>
      <c r="Z41" s="14"/>
    </row>
    <row r="42" spans="1:26" ht="15.75" customHeight="1">
      <c r="A42" s="99" t="s">
        <v>902</v>
      </c>
      <c r="B42" s="100" t="str">
        <f>VLOOKUP(A42,'Índice Geral'!A:C,2,FALSE)</f>
        <v>Eletiva</v>
      </c>
      <c r="C42" s="101">
        <v>72</v>
      </c>
      <c r="D42" s="14"/>
      <c r="E42" s="84"/>
      <c r="F42" s="113" t="str">
        <f>'Contagem de Áreas '!A41</f>
        <v>Desenho de moda</v>
      </c>
      <c r="G42" s="103">
        <f t="shared" ca="1" si="0"/>
        <v>0</v>
      </c>
      <c r="H42" s="104">
        <f t="shared" ca="1" si="1"/>
        <v>0</v>
      </c>
      <c r="I42" s="105"/>
      <c r="J42" s="14"/>
      <c r="K42" s="14"/>
      <c r="L42" s="14"/>
      <c r="M42" s="14"/>
      <c r="N42" s="14"/>
      <c r="O42" s="14"/>
      <c r="P42" s="14"/>
      <c r="Q42" s="14"/>
      <c r="R42" s="14"/>
      <c r="S42" s="14"/>
      <c r="T42" s="14"/>
      <c r="U42" s="14"/>
      <c r="V42" s="14"/>
      <c r="W42" s="14"/>
      <c r="X42" s="14"/>
      <c r="Y42" s="14"/>
      <c r="Z42" s="14"/>
    </row>
    <row r="43" spans="1:26" ht="15.75" customHeight="1">
      <c r="A43" s="99" t="s">
        <v>902</v>
      </c>
      <c r="B43" s="100" t="str">
        <f>VLOOKUP(A43,'Índice Geral'!A:C,2,FALSE)</f>
        <v>Eletiva</v>
      </c>
      <c r="C43" s="101">
        <v>72</v>
      </c>
      <c r="D43" s="14"/>
      <c r="E43" s="84"/>
      <c r="F43" s="116" t="s">
        <v>902</v>
      </c>
      <c r="G43" s="103">
        <f t="shared" ca="1" si="0"/>
        <v>0.25</v>
      </c>
      <c r="H43" s="104">
        <f t="shared" ca="1" si="1"/>
        <v>864</v>
      </c>
      <c r="I43" s="114"/>
      <c r="J43" s="14"/>
      <c r="K43" s="14"/>
      <c r="L43" s="14"/>
      <c r="M43" s="14"/>
      <c r="N43" s="14"/>
      <c r="O43" s="14"/>
      <c r="P43" s="14"/>
      <c r="Q43" s="14"/>
      <c r="R43" s="14"/>
      <c r="S43" s="14"/>
      <c r="T43" s="14"/>
      <c r="U43" s="14"/>
      <c r="V43" s="14"/>
      <c r="W43" s="14"/>
      <c r="X43" s="14"/>
      <c r="Y43" s="14"/>
      <c r="Z43" s="14"/>
    </row>
    <row r="44" spans="1:26" ht="15.75" customHeight="1">
      <c r="A44" s="99" t="s">
        <v>902</v>
      </c>
      <c r="B44" s="100" t="str">
        <f>VLOOKUP(A44,'Índice Geral'!A:C,2,FALSE)</f>
        <v>Eletiva</v>
      </c>
      <c r="C44" s="101">
        <v>72</v>
      </c>
      <c r="D44" s="14"/>
      <c r="E44" s="84"/>
      <c r="F44" s="116" t="s">
        <v>2993</v>
      </c>
      <c r="G44" s="103">
        <f t="shared" ca="1" si="0"/>
        <v>0.125</v>
      </c>
      <c r="H44" s="104">
        <f t="shared" ca="1" si="1"/>
        <v>432</v>
      </c>
      <c r="I44" s="114"/>
      <c r="J44" s="14"/>
      <c r="K44" s="14"/>
      <c r="L44" s="14"/>
      <c r="M44" s="14"/>
      <c r="N44" s="14"/>
      <c r="O44" s="14"/>
      <c r="P44" s="14"/>
      <c r="Q44" s="14"/>
      <c r="R44" s="14"/>
      <c r="S44" s="14"/>
      <c r="T44" s="14"/>
      <c r="U44" s="14"/>
      <c r="V44" s="14"/>
      <c r="W44" s="14"/>
      <c r="X44" s="14"/>
      <c r="Y44" s="14"/>
      <c r="Z44" s="14"/>
    </row>
    <row r="45" spans="1:26" ht="15.75" customHeight="1">
      <c r="A45" s="99" t="s">
        <v>902</v>
      </c>
      <c r="B45" s="100" t="str">
        <f>VLOOKUP(A45,'Índice Geral'!A:C,2,FALSE)</f>
        <v>Eletiva</v>
      </c>
      <c r="C45" s="101">
        <v>72</v>
      </c>
      <c r="D45" s="14"/>
      <c r="E45" s="84"/>
      <c r="F45" s="116" t="s">
        <v>1081</v>
      </c>
      <c r="G45" s="103">
        <f t="shared" ca="1" si="0"/>
        <v>0</v>
      </c>
      <c r="H45" s="104">
        <f t="shared" ca="1" si="1"/>
        <v>0</v>
      </c>
      <c r="I45" s="114"/>
      <c r="J45" s="14"/>
      <c r="K45" s="14"/>
      <c r="L45" s="14"/>
      <c r="M45" s="14"/>
      <c r="N45" s="14"/>
      <c r="O45" s="14"/>
      <c r="P45" s="14"/>
      <c r="Q45" s="14"/>
      <c r="R45" s="14"/>
      <c r="S45" s="14"/>
      <c r="T45" s="14"/>
      <c r="U45" s="14"/>
      <c r="V45" s="14"/>
      <c r="W45" s="14"/>
      <c r="X45" s="14"/>
      <c r="Y45" s="14"/>
      <c r="Z45" s="14"/>
    </row>
    <row r="46" spans="1:26" ht="15.75" customHeight="1">
      <c r="A46" s="99" t="s">
        <v>902</v>
      </c>
      <c r="B46" s="100" t="str">
        <f>VLOOKUP(A46,'Índice Geral'!A:C,2,FALSE)</f>
        <v>Eletiva</v>
      </c>
      <c r="C46" s="101">
        <v>72</v>
      </c>
      <c r="D46" s="14"/>
      <c r="E46" s="14"/>
      <c r="F46" s="98" t="s">
        <v>2994</v>
      </c>
      <c r="G46" s="98"/>
      <c r="H46" s="98"/>
      <c r="I46" s="117">
        <f>G1-SUM(I25:I45)</f>
        <v>3456</v>
      </c>
      <c r="J46" s="14"/>
      <c r="K46" s="14"/>
      <c r="L46" s="14"/>
      <c r="M46" s="14"/>
      <c r="N46" s="14"/>
      <c r="O46" s="14"/>
      <c r="P46" s="14"/>
      <c r="Q46" s="14"/>
      <c r="R46" s="14"/>
      <c r="S46" s="14"/>
      <c r="T46" s="14"/>
      <c r="U46" s="14"/>
      <c r="V46" s="14"/>
      <c r="W46" s="14"/>
      <c r="X46" s="14"/>
      <c r="Y46" s="14"/>
      <c r="Z46" s="14"/>
    </row>
    <row r="47" spans="1:26" ht="15.75" customHeight="1">
      <c r="A47" s="99" t="s">
        <v>902</v>
      </c>
      <c r="B47" s="100" t="str">
        <f>VLOOKUP(A47,'Índice Geral'!A:C,2,FALSE)</f>
        <v>Eletiva</v>
      </c>
      <c r="C47" s="101">
        <v>72</v>
      </c>
      <c r="D47" s="14"/>
      <c r="E47" s="14"/>
      <c r="F47" s="14"/>
      <c r="G47" s="14"/>
      <c r="H47" s="14"/>
      <c r="I47" s="14"/>
      <c r="J47" s="14"/>
      <c r="K47" s="14"/>
      <c r="L47" s="14"/>
      <c r="M47" s="14"/>
      <c r="N47" s="14"/>
      <c r="O47" s="14"/>
      <c r="P47" s="14"/>
      <c r="Q47" s="14"/>
      <c r="R47" s="14"/>
      <c r="S47" s="14"/>
      <c r="T47" s="14"/>
      <c r="U47" s="14"/>
      <c r="V47" s="14"/>
      <c r="W47" s="14"/>
      <c r="X47" s="14"/>
      <c r="Y47" s="14"/>
      <c r="Z47" s="14"/>
    </row>
    <row r="48" spans="1:26" ht="15.75" customHeight="1">
      <c r="A48" s="99" t="s">
        <v>2968</v>
      </c>
      <c r="B48" s="100" t="str">
        <f>VLOOKUP(A48,'Índice Geral'!A:C,2,FALSE)</f>
        <v>Lifelab</v>
      </c>
      <c r="C48" s="101">
        <v>72</v>
      </c>
      <c r="D48" s="14"/>
      <c r="E48" s="14"/>
      <c r="F48" s="14"/>
      <c r="G48" s="14"/>
      <c r="H48" s="14"/>
      <c r="I48" s="14"/>
      <c r="J48" s="14"/>
      <c r="K48" s="14"/>
      <c r="L48" s="14"/>
      <c r="M48" s="14"/>
      <c r="N48" s="14"/>
      <c r="O48" s="14"/>
      <c r="P48" s="14"/>
      <c r="Q48" s="14"/>
      <c r="R48" s="14"/>
      <c r="S48" s="14"/>
      <c r="T48" s="14"/>
      <c r="U48" s="14"/>
      <c r="V48" s="14"/>
      <c r="W48" s="14"/>
      <c r="X48" s="14"/>
      <c r="Y48" s="14"/>
      <c r="Z48" s="14"/>
    </row>
    <row r="49" spans="1:26" ht="15.75" customHeight="1">
      <c r="A49" s="99" t="s">
        <v>2967</v>
      </c>
      <c r="B49" s="100" t="str">
        <f>VLOOKUP(A49,'Índice Geral'!A:C,2,FALSE)</f>
        <v>Lifelab</v>
      </c>
      <c r="C49" s="101">
        <v>72</v>
      </c>
      <c r="D49" s="14"/>
      <c r="E49" s="14"/>
      <c r="F49" s="14"/>
      <c r="G49" s="14"/>
      <c r="H49" s="14"/>
      <c r="I49" s="14"/>
      <c r="J49" s="14"/>
      <c r="K49" s="14"/>
      <c r="L49" s="14"/>
      <c r="M49" s="14"/>
      <c r="N49" s="14"/>
      <c r="O49" s="14"/>
      <c r="P49" s="14"/>
      <c r="Q49" s="14"/>
      <c r="R49" s="14"/>
      <c r="S49" s="14"/>
      <c r="T49" s="14"/>
      <c r="U49" s="14"/>
      <c r="V49" s="14"/>
      <c r="W49" s="14"/>
      <c r="X49" s="14"/>
      <c r="Y49" s="14"/>
      <c r="Z49" s="14"/>
    </row>
    <row r="50" spans="1:26" ht="15.75" customHeight="1">
      <c r="A50" s="99" t="s">
        <v>2967</v>
      </c>
      <c r="B50" s="100" t="str">
        <f>VLOOKUP(A50,'Índice Geral'!A:C,2,FALSE)</f>
        <v>Lifelab</v>
      </c>
      <c r="C50" s="101">
        <v>72</v>
      </c>
      <c r="D50" s="14"/>
      <c r="E50" s="14"/>
      <c r="F50" s="14"/>
      <c r="G50" s="14"/>
      <c r="H50" s="14"/>
      <c r="I50" s="14"/>
      <c r="J50" s="14"/>
      <c r="K50" s="14"/>
      <c r="L50" s="14"/>
      <c r="M50" s="14"/>
      <c r="N50" s="14"/>
      <c r="O50" s="14"/>
      <c r="P50" s="14"/>
      <c r="Q50" s="14"/>
      <c r="R50" s="14"/>
      <c r="S50" s="14"/>
      <c r="T50" s="14"/>
      <c r="U50" s="14"/>
      <c r="V50" s="14"/>
      <c r="W50" s="14"/>
      <c r="X50" s="14"/>
      <c r="Y50" s="14"/>
      <c r="Z50" s="14"/>
    </row>
    <row r="51" spans="1:26" ht="15.75" customHeight="1">
      <c r="A51" s="99" t="s">
        <v>2967</v>
      </c>
      <c r="B51" s="100" t="str">
        <f>VLOOKUP(A51,'Índice Geral'!A:C,2,FALSE)</f>
        <v>Lifelab</v>
      </c>
      <c r="C51" s="101">
        <v>72</v>
      </c>
      <c r="D51" s="14"/>
      <c r="E51" s="14"/>
      <c r="F51" s="14"/>
      <c r="G51" s="14"/>
      <c r="H51" s="14"/>
      <c r="I51" s="14"/>
      <c r="J51" s="14"/>
      <c r="K51" s="14"/>
      <c r="L51" s="14"/>
      <c r="M51" s="14"/>
      <c r="N51" s="14"/>
      <c r="O51" s="14"/>
      <c r="P51" s="14"/>
      <c r="Q51" s="14"/>
      <c r="R51" s="14"/>
      <c r="S51" s="14"/>
      <c r="T51" s="14"/>
      <c r="U51" s="14"/>
      <c r="V51" s="14"/>
      <c r="W51" s="14"/>
      <c r="X51" s="14"/>
      <c r="Y51" s="14"/>
      <c r="Z51" s="14"/>
    </row>
    <row r="52" spans="1:26" ht="15.75" customHeight="1">
      <c r="A52" s="99" t="s">
        <v>2967</v>
      </c>
      <c r="B52" s="100" t="str">
        <f>VLOOKUP(A52,'Índice Geral'!A:C,2,FALSE)</f>
        <v>Lifelab</v>
      </c>
      <c r="C52" s="101">
        <v>72</v>
      </c>
      <c r="D52" s="14"/>
      <c r="E52" s="14"/>
      <c r="F52" s="14"/>
      <c r="G52" s="14"/>
      <c r="H52" s="14"/>
      <c r="I52" s="14"/>
      <c r="J52" s="14"/>
      <c r="K52" s="14"/>
      <c r="L52" s="14"/>
      <c r="M52" s="14"/>
      <c r="N52" s="14"/>
      <c r="O52" s="14"/>
      <c r="P52" s="14"/>
      <c r="Q52" s="14"/>
      <c r="R52" s="14"/>
      <c r="S52" s="14"/>
      <c r="T52" s="14"/>
      <c r="U52" s="14"/>
      <c r="V52" s="14"/>
      <c r="W52" s="14"/>
      <c r="X52" s="14"/>
      <c r="Y52" s="14"/>
      <c r="Z52" s="14"/>
    </row>
    <row r="53" spans="1:26" ht="15.75" customHeight="1">
      <c r="A53" s="99" t="s">
        <v>2967</v>
      </c>
      <c r="B53" s="100" t="str">
        <f>VLOOKUP(A53,'Índice Geral'!A:C,2,FALSE)</f>
        <v>Lifelab</v>
      </c>
      <c r="C53" s="101">
        <v>72</v>
      </c>
      <c r="D53" s="14"/>
      <c r="E53" s="14"/>
      <c r="F53" s="14"/>
      <c r="G53" s="14"/>
      <c r="H53" s="14"/>
      <c r="I53" s="14"/>
      <c r="J53" s="14"/>
      <c r="K53" s="14"/>
      <c r="L53" s="14"/>
      <c r="M53" s="14"/>
      <c r="N53" s="14"/>
      <c r="O53" s="14"/>
      <c r="P53" s="14"/>
      <c r="Q53" s="14"/>
      <c r="R53" s="14"/>
      <c r="S53" s="14"/>
      <c r="T53" s="14"/>
      <c r="U53" s="14"/>
      <c r="V53" s="14"/>
      <c r="W53" s="14"/>
      <c r="X53" s="14"/>
      <c r="Y53" s="14"/>
      <c r="Z53" s="14"/>
    </row>
    <row r="54" spans="1:26" ht="15.75" customHeight="1">
      <c r="D54" s="14"/>
      <c r="E54" s="14"/>
      <c r="F54" s="14"/>
      <c r="G54" s="14"/>
      <c r="H54" s="14"/>
      <c r="I54" s="14"/>
      <c r="J54" s="14"/>
      <c r="K54" s="14"/>
      <c r="L54" s="14"/>
      <c r="M54" s="14"/>
      <c r="N54" s="14"/>
      <c r="O54" s="14"/>
      <c r="P54" s="14"/>
      <c r="Q54" s="14"/>
      <c r="R54" s="14"/>
      <c r="S54" s="14"/>
      <c r="T54" s="14"/>
      <c r="U54" s="14"/>
      <c r="V54" s="14"/>
      <c r="W54" s="14"/>
      <c r="X54" s="14"/>
      <c r="Y54" s="14"/>
      <c r="Z54" s="14"/>
    </row>
    <row r="55" spans="1:26" ht="15.75" customHeight="1">
      <c r="D55" s="14"/>
      <c r="E55" s="14"/>
      <c r="F55" s="14"/>
      <c r="G55" s="14"/>
      <c r="H55" s="14"/>
      <c r="I55" s="14"/>
      <c r="J55" s="14"/>
      <c r="K55" s="14"/>
      <c r="L55" s="14"/>
      <c r="M55" s="14"/>
      <c r="N55" s="14"/>
      <c r="O55" s="14"/>
      <c r="P55" s="14"/>
      <c r="Q55" s="14"/>
      <c r="R55" s="14"/>
      <c r="S55" s="14"/>
      <c r="T55" s="14"/>
      <c r="U55" s="14"/>
      <c r="V55" s="14"/>
      <c r="W55" s="14"/>
      <c r="X55" s="14"/>
      <c r="Y55" s="14"/>
      <c r="Z55" s="14"/>
    </row>
    <row r="56" spans="1:26" ht="15.75" customHeight="1">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spans="1:26" ht="15.75" customHeight="1">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spans="1:26" ht="15.75" customHeight="1">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spans="1:26" ht="15.75" customHeight="1">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spans="1:26" ht="15.75" customHeight="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spans="1:26" ht="15.75" customHeight="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spans="1:26" ht="15.75"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ht="15.75"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ht="15.75"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ht="15.75"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ht="15.75"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spans="1:26" ht="15.75"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ht="15.75"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ht="15.75"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ht="15.75"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spans="1:26" ht="15.75"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spans="1:26" ht="15.75"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spans="1:26" ht="15.75"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spans="1:26" ht="15.75"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spans="1:26" ht="15.75"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spans="1:26" ht="15.75"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spans="1:26" ht="15.75"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spans="1:26" ht="15.75"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spans="1:26" ht="15.75"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spans="1:26" ht="15.75"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spans="1:26" ht="15.75"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spans="1:26" ht="15.75"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ht="15.75"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spans="1:26" ht="15.75"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spans="1:26" ht="15.75"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ht="15.75"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spans="1:26" ht="15.7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ht="15.7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ht="15.7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spans="1:26" ht="15.7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spans="1:26" ht="15.7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spans="1:26" ht="15.7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spans="1:26" ht="15.7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ht="15.7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ht="15.7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spans="1:26" ht="15.7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spans="1:26" ht="15.7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spans="1:26" ht="15.7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spans="1:26" ht="15.7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spans="1:26" ht="15.7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ht="15.7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ht="15.7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ht="15.7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ht="15.7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5.7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5.7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15.7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5.7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5.7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5.7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5.7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5.7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ht="15.7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ht="15.7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5.7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5.7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5.7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5.7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15.7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15.7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5.7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5.7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5.7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5.7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5.7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5.7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5.7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5.7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5.7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5.7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5.7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5.7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5.7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5.7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5.7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5.7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5.7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5.7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5.7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5.7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15.7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5.7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15.7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5.7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5.7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5.7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5.7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ht="15.7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5.7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5.7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5.7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5.7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5.7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5.7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5.7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5.7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5.7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5.7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5.7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5.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5.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5.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5.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ht="15.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15.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5.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5.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ht="15.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5.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5.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5.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ht="15.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15.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15.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15.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5.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15.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5.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5.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5.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5.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5.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5.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ht="15.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ht="15.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ht="15.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ht="15.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ht="15.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ht="15.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15.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ht="15.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5.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ht="15.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15.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5.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ht="15.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15.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15.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ht="15.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ht="15.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ht="15.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ht="15.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ht="15.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ht="15.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ht="15.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ht="15.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15.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15.7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15.7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15.7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15.7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5.7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5.7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5.7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5.7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5.7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5.7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5.7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5.7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5.7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5.7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5.7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5.7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5.7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5.7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5.7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5.7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5.7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5.7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5.7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5.7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5.7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5.7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5.7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5.7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5.7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5.7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5.7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5.7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5.7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5.7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5.7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5.7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5.7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5.7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5.7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5.7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5.7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5.7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5.7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5.7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5.7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5.7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5.7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5.7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5.7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5.7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5.7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5.7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5.7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5.7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5.7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15.7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5.7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15.7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5.7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5.7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5.7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5.7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5.7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5.7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5.7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5.7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5.7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5.7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5.7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5.7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5.7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5.7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5.7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15.7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5.7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15.7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5.7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5.7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5.7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5.7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5.7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5.7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5.7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5.7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5.7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5.7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15.7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15.7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15.7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15.7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15.7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15.7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15.7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15.7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15.7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5.7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15.7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15.7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15.7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5.7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5.7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5.7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5.7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5.7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5.7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5.7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15.7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5.7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5.7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5.7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5.7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5.7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5.7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5.7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5.7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5.7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5.7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5.7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5.7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5.7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5.7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5.7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5.7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5.7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5.7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5.7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5.7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5.7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5.7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5.7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5.7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5.7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5.7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5.7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5.7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5.7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5.7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5.7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5.7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5.7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5.7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5.7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5.7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5.7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5.7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5.7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5.7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5.7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5.7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5.7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5.7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5.7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5.7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5.7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5.7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5.7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5.7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5.7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5.7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5.7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5.7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5.7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5.7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5.7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5.7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5.7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5.7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5.7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5.7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5.7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5.7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5.7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5.7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5.7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5.7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5.7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5.7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5.7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5.7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5.7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5.7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5.7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5.7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5.7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5.7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5.7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5.7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5.7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5.7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5.7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5.7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5.7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5.7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5.7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5.7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5.7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5.7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5.7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5.7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5.7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5.7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5.7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5.7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5.7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5.7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5.7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5.7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5.7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5.7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5.7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5.7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5.7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5.7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5.7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5.7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5.7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5.7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5.7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5.7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5.7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5.7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5.7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5.7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5.7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5.7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5.7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5.7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5.7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5.7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5.7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5.7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5.7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5.7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5.7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5.7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5.7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5.7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5.7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5.7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5.7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5.7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5.7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5.7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5.7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5.7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5.7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5.7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5.7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5.7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5.7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5.7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5.7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5.7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5.7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5.7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5.7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5.7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5.7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5.7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5.7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5.7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5.7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5.7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5.7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5.7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5.7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5.7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5.7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5.7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5.7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5.7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5.7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5.7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5.7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5.7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5.7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5.7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5.7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5.7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5.7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5.7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5.7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5.7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5.7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5.7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5.7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5.7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5.7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5.7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5.7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5.7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5.7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5.7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5.7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5.7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5.7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5.7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5.7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5.7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5.7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5.7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5.7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5.7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5.7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5.7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5.7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5.7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5.7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5.7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5.7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5.7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5.7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5.7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5.7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5.7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5.7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5.7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5.7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5.7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5.7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5.7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5.7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5.7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5.7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5.7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5.7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5.7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5.7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5.7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5.7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5.7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5.7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5.7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5.7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5.7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5.7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5.7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5.7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5.7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5.7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5.7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5.7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5.7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5.7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5.7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5.7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5.7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5.7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5.7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5.7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5.7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5.7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5.7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5.7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5.7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5.7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5.7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5.7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5.7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5.7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5.7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5.7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5.7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5.7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5.7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5.7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5.7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5.7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5.7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5.7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5.7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5.7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5.7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5.7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5.7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5.7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5.7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5.7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5.7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5.7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5.7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5.7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5.7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5.7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5.7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5.7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5.7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5.7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5.7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5.7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5.7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5.7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5.7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5.7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5.7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5.7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5.7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5.7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5.7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5.7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5.7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5.7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5.7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5.7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5.7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5.7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5.7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5.7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5.7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5.7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5.7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5.7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5.7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5.7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5.7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5.7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5.7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5.7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5.7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5.7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5.7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5.7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5.7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5.7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5.7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5.7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5.7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5.7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5.7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5.7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5.7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5.7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5.7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5.7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5.7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5.7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5.7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5.7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5.7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5.7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5.7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5.7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5.7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5.7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5.7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5.7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5.7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5.7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5.7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5.7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5.7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5.7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5.7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5.7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5.7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5.7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5.7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5.7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5.7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5.7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5.7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5.7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5.7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5.7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5.7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5.7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5.7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5.7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5.7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5.7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5.7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5.7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5.7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5.7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5.7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5.7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5.7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5.7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5.7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5.7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5.7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5.7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5.7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5.7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5.7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5.7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5.7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5.7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5.7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5.7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5.7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5.7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5.7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5.7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5.7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5.7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5.7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5.7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5.7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5.7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5.7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5.7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5.7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5.7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5.7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5.7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5.7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5.7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5.7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5.7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5.7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5.7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5.7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5.7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5.7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5.7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5.7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5.7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5.7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5.7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5.7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5.7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5.7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5.7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5.7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5.7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5.7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5.7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5.7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5.7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5.7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5.7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5.7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5.7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5.7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5.7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5.7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5.7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5.7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5.7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5.7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5.7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5.7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5.7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5.7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5.7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5.7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5.7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5.7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5.7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5.7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5.7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5.7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5.7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5.7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5.7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5.7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5.7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5.7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5.7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5.7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5.7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5.7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5.7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5.7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5.7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5.7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5.7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5.7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5.7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5.7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5.7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5.7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5.7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5.7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5.7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5.7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5.7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5.7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5.7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5.7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5.7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5.7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5.7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5.7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5.7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5.7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5.7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5.7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5.7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5.7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5.7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5.7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5.7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5.7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5.7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5.7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5.7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5.7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5.7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5.7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5.7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5.7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5.7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5.7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5.7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5.7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5.7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5.7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5.7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5.7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5.7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5.7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5.7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5.7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5.7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5.7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5.7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5.7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5.7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5.7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5.7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5.7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5.7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5.7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5.7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5.7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5.7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5.7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5.7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5.7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5.7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5.7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5.7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5.7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5.7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5.7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5.7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5.7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5.7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5.7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5.7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5.7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5.7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5.7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5.7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5.7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5.7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5.7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5.7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5.7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5.7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5.7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5.7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5.7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5.7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5.7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5.7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5.7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5.7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5.7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5.7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5.7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5.7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5.7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5.7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5.7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5.7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5.7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5.7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5.7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5.7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5.7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5.7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5.7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5.7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5.7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5.7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5.7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5.7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5.7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5.7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5.7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5.7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5.7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5.7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5.7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5.7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5.7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5.7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5.7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5.7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5.7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5.7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5.7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5.7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5.7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5.7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5.7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5.7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5.7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5.7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5.7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5.7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5.7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5.7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5.7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5.7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5.7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5.7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5.7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5.7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5.7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5.7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5.7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5.7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5.7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5.7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5.7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5.7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5.7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5.7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5.7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5.7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5.7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5.7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5.7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5.7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5.7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5.7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5.7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5.7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5.7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5.7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5.7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5.7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5.7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5.7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5.7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5.7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5.7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5.7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5.7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5.7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5.7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5.7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5.7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5.7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5.7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5.7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5.7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5.7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5.7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5.7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5.7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5.7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5.7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5.7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5.7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5.7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5.7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5.7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5.75"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5.75"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5.75"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5.75"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5.75"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5.75"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5.75"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5.75"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5.75"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5.75"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5.75"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5.75"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5.75"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5.75"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5.75"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5.75"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5.75"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5.75"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5.75"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5.75"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5.75"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5.75"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sheetData>
  <autoFilter ref="F2:I23" xr:uid="{00000000-0009-0000-0000-000010000000}">
    <sortState xmlns:xlrd2="http://schemas.microsoft.com/office/spreadsheetml/2017/richdata2" ref="F2:I23">
      <sortCondition ref="F2:F23"/>
    </sortState>
  </autoFilter>
  <mergeCells count="1">
    <mergeCell ref="A1:C1"/>
  </mergeCells>
  <pageMargins left="0.7" right="0.7" top="0.75" bottom="0.75" header="0" footer="0"/>
  <pageSetup orientation="landscape"/>
  <drawing r:id="rId1"/>
  <extLst>
    <ext xmlns:x14="http://schemas.microsoft.com/office/spreadsheetml/2009/9/main" uri="{CCE6A557-97BC-4b89-ADB6-D9C93CAAB3DF}">
      <x14:dataValidations xmlns:xm="http://schemas.microsoft.com/office/excel/2006/main" count="2">
        <x14:dataValidation type="list" allowBlank="1" xr:uid="{00000000-0002-0000-1000-000000000000}">
          <x14:formula1>
            <xm:f>'Índice Geral'!$A$3:$A$496</xm:f>
          </x14:formula1>
          <xm:sqref>A26 A48:A53</xm:sqref>
        </x14:dataValidation>
        <x14:dataValidation type="list" allowBlank="1" showErrorMessage="1" xr:uid="{00000000-0002-0000-1000-000001000000}">
          <x14:formula1>
            <xm:f>'Índice Geral'!$A$3:$A$496</xm:f>
          </x14:formula1>
          <xm:sqref>A3:A25 A27:A47</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991"/>
  <sheetViews>
    <sheetView workbookViewId="0"/>
  </sheetViews>
  <sheetFormatPr defaultColWidth="11.25" defaultRowHeight="15" customHeight="1"/>
  <cols>
    <col min="1" max="1" width="44.625" customWidth="1"/>
    <col min="2" max="2" width="32" customWidth="1"/>
    <col min="3" max="3" width="17.125" customWidth="1"/>
    <col min="4" max="5" width="10.5" customWidth="1"/>
    <col min="6" max="6" width="30.625" customWidth="1"/>
    <col min="7" max="7" width="8.5" customWidth="1"/>
    <col min="8" max="8" width="14" customWidth="1"/>
    <col min="9" max="9" width="17" customWidth="1"/>
    <col min="10" max="18" width="10.5" customWidth="1"/>
    <col min="19" max="26" width="11.125" customWidth="1"/>
  </cols>
  <sheetData>
    <row r="1" spans="1:26" ht="16.5" customHeight="1">
      <c r="A1" s="190" t="s">
        <v>3008</v>
      </c>
      <c r="B1" s="191"/>
      <c r="C1" s="192"/>
      <c r="D1" s="88"/>
      <c r="E1" s="89"/>
      <c r="F1" s="90" t="s">
        <v>2987</v>
      </c>
      <c r="G1" s="91">
        <f>SUM(C:C)</f>
        <v>3456</v>
      </c>
      <c r="H1" s="90" t="s">
        <v>2988</v>
      </c>
      <c r="I1" s="92">
        <v>1</v>
      </c>
      <c r="J1" s="14"/>
      <c r="K1" s="14"/>
      <c r="L1" s="14"/>
      <c r="M1" s="14"/>
      <c r="N1" s="14"/>
      <c r="O1" s="14"/>
      <c r="P1" s="14"/>
      <c r="Q1" s="14"/>
      <c r="R1" s="14"/>
      <c r="S1" s="14"/>
      <c r="T1" s="14"/>
      <c r="U1" s="14"/>
      <c r="V1" s="14"/>
      <c r="W1" s="14"/>
      <c r="X1" s="14"/>
      <c r="Y1" s="14"/>
      <c r="Z1" s="14"/>
    </row>
    <row r="2" spans="1:26" ht="16.5" customHeight="1">
      <c r="A2" s="93" t="s">
        <v>0</v>
      </c>
      <c r="B2" s="94" t="s">
        <v>3</v>
      </c>
      <c r="C2" s="95" t="s">
        <v>2989</v>
      </c>
      <c r="D2" s="96"/>
      <c r="E2" s="97"/>
      <c r="F2" s="98" t="s">
        <v>3</v>
      </c>
      <c r="G2" s="98" t="s">
        <v>2990</v>
      </c>
      <c r="H2" s="98" t="s">
        <v>2991</v>
      </c>
      <c r="I2" s="98" t="s">
        <v>2992</v>
      </c>
      <c r="J2" s="14"/>
      <c r="K2" s="14"/>
      <c r="L2" s="14"/>
      <c r="M2" s="14"/>
      <c r="N2" s="14"/>
      <c r="O2" s="14"/>
      <c r="P2" s="14"/>
      <c r="Q2" s="14"/>
      <c r="R2" s="14"/>
      <c r="S2" s="14"/>
      <c r="T2" s="14"/>
      <c r="U2" s="14"/>
      <c r="V2" s="14"/>
      <c r="W2" s="14"/>
      <c r="X2" s="14"/>
      <c r="Y2" s="14"/>
      <c r="Z2" s="14"/>
    </row>
    <row r="3" spans="1:26" ht="16.5" customHeight="1">
      <c r="A3" s="99" t="s">
        <v>2863</v>
      </c>
      <c r="B3" s="100" t="str">
        <f>VLOOKUP(A3,'Índice Geral'!A:C,2,FALSE)</f>
        <v>Design</v>
      </c>
      <c r="C3" s="101">
        <v>72</v>
      </c>
      <c r="D3" s="96"/>
      <c r="E3" s="97"/>
      <c r="F3" s="102" t="str">
        <f>'Contagem de Áreas '!A2</f>
        <v>Marketing e propaganda</v>
      </c>
      <c r="G3" s="103">
        <f t="shared" ref="G3:G45" ca="1" si="0">H3/$G$1</f>
        <v>5.2083333333333336E-2</v>
      </c>
      <c r="H3" s="104">
        <f t="shared" ref="H3:H45" ca="1" si="1">SUMIF(B:C,F3,C:C)</f>
        <v>180</v>
      </c>
      <c r="I3" s="105"/>
      <c r="J3" s="14"/>
      <c r="K3" s="14"/>
      <c r="L3" s="14"/>
      <c r="M3" s="14"/>
      <c r="N3" s="14"/>
      <c r="O3" s="14"/>
      <c r="P3" s="14"/>
      <c r="Q3" s="14"/>
      <c r="R3" s="14"/>
      <c r="S3" s="14"/>
      <c r="T3" s="14"/>
      <c r="U3" s="14"/>
      <c r="V3" s="14"/>
      <c r="W3" s="14"/>
      <c r="X3" s="14"/>
      <c r="Y3" s="14"/>
      <c r="Z3" s="14"/>
    </row>
    <row r="4" spans="1:26" ht="16.5" customHeight="1">
      <c r="A4" s="99" t="s">
        <v>1683</v>
      </c>
      <c r="B4" s="100" t="str">
        <f>VLOOKUP(A4,'Índice Geral'!A:C,2,FALSE)</f>
        <v>História, Filosofia e Estudos de arte</v>
      </c>
      <c r="C4" s="101">
        <v>72</v>
      </c>
      <c r="D4" s="96"/>
      <c r="E4" s="97"/>
      <c r="F4" s="102" t="str">
        <f>'Contagem de Áreas '!A3</f>
        <v>Gestão de negócios internacionais</v>
      </c>
      <c r="G4" s="103">
        <f t="shared" ca="1" si="0"/>
        <v>0</v>
      </c>
      <c r="H4" s="104">
        <f t="shared" ca="1" si="1"/>
        <v>0</v>
      </c>
      <c r="I4" s="105"/>
      <c r="J4" s="14"/>
      <c r="K4" s="14"/>
      <c r="L4" s="14"/>
      <c r="M4" s="14"/>
      <c r="N4" s="14"/>
      <c r="O4" s="14"/>
      <c r="P4" s="14"/>
      <c r="Q4" s="14"/>
      <c r="R4" s="14"/>
      <c r="S4" s="14"/>
      <c r="T4" s="14"/>
      <c r="U4" s="14"/>
      <c r="V4" s="14"/>
      <c r="W4" s="14"/>
      <c r="X4" s="14"/>
      <c r="Y4" s="14"/>
      <c r="Z4" s="14"/>
    </row>
    <row r="5" spans="1:26" ht="16.5" customHeight="1">
      <c r="A5" s="99" t="s">
        <v>527</v>
      </c>
      <c r="B5" s="100" t="str">
        <f>VLOOKUP(A5,'Índice Geral'!A:C,2,FALSE)</f>
        <v>Lingüística (línguas)</v>
      </c>
      <c r="C5" s="101">
        <v>72</v>
      </c>
      <c r="D5" s="96"/>
      <c r="E5" s="97"/>
      <c r="F5" s="102" t="str">
        <f>'Contagem de Áreas '!A4</f>
        <v>Metodologia e Pesquisa Científica</v>
      </c>
      <c r="G5" s="103">
        <f t="shared" ca="1" si="0"/>
        <v>4.1666666666666664E-2</v>
      </c>
      <c r="H5" s="104">
        <f t="shared" ca="1" si="1"/>
        <v>144</v>
      </c>
      <c r="I5" s="105"/>
      <c r="J5" s="14"/>
      <c r="K5" s="14"/>
      <c r="L5" s="14"/>
      <c r="M5" s="14"/>
      <c r="N5" s="14"/>
      <c r="O5" s="14"/>
      <c r="P5" s="14"/>
      <c r="Q5" s="14"/>
      <c r="R5" s="14"/>
      <c r="S5" s="14"/>
      <c r="T5" s="14"/>
      <c r="U5" s="14"/>
      <c r="V5" s="14"/>
      <c r="W5" s="14"/>
      <c r="X5" s="14"/>
      <c r="Y5" s="14"/>
      <c r="Z5" s="14"/>
    </row>
    <row r="6" spans="1:26" ht="16.5" customHeight="1">
      <c r="A6" s="99" t="s">
        <v>676</v>
      </c>
      <c r="B6" s="100" t="str">
        <f>VLOOKUP(A6,'Índice Geral'!A:C,2,FALSE)</f>
        <v>História, Filosofia e Estudos de arte</v>
      </c>
      <c r="C6" s="101">
        <v>36</v>
      </c>
      <c r="D6" s="96"/>
      <c r="E6" s="97"/>
      <c r="F6" s="102" t="str">
        <f>'Contagem de Áreas '!A5</f>
        <v>Tecnologia da informação</v>
      </c>
      <c r="G6" s="103">
        <f t="shared" ca="1" si="0"/>
        <v>0</v>
      </c>
      <c r="H6" s="104">
        <f t="shared" ca="1" si="1"/>
        <v>0</v>
      </c>
      <c r="I6" s="105"/>
      <c r="J6" s="14"/>
      <c r="K6" s="14"/>
      <c r="L6" s="14"/>
      <c r="M6" s="14"/>
      <c r="N6" s="14"/>
      <c r="O6" s="14"/>
      <c r="P6" s="14"/>
      <c r="Q6" s="14"/>
      <c r="R6" s="14"/>
      <c r="S6" s="14"/>
      <c r="T6" s="14"/>
      <c r="U6" s="14"/>
      <c r="V6" s="14"/>
      <c r="W6" s="14"/>
      <c r="X6" s="14"/>
      <c r="Y6" s="14"/>
      <c r="Z6" s="14"/>
    </row>
    <row r="7" spans="1:26" ht="16.5" customHeight="1">
      <c r="A7" s="99" t="s">
        <v>1445</v>
      </c>
      <c r="B7" s="100" t="str">
        <f>VLOOKUP(A7,'Índice Geral'!A:C,2,FALSE)</f>
        <v>Economia, Economia Empresarial e Política</v>
      </c>
      <c r="C7" s="101">
        <v>72</v>
      </c>
      <c r="D7" s="96"/>
      <c r="E7" s="97"/>
      <c r="F7" s="102" t="str">
        <f>'Contagem de Áreas '!A6</f>
        <v>História, Filosofia e Estudos de arte</v>
      </c>
      <c r="G7" s="103">
        <f t="shared" ca="1" si="0"/>
        <v>6.25E-2</v>
      </c>
      <c r="H7" s="104">
        <f t="shared" ca="1" si="1"/>
        <v>216</v>
      </c>
      <c r="I7" s="105"/>
      <c r="J7" s="14"/>
      <c r="K7" s="14"/>
      <c r="L7" s="14"/>
      <c r="M7" s="14"/>
      <c r="N7" s="14"/>
      <c r="O7" s="14"/>
      <c r="P7" s="14"/>
      <c r="Q7" s="14"/>
      <c r="R7" s="14"/>
      <c r="S7" s="14"/>
      <c r="T7" s="14"/>
      <c r="U7" s="14"/>
      <c r="V7" s="14"/>
      <c r="W7" s="14"/>
      <c r="X7" s="14"/>
      <c r="Y7" s="14"/>
      <c r="Z7" s="14"/>
    </row>
    <row r="8" spans="1:26" ht="15.75" customHeight="1">
      <c r="A8" s="99" t="s">
        <v>641</v>
      </c>
      <c r="B8" s="100" t="str">
        <f>VLOOKUP(A8,'Índice Geral'!A:C,2,FALSE)</f>
        <v>Desenho (artístico)</v>
      </c>
      <c r="C8" s="101">
        <v>72</v>
      </c>
      <c r="D8" s="96"/>
      <c r="E8" s="97"/>
      <c r="F8" s="102" t="str">
        <f>'Contagem de Áreas '!A7</f>
        <v>Criação gráfica</v>
      </c>
      <c r="G8" s="103">
        <f t="shared" ca="1" si="0"/>
        <v>7.2916666666666671E-2</v>
      </c>
      <c r="H8" s="104">
        <f t="shared" ca="1" si="1"/>
        <v>252</v>
      </c>
      <c r="I8" s="105"/>
      <c r="J8" s="14"/>
      <c r="K8" s="14"/>
      <c r="L8" s="14"/>
      <c r="M8" s="14"/>
      <c r="N8" s="14"/>
      <c r="O8" s="14"/>
      <c r="P8" s="14"/>
      <c r="Q8" s="14"/>
      <c r="R8" s="14"/>
      <c r="S8" s="14"/>
      <c r="T8" s="14"/>
      <c r="U8" s="14"/>
      <c r="V8" s="14"/>
      <c r="W8" s="14"/>
      <c r="X8" s="14"/>
      <c r="Y8" s="14"/>
      <c r="Z8" s="14"/>
    </row>
    <row r="9" spans="1:26" ht="15.75" customHeight="1">
      <c r="A9" s="99" t="s">
        <v>2906</v>
      </c>
      <c r="B9" s="100" t="str">
        <f>VLOOKUP(A9,'Índice Geral'!A:C,2,FALSE)</f>
        <v>Criação gráfica</v>
      </c>
      <c r="C9" s="101">
        <v>72</v>
      </c>
      <c r="D9" s="96"/>
      <c r="E9" s="97"/>
      <c r="F9" s="102" t="str">
        <f>'Contagem de Áreas '!A8</f>
        <v>Comunicação social (redação e conteúdo)</v>
      </c>
      <c r="G9" s="103">
        <f t="shared" ca="1" si="0"/>
        <v>0</v>
      </c>
      <c r="H9" s="104">
        <f t="shared" ca="1" si="1"/>
        <v>0</v>
      </c>
      <c r="I9" s="105"/>
      <c r="J9" s="109"/>
      <c r="K9" s="14"/>
      <c r="L9" s="14"/>
      <c r="M9" s="14"/>
      <c r="N9" s="14"/>
      <c r="O9" s="14"/>
      <c r="P9" s="14"/>
      <c r="Q9" s="14"/>
      <c r="R9" s="14"/>
      <c r="S9" s="14"/>
      <c r="T9" s="14"/>
      <c r="U9" s="14"/>
      <c r="V9" s="14"/>
      <c r="W9" s="14"/>
      <c r="X9" s="14"/>
      <c r="Y9" s="14"/>
      <c r="Z9" s="14"/>
    </row>
    <row r="10" spans="1:26" ht="15.75" customHeight="1">
      <c r="A10" s="99" t="s">
        <v>668</v>
      </c>
      <c r="B10" s="100" t="str">
        <f>VLOOKUP(A10,'Índice Geral'!A:C,2,FALSE)</f>
        <v>Desenho (artístico)</v>
      </c>
      <c r="C10" s="101">
        <v>36</v>
      </c>
      <c r="D10" s="96"/>
      <c r="E10" s="97"/>
      <c r="F10" s="102" t="str">
        <f>'Contagem de Áreas '!A9</f>
        <v>Economia, Economia Empresarial e Política</v>
      </c>
      <c r="G10" s="103">
        <f t="shared" ca="1" si="0"/>
        <v>2.0833333333333332E-2</v>
      </c>
      <c r="H10" s="104">
        <f t="shared" ca="1" si="1"/>
        <v>72</v>
      </c>
      <c r="I10" s="105"/>
      <c r="J10" s="109"/>
      <c r="K10" s="14"/>
      <c r="L10" s="14"/>
      <c r="M10" s="14"/>
      <c r="N10" s="14"/>
      <c r="O10" s="14"/>
      <c r="P10" s="14"/>
      <c r="Q10" s="14"/>
      <c r="R10" s="14"/>
      <c r="S10" s="14"/>
      <c r="T10" s="14"/>
      <c r="U10" s="14"/>
      <c r="V10" s="14"/>
      <c r="W10" s="14"/>
      <c r="X10" s="14"/>
      <c r="Y10" s="14"/>
      <c r="Z10" s="14"/>
    </row>
    <row r="11" spans="1:26" ht="15.75" customHeight="1">
      <c r="A11" s="99" t="s">
        <v>2788</v>
      </c>
      <c r="B11" s="100" t="str">
        <f>VLOOKUP(A11,'Índice Geral'!A:C,2,FALSE)</f>
        <v>Produção de multimídia</v>
      </c>
      <c r="C11" s="101">
        <v>36</v>
      </c>
      <c r="D11" s="96"/>
      <c r="E11" s="97"/>
      <c r="F11" s="102" t="str">
        <f>'Contagem de Áreas '!A10</f>
        <v>Gestão de inovação</v>
      </c>
      <c r="G11" s="103">
        <f t="shared" ca="1" si="0"/>
        <v>3.125E-2</v>
      </c>
      <c r="H11" s="104">
        <f t="shared" ca="1" si="1"/>
        <v>108</v>
      </c>
      <c r="I11" s="105"/>
      <c r="J11" s="109"/>
      <c r="K11" s="14"/>
      <c r="L11" s="14"/>
      <c r="M11" s="14"/>
      <c r="N11" s="14"/>
      <c r="O11" s="14"/>
      <c r="P11" s="14"/>
      <c r="Q11" s="14"/>
      <c r="R11" s="14"/>
      <c r="S11" s="14"/>
      <c r="T11" s="14"/>
      <c r="U11" s="14"/>
      <c r="V11" s="14"/>
      <c r="W11" s="14"/>
      <c r="X11" s="14"/>
      <c r="Y11" s="14"/>
      <c r="Z11" s="14"/>
    </row>
    <row r="12" spans="1:26" ht="15.75" customHeight="1">
      <c r="A12" s="99" t="s">
        <v>2865</v>
      </c>
      <c r="B12" s="100" t="str">
        <f>VLOOKUP(A12,'Índice Geral'!A:C,2,FALSE)</f>
        <v>Design</v>
      </c>
      <c r="C12" s="101">
        <v>72</v>
      </c>
      <c r="D12" s="96"/>
      <c r="E12" s="97"/>
      <c r="F12" s="102" t="str">
        <f>'Contagem de Áreas '!A11</f>
        <v>Design</v>
      </c>
      <c r="G12" s="103">
        <f t="shared" ca="1" si="0"/>
        <v>0.17708333333333334</v>
      </c>
      <c r="H12" s="104">
        <f t="shared" ca="1" si="1"/>
        <v>612</v>
      </c>
      <c r="I12" s="105"/>
      <c r="J12" s="109"/>
      <c r="K12" s="14"/>
      <c r="L12" s="14"/>
      <c r="M12" s="14"/>
      <c r="N12" s="14"/>
      <c r="O12" s="14"/>
      <c r="P12" s="14"/>
      <c r="Q12" s="14"/>
      <c r="R12" s="14"/>
      <c r="S12" s="14"/>
      <c r="T12" s="14"/>
      <c r="U12" s="14"/>
      <c r="V12" s="14"/>
      <c r="W12" s="14"/>
      <c r="X12" s="14"/>
      <c r="Y12" s="14"/>
      <c r="Z12" s="14"/>
    </row>
    <row r="13" spans="1:26" ht="15.75" customHeight="1">
      <c r="A13" s="99" t="s">
        <v>1720</v>
      </c>
      <c r="B13" s="100" t="str">
        <f>VLOOKUP(A13,'Índice Geral'!A:C,2,FALSE)</f>
        <v>História, Filosofia e Estudos de arte</v>
      </c>
      <c r="C13" s="101">
        <v>72</v>
      </c>
      <c r="D13" s="96"/>
      <c r="E13" s="97"/>
      <c r="F13" s="102" t="str">
        <f>'Contagem de Áreas '!A12</f>
        <v>Produção de multimídia</v>
      </c>
      <c r="G13" s="103">
        <f t="shared" ca="1" si="0"/>
        <v>2.0833333333333332E-2</v>
      </c>
      <c r="H13" s="104">
        <f t="shared" ca="1" si="1"/>
        <v>72</v>
      </c>
      <c r="I13" s="105"/>
      <c r="J13" s="109"/>
      <c r="K13" s="14"/>
      <c r="L13" s="14"/>
      <c r="M13" s="14"/>
      <c r="N13" s="14"/>
      <c r="O13" s="14"/>
      <c r="P13" s="14"/>
      <c r="Q13" s="14"/>
      <c r="R13" s="14"/>
      <c r="S13" s="14"/>
      <c r="T13" s="14"/>
      <c r="U13" s="14"/>
      <c r="V13" s="14"/>
      <c r="W13" s="14"/>
      <c r="X13" s="14"/>
      <c r="Y13" s="14"/>
      <c r="Z13" s="14"/>
    </row>
    <row r="14" spans="1:26" ht="15.75" customHeight="1">
      <c r="A14" s="99" t="s">
        <v>2102</v>
      </c>
      <c r="B14" s="100" t="str">
        <f>VLOOKUP(A14,'Índice Geral'!A:C,2,FALSE)</f>
        <v>Criação gráfica</v>
      </c>
      <c r="C14" s="101">
        <v>72</v>
      </c>
      <c r="D14" s="96"/>
      <c r="E14" s="97"/>
      <c r="F14" s="102" t="str">
        <f>'Contagem de Áreas '!A13</f>
        <v>Cenografia</v>
      </c>
      <c r="G14" s="103">
        <f t="shared" ca="1" si="0"/>
        <v>0</v>
      </c>
      <c r="H14" s="104">
        <f t="shared" ca="1" si="1"/>
        <v>0</v>
      </c>
      <c r="I14" s="105"/>
      <c r="J14" s="109"/>
      <c r="K14" s="14"/>
      <c r="L14" s="14"/>
      <c r="M14" s="14"/>
      <c r="N14" s="14"/>
      <c r="O14" s="14"/>
      <c r="P14" s="14"/>
      <c r="Q14" s="14"/>
      <c r="R14" s="14"/>
      <c r="S14" s="14"/>
      <c r="T14" s="14"/>
      <c r="U14" s="14"/>
      <c r="V14" s="14"/>
      <c r="W14" s="14"/>
      <c r="X14" s="14"/>
      <c r="Y14" s="14"/>
      <c r="Z14" s="14"/>
    </row>
    <row r="15" spans="1:26" ht="15.75" customHeight="1">
      <c r="A15" s="99" t="s">
        <v>444</v>
      </c>
      <c r="B15" s="100" t="str">
        <f>VLOOKUP(A15,'Índice Geral'!A:C,2,FALSE)</f>
        <v>Fotografia</v>
      </c>
      <c r="C15" s="101">
        <v>72</v>
      </c>
      <c r="D15" s="96"/>
      <c r="E15" s="97"/>
      <c r="F15" s="102" t="str">
        <f>'Contagem de Áreas '!A14</f>
        <v>Audiovisuais</v>
      </c>
      <c r="G15" s="103">
        <f t="shared" ca="1" si="0"/>
        <v>0</v>
      </c>
      <c r="H15" s="104">
        <f t="shared" ca="1" si="1"/>
        <v>0</v>
      </c>
      <c r="I15" s="105"/>
      <c r="J15" s="109"/>
      <c r="K15" s="14"/>
      <c r="L15" s="14"/>
      <c r="M15" s="14"/>
      <c r="N15" s="14"/>
      <c r="O15" s="14"/>
      <c r="P15" s="14"/>
      <c r="Q15" s="14"/>
      <c r="R15" s="14"/>
      <c r="S15" s="14"/>
      <c r="T15" s="14"/>
      <c r="U15" s="14"/>
      <c r="V15" s="14"/>
      <c r="W15" s="14"/>
      <c r="X15" s="14"/>
      <c r="Y15" s="14"/>
      <c r="Z15" s="14"/>
    </row>
    <row r="16" spans="1:26" ht="15.75" customHeight="1">
      <c r="A16" s="99" t="s">
        <v>1456</v>
      </c>
      <c r="B16" s="100" t="str">
        <f>VLOOKUP(A16,'Índice Geral'!A:C,2,FALSE)</f>
        <v>Marketing e propaganda</v>
      </c>
      <c r="C16" s="101">
        <v>72</v>
      </c>
      <c r="D16" s="96"/>
      <c r="E16" s="97"/>
      <c r="F16" s="102" t="str">
        <f>'Contagem de Áreas '!A15</f>
        <v>Noticiário e reportagem</v>
      </c>
      <c r="G16" s="103">
        <f t="shared" ca="1" si="0"/>
        <v>0</v>
      </c>
      <c r="H16" s="104">
        <f t="shared" ca="1" si="1"/>
        <v>0</v>
      </c>
      <c r="I16" s="105"/>
      <c r="J16" s="109"/>
      <c r="K16" s="14"/>
      <c r="L16" s="14"/>
      <c r="M16" s="14"/>
      <c r="N16" s="14"/>
      <c r="O16" s="14"/>
      <c r="P16" s="14"/>
      <c r="Q16" s="14"/>
      <c r="R16" s="14"/>
      <c r="S16" s="14"/>
      <c r="T16" s="14"/>
      <c r="U16" s="14"/>
      <c r="V16" s="14"/>
      <c r="W16" s="14"/>
      <c r="X16" s="14"/>
      <c r="Y16" s="14"/>
      <c r="Z16" s="14"/>
    </row>
    <row r="17" spans="1:26" ht="15.75" customHeight="1">
      <c r="A17" s="99" t="s">
        <v>1742</v>
      </c>
      <c r="B17" s="100" t="str">
        <f>VLOOKUP(A17,'Índice Geral'!A:C,2,FALSE)</f>
        <v>História, Filosofia e Estudos de arte</v>
      </c>
      <c r="C17" s="101">
        <v>36</v>
      </c>
      <c r="D17" s="96"/>
      <c r="E17" s="97"/>
      <c r="F17" s="102" t="str">
        <f>'Contagem de Áreas '!A16</f>
        <v>Linguagens de programação (visual basic, c++ etc)</v>
      </c>
      <c r="G17" s="103">
        <f t="shared" ca="1" si="0"/>
        <v>0</v>
      </c>
      <c r="H17" s="104">
        <f t="shared" ca="1" si="1"/>
        <v>0</v>
      </c>
      <c r="I17" s="105"/>
      <c r="J17" s="109"/>
      <c r="K17" s="14"/>
      <c r="L17" s="14"/>
      <c r="M17" s="14"/>
      <c r="N17" s="14"/>
      <c r="O17" s="14"/>
      <c r="P17" s="14"/>
      <c r="Q17" s="14"/>
      <c r="R17" s="14"/>
      <c r="S17" s="14"/>
      <c r="T17" s="14"/>
      <c r="U17" s="14"/>
      <c r="V17" s="14"/>
      <c r="W17" s="14"/>
      <c r="X17" s="14"/>
      <c r="Y17" s="14"/>
      <c r="Z17" s="14"/>
    </row>
    <row r="18" spans="1:26" ht="15.75" customHeight="1">
      <c r="A18" s="99" t="s">
        <v>2669</v>
      </c>
      <c r="B18" s="100" t="str">
        <f>VLOOKUP(A18,'Índice Geral'!A:C,2,FALSE)</f>
        <v>Produção de multimídia</v>
      </c>
      <c r="C18" s="101">
        <v>36</v>
      </c>
      <c r="D18" s="96"/>
      <c r="E18" s="97"/>
      <c r="F18" s="102" t="str">
        <f>'Contagem de Áreas '!A17</f>
        <v>Antropologia social</v>
      </c>
      <c r="G18" s="103">
        <f t="shared" ca="1" si="0"/>
        <v>1.0416666666666666E-2</v>
      </c>
      <c r="H18" s="104">
        <f t="shared" ca="1" si="1"/>
        <v>36</v>
      </c>
      <c r="I18" s="105"/>
      <c r="J18" s="109"/>
      <c r="K18" s="14"/>
      <c r="L18" s="14"/>
      <c r="M18" s="14"/>
      <c r="N18" s="14"/>
      <c r="O18" s="14"/>
      <c r="P18" s="14"/>
      <c r="Q18" s="14"/>
      <c r="R18" s="14"/>
      <c r="S18" s="14"/>
      <c r="T18" s="14"/>
      <c r="U18" s="14"/>
      <c r="V18" s="14"/>
      <c r="W18" s="14"/>
      <c r="X18" s="14"/>
      <c r="Y18" s="14"/>
      <c r="Z18" s="14"/>
    </row>
    <row r="19" spans="1:26" ht="15.75" customHeight="1">
      <c r="A19" s="99" t="s">
        <v>2867</v>
      </c>
      <c r="B19" s="100" t="str">
        <f>VLOOKUP(A19,'Índice Geral'!A:C,2,FALSE)</f>
        <v>Design</v>
      </c>
      <c r="C19" s="101">
        <v>72</v>
      </c>
      <c r="D19" s="96"/>
      <c r="E19" s="97"/>
      <c r="F19" s="102" t="str">
        <f>'Contagem de Áreas '!A18</f>
        <v>Gestão estratégica de empresas</v>
      </c>
      <c r="G19" s="103">
        <f t="shared" ca="1" si="0"/>
        <v>0</v>
      </c>
      <c r="H19" s="104">
        <f t="shared" ca="1" si="1"/>
        <v>0</v>
      </c>
      <c r="I19" s="105"/>
      <c r="J19" s="109"/>
      <c r="K19" s="14"/>
      <c r="L19" s="14"/>
      <c r="M19" s="14"/>
      <c r="N19" s="14"/>
      <c r="O19" s="14"/>
      <c r="P19" s="14"/>
      <c r="Q19" s="14"/>
      <c r="R19" s="14"/>
      <c r="S19" s="14"/>
      <c r="T19" s="14"/>
      <c r="U19" s="14"/>
      <c r="V19" s="14"/>
      <c r="W19" s="14"/>
      <c r="X19" s="14"/>
      <c r="Y19" s="14"/>
      <c r="Z19" s="14"/>
    </row>
    <row r="20" spans="1:26" ht="15.75" customHeight="1">
      <c r="A20" s="99" t="s">
        <v>2851</v>
      </c>
      <c r="B20" s="100" t="str">
        <f>VLOOKUP(A20,'Índice Geral'!A:C,2,FALSE)</f>
        <v>Design</v>
      </c>
      <c r="C20" s="101">
        <v>72</v>
      </c>
      <c r="D20" s="96"/>
      <c r="E20" s="97"/>
      <c r="F20" s="102" t="str">
        <f>'Contagem de Áreas '!A19</f>
        <v>Gestão financeira</v>
      </c>
      <c r="G20" s="103">
        <f t="shared" ca="1" si="0"/>
        <v>2.0833333333333332E-2</v>
      </c>
      <c r="H20" s="104">
        <f t="shared" ca="1" si="1"/>
        <v>72</v>
      </c>
      <c r="I20" s="105"/>
      <c r="J20" s="14"/>
      <c r="K20" s="14"/>
      <c r="L20" s="14"/>
      <c r="M20" s="14"/>
      <c r="N20" s="14"/>
      <c r="O20" s="14"/>
      <c r="P20" s="14"/>
      <c r="Q20" s="14"/>
      <c r="R20" s="14"/>
      <c r="S20" s="14"/>
      <c r="T20" s="14"/>
      <c r="U20" s="14"/>
      <c r="V20" s="14"/>
      <c r="W20" s="14"/>
      <c r="X20" s="14"/>
      <c r="Y20" s="14"/>
      <c r="Z20" s="14"/>
    </row>
    <row r="21" spans="1:26" ht="15.75" customHeight="1">
      <c r="A21" s="99" t="s">
        <v>2960</v>
      </c>
      <c r="B21" s="100" t="str">
        <f>VLOOKUP(A21,'Índice Geral'!A:C,2,FALSE)</f>
        <v>Design</v>
      </c>
      <c r="C21" s="101">
        <v>72</v>
      </c>
      <c r="D21" s="96"/>
      <c r="E21" s="97"/>
      <c r="F21" s="102" t="str">
        <f>'Contagem de Áreas '!A20</f>
        <v>Lingüística (línguas)</v>
      </c>
      <c r="G21" s="103">
        <f t="shared" ca="1" si="0"/>
        <v>2.0833333333333332E-2</v>
      </c>
      <c r="H21" s="104">
        <f t="shared" ca="1" si="1"/>
        <v>72</v>
      </c>
      <c r="I21" s="105"/>
      <c r="J21" s="14"/>
      <c r="K21" s="14"/>
      <c r="L21" s="14"/>
      <c r="M21" s="14"/>
      <c r="N21" s="14"/>
      <c r="O21" s="14"/>
      <c r="P21" s="14"/>
      <c r="Q21" s="14"/>
      <c r="R21" s="14"/>
      <c r="S21" s="14"/>
      <c r="T21" s="14"/>
      <c r="U21" s="14"/>
      <c r="V21" s="14"/>
      <c r="W21" s="14"/>
      <c r="X21" s="14"/>
      <c r="Y21" s="14"/>
      <c r="Z21" s="14"/>
    </row>
    <row r="22" spans="1:26" ht="15.75" customHeight="1">
      <c r="A22" s="99" t="s">
        <v>579</v>
      </c>
      <c r="B22" s="100" t="str">
        <f>VLOOKUP(A22,'Índice Geral'!A:C,2,FALSE)</f>
        <v>Criação gráfica</v>
      </c>
      <c r="C22" s="101">
        <v>36</v>
      </c>
      <c r="D22" s="96"/>
      <c r="E22" s="97"/>
      <c r="F22" s="102" t="str">
        <f>'Contagem de Áreas '!A21</f>
        <v>Direito empresarial</v>
      </c>
      <c r="G22" s="103">
        <f t="shared" ca="1" si="0"/>
        <v>0</v>
      </c>
      <c r="H22" s="104">
        <f t="shared" ca="1" si="1"/>
        <v>0</v>
      </c>
      <c r="I22" s="105"/>
      <c r="J22" s="14"/>
      <c r="K22" s="14"/>
      <c r="L22" s="14"/>
      <c r="M22" s="14"/>
      <c r="N22" s="14"/>
      <c r="O22" s="14"/>
      <c r="P22" s="14"/>
      <c r="Q22" s="14"/>
      <c r="R22" s="14"/>
      <c r="S22" s="14"/>
      <c r="T22" s="14"/>
      <c r="U22" s="14"/>
      <c r="V22" s="14"/>
      <c r="W22" s="14"/>
      <c r="X22" s="14"/>
      <c r="Y22" s="14"/>
      <c r="Z22" s="14"/>
    </row>
    <row r="23" spans="1:26" ht="15.75" customHeight="1">
      <c r="A23" s="99" t="s">
        <v>2177</v>
      </c>
      <c r="B23" s="100" t="str">
        <f>VLOOKUP(A23,'Índice Geral'!A:C,2,FALSE)</f>
        <v>Marketing e propaganda</v>
      </c>
      <c r="C23" s="101">
        <v>72</v>
      </c>
      <c r="D23" s="96"/>
      <c r="E23" s="97"/>
      <c r="F23" s="102" t="str">
        <f>'Contagem de Áreas '!A22</f>
        <v>Ética</v>
      </c>
      <c r="G23" s="103">
        <f t="shared" ca="1" si="0"/>
        <v>2.0833333333333332E-2</v>
      </c>
      <c r="H23" s="104">
        <f t="shared" ca="1" si="1"/>
        <v>72</v>
      </c>
      <c r="I23" s="105"/>
      <c r="J23" s="14"/>
      <c r="K23" s="14"/>
      <c r="L23" s="14"/>
      <c r="M23" s="14"/>
      <c r="N23" s="14"/>
      <c r="O23" s="14"/>
      <c r="P23" s="14"/>
      <c r="Q23" s="14"/>
      <c r="R23" s="14"/>
      <c r="S23" s="14"/>
      <c r="T23" s="14"/>
      <c r="U23" s="14"/>
      <c r="V23" s="14"/>
      <c r="W23" s="14"/>
      <c r="X23" s="14"/>
      <c r="Y23" s="14"/>
      <c r="Z23" s="14"/>
    </row>
    <row r="24" spans="1:26" ht="15.75" customHeight="1">
      <c r="A24" s="99" t="s">
        <v>2916</v>
      </c>
      <c r="B24" s="100" t="str">
        <f>VLOOKUP(A24,'Índice Geral'!A:C,2,FALSE)</f>
        <v>Design</v>
      </c>
      <c r="C24" s="101">
        <v>36</v>
      </c>
      <c r="D24" s="96"/>
      <c r="E24" s="97"/>
      <c r="F24" s="102" t="str">
        <f>'Contagem de Áreas '!A23</f>
        <v>Animação</v>
      </c>
      <c r="G24" s="103">
        <f t="shared" ca="1" si="0"/>
        <v>0</v>
      </c>
      <c r="H24" s="104">
        <f t="shared" ca="1" si="1"/>
        <v>0</v>
      </c>
      <c r="I24" s="105"/>
      <c r="J24" s="14"/>
      <c r="K24" s="14"/>
      <c r="L24" s="14"/>
      <c r="M24" s="14"/>
      <c r="N24" s="14"/>
      <c r="O24" s="14"/>
      <c r="P24" s="14"/>
      <c r="Q24" s="14"/>
      <c r="R24" s="14"/>
      <c r="S24" s="14"/>
      <c r="T24" s="14"/>
      <c r="U24" s="14"/>
      <c r="V24" s="14"/>
      <c r="W24" s="14"/>
      <c r="X24" s="14"/>
      <c r="Y24" s="14"/>
      <c r="Z24" s="14"/>
    </row>
    <row r="25" spans="1:26" ht="15.75" customHeight="1">
      <c r="A25" s="99" t="s">
        <v>2873</v>
      </c>
      <c r="B25" s="100" t="str">
        <f>VLOOKUP(A25,'Índice Geral'!A:C,2,FALSE)</f>
        <v>Design</v>
      </c>
      <c r="C25" s="101">
        <v>72</v>
      </c>
      <c r="D25" s="14"/>
      <c r="E25" s="84"/>
      <c r="F25" s="113" t="str">
        <f>'Contagem de Áreas '!A24</f>
        <v>Modelagem</v>
      </c>
      <c r="G25" s="103">
        <f t="shared" ca="1" si="0"/>
        <v>2.0833333333333332E-2</v>
      </c>
      <c r="H25" s="104">
        <f t="shared" ca="1" si="1"/>
        <v>72</v>
      </c>
      <c r="I25" s="105"/>
      <c r="J25" s="14"/>
      <c r="K25" s="14"/>
      <c r="L25" s="14"/>
      <c r="M25" s="14"/>
      <c r="N25" s="14"/>
      <c r="O25" s="14"/>
      <c r="P25" s="14"/>
      <c r="Q25" s="14"/>
      <c r="R25" s="14"/>
      <c r="S25" s="14"/>
      <c r="T25" s="14"/>
      <c r="U25" s="14"/>
      <c r="V25" s="14"/>
      <c r="W25" s="14"/>
      <c r="X25" s="14"/>
      <c r="Y25" s="14"/>
      <c r="Z25" s="14"/>
    </row>
    <row r="26" spans="1:26" ht="15.75" customHeight="1">
      <c r="A26" s="99" t="s">
        <v>979</v>
      </c>
      <c r="B26" s="100" t="str">
        <f>VLOOKUP(A26,'Índice Geral'!A:C,2,FALSE)</f>
        <v>Saúde e segurança no trabalho</v>
      </c>
      <c r="C26" s="101">
        <v>72</v>
      </c>
      <c r="D26" s="14"/>
      <c r="E26" s="84"/>
      <c r="F26" s="113" t="str">
        <f>'Contagem de Áreas '!A25</f>
        <v>Moda</v>
      </c>
      <c r="G26" s="103">
        <f t="shared" ca="1" si="0"/>
        <v>0</v>
      </c>
      <c r="H26" s="104">
        <f t="shared" ca="1" si="1"/>
        <v>0</v>
      </c>
      <c r="I26" s="105"/>
      <c r="J26" s="14"/>
      <c r="K26" s="14"/>
      <c r="L26" s="14"/>
      <c r="M26" s="14"/>
      <c r="N26" s="14"/>
      <c r="O26" s="14"/>
      <c r="P26" s="14"/>
      <c r="Q26" s="14"/>
      <c r="R26" s="14"/>
      <c r="S26" s="14"/>
      <c r="T26" s="14"/>
      <c r="U26" s="14"/>
      <c r="V26" s="14"/>
      <c r="W26" s="14"/>
      <c r="X26" s="14"/>
      <c r="Y26" s="14"/>
      <c r="Z26" s="14"/>
    </row>
    <row r="27" spans="1:26" ht="15.75" customHeight="1">
      <c r="A27" s="99" t="s">
        <v>2930</v>
      </c>
      <c r="B27" s="100" t="str">
        <f>VLOOKUP(A27,'Índice Geral'!A:C,2,FALSE)</f>
        <v>Ética</v>
      </c>
      <c r="C27" s="101">
        <v>36</v>
      </c>
      <c r="D27" s="14"/>
      <c r="E27" s="84"/>
      <c r="F27" s="113" t="str">
        <f>'Contagem de Áreas '!A26</f>
        <v>Gestão de organizações</v>
      </c>
      <c r="G27" s="103">
        <f t="shared" ca="1" si="0"/>
        <v>0</v>
      </c>
      <c r="H27" s="104">
        <f t="shared" ca="1" si="1"/>
        <v>0</v>
      </c>
      <c r="I27" s="105"/>
      <c r="J27" s="14"/>
      <c r="K27" s="14"/>
      <c r="L27" s="14"/>
      <c r="M27" s="14"/>
      <c r="N27" s="14"/>
      <c r="O27" s="14"/>
      <c r="P27" s="14"/>
      <c r="Q27" s="14"/>
      <c r="R27" s="14"/>
      <c r="S27" s="14"/>
      <c r="T27" s="14"/>
      <c r="U27" s="14"/>
      <c r="V27" s="14"/>
      <c r="W27" s="14"/>
      <c r="X27" s="14"/>
      <c r="Y27" s="14"/>
      <c r="Z27" s="14"/>
    </row>
    <row r="28" spans="1:26" ht="15.75" customHeight="1">
      <c r="A28" s="99" t="s">
        <v>2909</v>
      </c>
      <c r="B28" s="100" t="str">
        <f>VLOOKUP(A28,'Índice Geral'!A:C,2,FALSE)</f>
        <v>Modelagem</v>
      </c>
      <c r="C28" s="101">
        <v>72</v>
      </c>
      <c r="D28" s="14"/>
      <c r="E28" s="84"/>
      <c r="F28" s="113" t="str">
        <f>'Contagem de Áreas '!A27</f>
        <v>Processamento de dados</v>
      </c>
      <c r="G28" s="103">
        <f t="shared" ca="1" si="0"/>
        <v>0</v>
      </c>
      <c r="H28" s="104">
        <f t="shared" ca="1" si="1"/>
        <v>0</v>
      </c>
      <c r="I28" s="105"/>
      <c r="J28" s="14"/>
      <c r="K28" s="14"/>
      <c r="L28" s="14"/>
      <c r="M28" s="14"/>
      <c r="N28" s="14"/>
      <c r="O28" s="14"/>
      <c r="P28" s="14"/>
      <c r="Q28" s="14"/>
      <c r="R28" s="14"/>
      <c r="S28" s="14"/>
      <c r="T28" s="14"/>
      <c r="U28" s="14"/>
      <c r="V28" s="14"/>
      <c r="W28" s="14"/>
      <c r="X28" s="14"/>
      <c r="Y28" s="14"/>
      <c r="Z28" s="14"/>
    </row>
    <row r="29" spans="1:26" ht="15.75" customHeight="1">
      <c r="A29" s="99" t="s">
        <v>1398</v>
      </c>
      <c r="B29" s="100" t="str">
        <f>VLOOKUP(A29,'Índice Geral'!A:C,2,FALSE)</f>
        <v>Gestão financeira</v>
      </c>
      <c r="C29" s="101">
        <v>72</v>
      </c>
      <c r="D29" s="14"/>
      <c r="E29" s="84"/>
      <c r="F29" s="113" t="str">
        <f>'Contagem de Áreas '!A28</f>
        <v>Matemática aplicada</v>
      </c>
      <c r="G29" s="103">
        <f t="shared" ca="1" si="0"/>
        <v>0</v>
      </c>
      <c r="H29" s="104">
        <f t="shared" ca="1" si="1"/>
        <v>0</v>
      </c>
      <c r="I29" s="114"/>
      <c r="J29" s="14"/>
      <c r="K29" s="14"/>
      <c r="L29" s="14"/>
      <c r="M29" s="14"/>
      <c r="N29" s="14"/>
      <c r="O29" s="14"/>
      <c r="P29" s="14"/>
      <c r="Q29" s="14"/>
      <c r="R29" s="14"/>
      <c r="S29" s="14"/>
      <c r="T29" s="14"/>
      <c r="U29" s="14"/>
      <c r="V29" s="14"/>
      <c r="W29" s="14"/>
      <c r="X29" s="14"/>
      <c r="Y29" s="14"/>
      <c r="Z29" s="14"/>
    </row>
    <row r="30" spans="1:26" ht="15.75" customHeight="1">
      <c r="A30" s="99" t="s">
        <v>348</v>
      </c>
      <c r="B30" s="100" t="str">
        <f>VLOOKUP(A30,'Índice Geral'!A:C,2,FALSE)</f>
        <v>Marketing e propaganda</v>
      </c>
      <c r="C30" s="101">
        <v>36</v>
      </c>
      <c r="D30" s="14"/>
      <c r="E30" s="84"/>
      <c r="F30" s="113" t="str">
        <f>'Contagem de Áreas '!A29</f>
        <v>Psicologia</v>
      </c>
      <c r="G30" s="103">
        <f t="shared" ca="1" si="0"/>
        <v>0</v>
      </c>
      <c r="H30" s="104">
        <f t="shared" ca="1" si="1"/>
        <v>0</v>
      </c>
      <c r="I30" s="105"/>
      <c r="J30" s="14"/>
      <c r="K30" s="14"/>
      <c r="L30" s="14"/>
      <c r="M30" s="14"/>
      <c r="N30" s="14"/>
      <c r="O30" s="14"/>
      <c r="P30" s="14"/>
      <c r="Q30" s="14"/>
      <c r="R30" s="14"/>
      <c r="S30" s="14"/>
      <c r="T30" s="14"/>
      <c r="U30" s="14"/>
      <c r="V30" s="14"/>
      <c r="W30" s="14"/>
      <c r="X30" s="14"/>
      <c r="Y30" s="14"/>
      <c r="Z30" s="14"/>
    </row>
    <row r="31" spans="1:26" ht="15.75" customHeight="1">
      <c r="A31" s="99" t="s">
        <v>2879</v>
      </c>
      <c r="B31" s="100" t="str">
        <f>VLOOKUP(A31,'Índice Geral'!A:C,2,FALSE)</f>
        <v>Design</v>
      </c>
      <c r="C31" s="101">
        <v>72</v>
      </c>
      <c r="D31" s="14"/>
      <c r="E31" s="84"/>
      <c r="F31" s="113" t="str">
        <f>'Contagem de Áreas '!A30</f>
        <v>Desenho (artístico)</v>
      </c>
      <c r="G31" s="103">
        <f t="shared" ca="1" si="0"/>
        <v>3.125E-2</v>
      </c>
      <c r="H31" s="104">
        <f t="shared" ca="1" si="1"/>
        <v>108</v>
      </c>
      <c r="I31" s="114"/>
      <c r="J31" s="14"/>
      <c r="K31" s="14"/>
      <c r="L31" s="14"/>
      <c r="M31" s="14"/>
      <c r="N31" s="14"/>
      <c r="O31" s="14"/>
      <c r="P31" s="14"/>
      <c r="Q31" s="14"/>
      <c r="R31" s="14"/>
      <c r="S31" s="14"/>
      <c r="T31" s="14"/>
      <c r="U31" s="14"/>
      <c r="V31" s="14"/>
      <c r="W31" s="14"/>
      <c r="X31" s="14"/>
      <c r="Y31" s="14"/>
      <c r="Z31" s="14"/>
    </row>
    <row r="32" spans="1:26" ht="15.75" customHeight="1">
      <c r="A32" s="99" t="s">
        <v>714</v>
      </c>
      <c r="B32" s="100" t="str">
        <f>VLOOKUP(A32,'Índice Geral'!A:C,2,FALSE)</f>
        <v>Criação gráfica</v>
      </c>
      <c r="C32" s="101">
        <v>72</v>
      </c>
      <c r="D32" s="14"/>
      <c r="E32" s="84"/>
      <c r="F32" s="113" t="str">
        <f>'Contagem de Áreas '!A31</f>
        <v>Ciência política</v>
      </c>
      <c r="G32" s="103">
        <f t="shared" ca="1" si="0"/>
        <v>0</v>
      </c>
      <c r="H32" s="104">
        <f t="shared" ca="1" si="1"/>
        <v>0</v>
      </c>
      <c r="I32" s="114"/>
      <c r="J32" s="14"/>
      <c r="K32" s="14"/>
      <c r="L32" s="14"/>
      <c r="M32" s="14"/>
      <c r="N32" s="14"/>
      <c r="O32" s="14"/>
      <c r="P32" s="14"/>
      <c r="Q32" s="14"/>
      <c r="R32" s="14"/>
      <c r="S32" s="14"/>
      <c r="T32" s="14"/>
      <c r="U32" s="14"/>
      <c r="V32" s="14"/>
      <c r="W32" s="14"/>
      <c r="X32" s="14"/>
      <c r="Y32" s="14"/>
      <c r="Z32" s="14"/>
    </row>
    <row r="33" spans="1:26" ht="15.75" customHeight="1">
      <c r="A33" s="99" t="s">
        <v>3007</v>
      </c>
      <c r="B33" s="100" t="e">
        <f>VLOOKUP(A33,'Índice Geral'!A:C,2,FALSE)</f>
        <v>#N/A</v>
      </c>
      <c r="C33" s="101">
        <v>36</v>
      </c>
      <c r="D33" s="14"/>
      <c r="E33" s="84"/>
      <c r="F33" s="113" t="str">
        <f>'Contagem de Áreas '!A32</f>
        <v>Estatística aplicada</v>
      </c>
      <c r="G33" s="103">
        <f t="shared" ca="1" si="0"/>
        <v>0</v>
      </c>
      <c r="H33" s="104">
        <f t="shared" ca="1" si="1"/>
        <v>0</v>
      </c>
      <c r="I33" s="105"/>
      <c r="J33" s="14"/>
      <c r="K33" s="14"/>
      <c r="L33" s="14"/>
      <c r="M33" s="14"/>
      <c r="N33" s="14"/>
      <c r="O33" s="14"/>
      <c r="P33" s="14"/>
      <c r="Q33" s="14"/>
      <c r="R33" s="14"/>
      <c r="S33" s="14"/>
      <c r="T33" s="14"/>
      <c r="U33" s="14"/>
      <c r="V33" s="14"/>
      <c r="W33" s="14"/>
      <c r="X33" s="14"/>
      <c r="Y33" s="14"/>
      <c r="Z33" s="14"/>
    </row>
    <row r="34" spans="1:26" ht="15.75" customHeight="1">
      <c r="A34" s="99" t="s">
        <v>1372</v>
      </c>
      <c r="B34" s="100" t="str">
        <f>VLOOKUP(A34,'Índice Geral'!A:C,2,FALSE)</f>
        <v>Ética</v>
      </c>
      <c r="C34" s="101">
        <v>36</v>
      </c>
      <c r="D34" s="14"/>
      <c r="E34" s="84"/>
      <c r="F34" s="113" t="str">
        <f>'Contagem de Áreas '!A33</f>
        <v>Fotografia</v>
      </c>
      <c r="G34" s="103">
        <f t="shared" ca="1" si="0"/>
        <v>2.0833333333333332E-2</v>
      </c>
      <c r="H34" s="104">
        <f t="shared" ca="1" si="1"/>
        <v>72</v>
      </c>
      <c r="I34" s="114"/>
      <c r="J34" s="14"/>
      <c r="K34" s="14"/>
      <c r="L34" s="14"/>
      <c r="M34" s="14"/>
      <c r="N34" s="14"/>
      <c r="O34" s="14"/>
      <c r="P34" s="14"/>
      <c r="Q34" s="14"/>
      <c r="R34" s="14"/>
      <c r="S34" s="14"/>
      <c r="T34" s="14"/>
      <c r="U34" s="14"/>
      <c r="V34" s="14"/>
      <c r="W34" s="14"/>
      <c r="X34" s="14"/>
      <c r="Y34" s="14"/>
      <c r="Z34" s="14"/>
    </row>
    <row r="35" spans="1:26" ht="15.75" customHeight="1">
      <c r="A35" s="99" t="s">
        <v>2882</v>
      </c>
      <c r="B35" s="100" t="str">
        <f>VLOOKUP(A35,'Índice Geral'!A:C,2,FALSE)</f>
        <v>Design</v>
      </c>
      <c r="C35" s="101">
        <v>72</v>
      </c>
      <c r="D35" s="14"/>
      <c r="E35" s="84"/>
      <c r="F35" s="113" t="str">
        <f>'Contagem de Áreas '!A34</f>
        <v>Aconselhamento e orientação profissional</v>
      </c>
      <c r="G35" s="103">
        <f t="shared" ca="1" si="0"/>
        <v>0</v>
      </c>
      <c r="H35" s="104">
        <f t="shared" ca="1" si="1"/>
        <v>0</v>
      </c>
      <c r="I35" s="114"/>
      <c r="J35" s="14"/>
      <c r="K35" s="14"/>
      <c r="L35" s="14"/>
      <c r="M35" s="14"/>
      <c r="N35" s="14"/>
      <c r="O35" s="14"/>
      <c r="P35" s="14"/>
      <c r="Q35" s="14"/>
      <c r="R35" s="14"/>
      <c r="S35" s="14"/>
      <c r="T35" s="14"/>
      <c r="U35" s="14"/>
      <c r="V35" s="14"/>
      <c r="W35" s="14"/>
      <c r="X35" s="14"/>
      <c r="Y35" s="14"/>
      <c r="Z35" s="14"/>
    </row>
    <row r="36" spans="1:26" ht="15.75" customHeight="1">
      <c r="A36" s="99" t="s">
        <v>297</v>
      </c>
      <c r="B36" s="100" t="str">
        <f>VLOOKUP(A36,'Índice Geral'!A:C,2,FALSE)</f>
        <v>Antropologia social</v>
      </c>
      <c r="C36" s="101">
        <v>36</v>
      </c>
      <c r="D36" s="14"/>
      <c r="E36" s="84"/>
      <c r="F36" s="113" t="str">
        <f>'Contagem de Áreas '!A35</f>
        <v>Gestão da produção</v>
      </c>
      <c r="G36" s="103">
        <f t="shared" ca="1" si="0"/>
        <v>0</v>
      </c>
      <c r="H36" s="104">
        <f t="shared" ca="1" si="1"/>
        <v>0</v>
      </c>
      <c r="I36" s="105"/>
      <c r="J36" s="14"/>
      <c r="K36" s="14"/>
      <c r="L36" s="14"/>
      <c r="M36" s="14"/>
      <c r="N36" s="14"/>
      <c r="O36" s="14"/>
      <c r="P36" s="14"/>
      <c r="Q36" s="14"/>
      <c r="R36" s="14"/>
      <c r="S36" s="14"/>
      <c r="T36" s="14"/>
      <c r="U36" s="14"/>
      <c r="V36" s="14"/>
      <c r="W36" s="14"/>
      <c r="X36" s="14"/>
      <c r="Y36" s="14"/>
      <c r="Z36" s="14"/>
    </row>
    <row r="37" spans="1:26" ht="15.75" customHeight="1">
      <c r="A37" s="99" t="s">
        <v>3006</v>
      </c>
      <c r="B37" s="100" t="e">
        <f>VLOOKUP(A37,'Índice Geral'!A:C,2,FALSE)</f>
        <v>#N/A</v>
      </c>
      <c r="C37" s="101">
        <v>36</v>
      </c>
      <c r="D37" s="14"/>
      <c r="E37" s="84"/>
      <c r="F37" s="113" t="str">
        <f>'Contagem de Áreas '!A36</f>
        <v>Tecnologia digital</v>
      </c>
      <c r="G37" s="103">
        <f t="shared" ca="1" si="0"/>
        <v>0</v>
      </c>
      <c r="H37" s="104">
        <f t="shared" ca="1" si="1"/>
        <v>0</v>
      </c>
      <c r="I37" s="105"/>
      <c r="J37" s="14"/>
      <c r="K37" s="14"/>
      <c r="L37" s="14"/>
      <c r="M37" s="14"/>
      <c r="N37" s="14"/>
      <c r="O37" s="14"/>
      <c r="P37" s="14"/>
      <c r="Q37" s="14"/>
      <c r="R37" s="14"/>
      <c r="S37" s="14"/>
      <c r="T37" s="14"/>
      <c r="U37" s="14"/>
      <c r="V37" s="14"/>
      <c r="W37" s="14"/>
      <c r="X37" s="14"/>
      <c r="Y37" s="14"/>
      <c r="Z37" s="14"/>
    </row>
    <row r="38" spans="1:26" ht="15.75" customHeight="1">
      <c r="A38" s="99" t="s">
        <v>2937</v>
      </c>
      <c r="B38" s="100" t="str">
        <f>VLOOKUP(A38,'Índice Geral'!A:C,2,FALSE)</f>
        <v>Metodologia e Pesquisa Científica</v>
      </c>
      <c r="C38" s="101">
        <v>36</v>
      </c>
      <c r="D38" s="14"/>
      <c r="E38" s="84"/>
      <c r="F38" s="113" t="str">
        <f>'Contagem de Áreas '!A37</f>
        <v>Desenho de projetos</v>
      </c>
      <c r="G38" s="103">
        <f t="shared" ca="1" si="0"/>
        <v>0</v>
      </c>
      <c r="H38" s="104">
        <f t="shared" ca="1" si="1"/>
        <v>0</v>
      </c>
      <c r="I38" s="105"/>
      <c r="J38" s="14"/>
      <c r="K38" s="14"/>
      <c r="L38" s="14"/>
      <c r="M38" s="14"/>
      <c r="N38" s="14"/>
      <c r="O38" s="14"/>
      <c r="P38" s="14"/>
      <c r="Q38" s="14"/>
      <c r="R38" s="14"/>
      <c r="S38" s="14"/>
      <c r="T38" s="14"/>
      <c r="U38" s="14"/>
      <c r="V38" s="14"/>
      <c r="W38" s="14"/>
      <c r="X38" s="14"/>
      <c r="Y38" s="14"/>
      <c r="Z38" s="14"/>
    </row>
    <row r="39" spans="1:26" ht="15.75" customHeight="1">
      <c r="A39" s="99" t="s">
        <v>2943</v>
      </c>
      <c r="B39" s="100" t="str">
        <f>VLOOKUP(A39,'Índice Geral'!A:C,2,FALSE)</f>
        <v>Metodologia e Pesquisa Científica</v>
      </c>
      <c r="C39" s="101">
        <v>36</v>
      </c>
      <c r="D39" s="14"/>
      <c r="E39" s="84"/>
      <c r="F39" s="113" t="str">
        <f>'Contagem de Áreas '!A38</f>
        <v>Política</v>
      </c>
      <c r="G39" s="103">
        <f t="shared" ca="1" si="0"/>
        <v>0</v>
      </c>
      <c r="H39" s="104">
        <f t="shared" ca="1" si="1"/>
        <v>0</v>
      </c>
      <c r="I39" s="105"/>
      <c r="J39" s="14"/>
      <c r="K39" s="14"/>
      <c r="L39" s="14"/>
      <c r="M39" s="14"/>
      <c r="N39" s="14"/>
      <c r="O39" s="14"/>
      <c r="P39" s="14"/>
      <c r="Q39" s="14"/>
      <c r="R39" s="14"/>
      <c r="S39" s="14"/>
      <c r="T39" s="14"/>
      <c r="U39" s="14"/>
      <c r="V39" s="14"/>
      <c r="W39" s="14"/>
      <c r="X39" s="14"/>
      <c r="Y39" s="14"/>
      <c r="Z39" s="14"/>
    </row>
    <row r="40" spans="1:26" ht="15.75" customHeight="1">
      <c r="A40" s="99" t="s">
        <v>2945</v>
      </c>
      <c r="B40" s="100" t="str">
        <f>VLOOKUP(A40,'Índice Geral'!A:C,2,FALSE)</f>
        <v>Metodologia e Pesquisa Científica</v>
      </c>
      <c r="C40" s="101">
        <v>72</v>
      </c>
      <c r="D40" s="14"/>
      <c r="E40" s="84"/>
      <c r="F40" s="113" t="str">
        <f>'Contagem de Áreas '!A39</f>
        <v>Administração em comércio exterior</v>
      </c>
      <c r="G40" s="103">
        <f t="shared" ca="1" si="0"/>
        <v>0</v>
      </c>
      <c r="H40" s="104">
        <f t="shared" ca="1" si="1"/>
        <v>0</v>
      </c>
      <c r="I40" s="105"/>
      <c r="J40" s="14"/>
      <c r="K40" s="14"/>
      <c r="L40" s="14"/>
      <c r="M40" s="14"/>
      <c r="N40" s="14"/>
      <c r="O40" s="14"/>
      <c r="P40" s="14"/>
      <c r="Q40" s="14"/>
      <c r="R40" s="14"/>
      <c r="S40" s="14"/>
      <c r="T40" s="14"/>
      <c r="U40" s="14"/>
      <c r="V40" s="14"/>
      <c r="W40" s="14"/>
      <c r="X40" s="14"/>
      <c r="Y40" s="14"/>
      <c r="Z40" s="14"/>
    </row>
    <row r="41" spans="1:26" ht="15.75" customHeight="1">
      <c r="A41" s="99" t="s">
        <v>2961</v>
      </c>
      <c r="B41" s="100" t="str">
        <f>VLOOKUP(A41,'Índice Geral'!A:C,2,FALSE)</f>
        <v>Gestão de inovação</v>
      </c>
      <c r="C41" s="101">
        <v>72</v>
      </c>
      <c r="D41" s="14"/>
      <c r="E41" s="84"/>
      <c r="F41" s="113" t="str">
        <f>'Contagem de Áreas '!A40</f>
        <v>Relações internacionais</v>
      </c>
      <c r="G41" s="103">
        <f t="shared" ca="1" si="0"/>
        <v>0</v>
      </c>
      <c r="H41" s="104">
        <f t="shared" ca="1" si="1"/>
        <v>0</v>
      </c>
      <c r="I41" s="114"/>
      <c r="J41" s="14"/>
      <c r="K41" s="14"/>
      <c r="L41" s="14"/>
      <c r="M41" s="14"/>
      <c r="N41" s="14"/>
      <c r="O41" s="14"/>
      <c r="P41" s="14"/>
      <c r="Q41" s="14"/>
      <c r="R41" s="14"/>
      <c r="S41" s="14"/>
      <c r="T41" s="14"/>
      <c r="U41" s="14"/>
      <c r="V41" s="14"/>
      <c r="W41" s="14"/>
      <c r="X41" s="14"/>
      <c r="Y41" s="14"/>
      <c r="Z41" s="14"/>
    </row>
    <row r="42" spans="1:26" ht="15.75" customHeight="1">
      <c r="A42" s="99" t="s">
        <v>2962</v>
      </c>
      <c r="B42" s="100" t="str">
        <f>VLOOKUP(A42,'Índice Geral'!A:C,2,FALSE)</f>
        <v>Gestão de inovação</v>
      </c>
      <c r="C42" s="101">
        <v>36</v>
      </c>
      <c r="D42" s="14"/>
      <c r="E42" s="84"/>
      <c r="F42" s="113" t="str">
        <f>'Contagem de Áreas '!A41</f>
        <v>Desenho de moda</v>
      </c>
      <c r="G42" s="103">
        <f t="shared" ca="1" si="0"/>
        <v>0</v>
      </c>
      <c r="H42" s="104">
        <f t="shared" ca="1" si="1"/>
        <v>0</v>
      </c>
      <c r="I42" s="105"/>
      <c r="J42" s="14"/>
      <c r="K42" s="14"/>
      <c r="L42" s="14"/>
      <c r="M42" s="14"/>
      <c r="N42" s="14"/>
      <c r="O42" s="14"/>
      <c r="P42" s="14"/>
      <c r="Q42" s="14"/>
      <c r="R42" s="14"/>
      <c r="S42" s="14"/>
      <c r="T42" s="14"/>
      <c r="U42" s="14"/>
      <c r="V42" s="14"/>
      <c r="W42" s="14"/>
      <c r="X42" s="14"/>
      <c r="Y42" s="14"/>
      <c r="Z42" s="14"/>
    </row>
    <row r="43" spans="1:26" ht="15.75" customHeight="1">
      <c r="A43" s="99" t="s">
        <v>902</v>
      </c>
      <c r="B43" s="100" t="str">
        <f>VLOOKUP(A43,'Índice Geral'!A:C,2,FALSE)</f>
        <v>Eletiva</v>
      </c>
      <c r="C43" s="101">
        <v>72</v>
      </c>
      <c r="D43" s="14"/>
      <c r="E43" s="84"/>
      <c r="F43" s="116" t="s">
        <v>902</v>
      </c>
      <c r="G43" s="103">
        <f t="shared" ca="1" si="0"/>
        <v>0.20833333333333334</v>
      </c>
      <c r="H43" s="104">
        <f t="shared" ca="1" si="1"/>
        <v>720</v>
      </c>
      <c r="I43" s="114"/>
      <c r="J43" s="14"/>
      <c r="K43" s="14"/>
      <c r="L43" s="14"/>
      <c r="M43" s="14"/>
      <c r="N43" s="14"/>
      <c r="O43" s="14"/>
      <c r="P43" s="14"/>
      <c r="Q43" s="14"/>
      <c r="R43" s="14"/>
      <c r="S43" s="14"/>
      <c r="T43" s="14"/>
      <c r="U43" s="14"/>
      <c r="V43" s="14"/>
      <c r="W43" s="14"/>
      <c r="X43" s="14"/>
      <c r="Y43" s="14"/>
      <c r="Z43" s="14"/>
    </row>
    <row r="44" spans="1:26" ht="15.75" customHeight="1">
      <c r="A44" s="99" t="s">
        <v>902</v>
      </c>
      <c r="B44" s="100" t="str">
        <f>VLOOKUP(A44,'Índice Geral'!A:C,2,FALSE)</f>
        <v>Eletiva</v>
      </c>
      <c r="C44" s="101">
        <v>72</v>
      </c>
      <c r="D44" s="14"/>
      <c r="E44" s="84"/>
      <c r="F44" s="116" t="s">
        <v>2993</v>
      </c>
      <c r="G44" s="103">
        <f t="shared" ca="1" si="0"/>
        <v>0.125</v>
      </c>
      <c r="H44" s="104">
        <f t="shared" ca="1" si="1"/>
        <v>432</v>
      </c>
      <c r="I44" s="114"/>
      <c r="J44" s="14"/>
      <c r="K44" s="14"/>
      <c r="L44" s="14"/>
      <c r="M44" s="14"/>
      <c r="N44" s="14"/>
      <c r="O44" s="14"/>
      <c r="P44" s="14"/>
      <c r="Q44" s="14"/>
      <c r="R44" s="14"/>
      <c r="S44" s="14"/>
      <c r="T44" s="14"/>
      <c r="U44" s="14"/>
      <c r="V44" s="14"/>
      <c r="W44" s="14"/>
      <c r="X44" s="14"/>
      <c r="Y44" s="14"/>
      <c r="Z44" s="14"/>
    </row>
    <row r="45" spans="1:26" ht="15.75" customHeight="1">
      <c r="A45" s="99" t="s">
        <v>902</v>
      </c>
      <c r="B45" s="100" t="str">
        <f>VLOOKUP(A45,'Índice Geral'!A:C,2,FALSE)</f>
        <v>Eletiva</v>
      </c>
      <c r="C45" s="101">
        <v>72</v>
      </c>
      <c r="D45" s="14"/>
      <c r="E45" s="84"/>
      <c r="F45" s="116" t="s">
        <v>1081</v>
      </c>
      <c r="G45" s="103">
        <f t="shared" ca="1" si="0"/>
        <v>0</v>
      </c>
      <c r="H45" s="104">
        <f t="shared" ca="1" si="1"/>
        <v>0</v>
      </c>
      <c r="I45" s="114"/>
      <c r="J45" s="14"/>
      <c r="K45" s="14"/>
      <c r="L45" s="14"/>
      <c r="M45" s="14"/>
      <c r="N45" s="14"/>
      <c r="O45" s="14"/>
      <c r="P45" s="14"/>
      <c r="Q45" s="14"/>
      <c r="R45" s="14"/>
      <c r="S45" s="14"/>
      <c r="T45" s="14"/>
      <c r="U45" s="14"/>
      <c r="V45" s="14"/>
      <c r="W45" s="14"/>
      <c r="X45" s="14"/>
      <c r="Y45" s="14"/>
      <c r="Z45" s="14"/>
    </row>
    <row r="46" spans="1:26" ht="15.75" customHeight="1">
      <c r="A46" s="99" t="s">
        <v>902</v>
      </c>
      <c r="B46" s="100" t="str">
        <f>VLOOKUP(A46,'Índice Geral'!A:C,2,FALSE)</f>
        <v>Eletiva</v>
      </c>
      <c r="C46" s="101">
        <v>72</v>
      </c>
      <c r="D46" s="14"/>
      <c r="E46" s="14"/>
      <c r="F46" s="98" t="s">
        <v>2994</v>
      </c>
      <c r="G46" s="98"/>
      <c r="H46" s="98"/>
      <c r="I46" s="117">
        <f>G1-SUM(I25:I45)</f>
        <v>3456</v>
      </c>
      <c r="J46" s="14"/>
      <c r="K46" s="14"/>
      <c r="L46" s="14"/>
      <c r="M46" s="14"/>
      <c r="N46" s="14"/>
      <c r="O46" s="14"/>
      <c r="P46" s="14"/>
      <c r="Q46" s="14"/>
      <c r="R46" s="14"/>
      <c r="S46" s="14"/>
      <c r="T46" s="14"/>
      <c r="U46" s="14"/>
      <c r="V46" s="14"/>
      <c r="W46" s="14"/>
      <c r="X46" s="14"/>
      <c r="Y46" s="14"/>
      <c r="Z46" s="14"/>
    </row>
    <row r="47" spans="1:26" ht="15.75" customHeight="1">
      <c r="A47" s="99" t="s">
        <v>902</v>
      </c>
      <c r="B47" s="100" t="str">
        <f>VLOOKUP(A47,'Índice Geral'!A:C,2,FALSE)</f>
        <v>Eletiva</v>
      </c>
      <c r="C47" s="101">
        <v>72</v>
      </c>
      <c r="D47" s="14"/>
      <c r="E47" s="14"/>
      <c r="F47" s="14"/>
      <c r="G47" s="14"/>
      <c r="H47" s="14"/>
      <c r="I47" s="14"/>
      <c r="J47" s="14"/>
      <c r="K47" s="14"/>
      <c r="L47" s="14"/>
      <c r="M47" s="14"/>
      <c r="N47" s="14"/>
      <c r="O47" s="14"/>
      <c r="P47" s="14"/>
      <c r="Q47" s="14"/>
      <c r="R47" s="14"/>
      <c r="S47" s="14"/>
      <c r="T47" s="14"/>
      <c r="U47" s="14"/>
      <c r="V47" s="14"/>
      <c r="W47" s="14"/>
      <c r="X47" s="14"/>
      <c r="Y47" s="14"/>
      <c r="Z47" s="14"/>
    </row>
    <row r="48" spans="1:26" ht="15.75" customHeight="1">
      <c r="A48" s="99" t="s">
        <v>902</v>
      </c>
      <c r="B48" s="100" t="str">
        <f>VLOOKUP(A48,'Índice Geral'!A:C,2,FALSE)</f>
        <v>Eletiva</v>
      </c>
      <c r="C48" s="101">
        <v>72</v>
      </c>
      <c r="D48" s="14"/>
      <c r="E48" s="14"/>
      <c r="F48" s="14"/>
      <c r="G48" s="14"/>
      <c r="H48" s="14"/>
      <c r="I48" s="14"/>
      <c r="J48" s="14"/>
      <c r="K48" s="14"/>
      <c r="L48" s="14"/>
      <c r="M48" s="14"/>
      <c r="N48" s="14"/>
      <c r="O48" s="14"/>
      <c r="P48" s="14"/>
      <c r="Q48" s="14"/>
      <c r="R48" s="14"/>
      <c r="S48" s="14"/>
      <c r="T48" s="14"/>
      <c r="U48" s="14"/>
      <c r="V48" s="14"/>
      <c r="W48" s="14"/>
      <c r="X48" s="14"/>
      <c r="Y48" s="14"/>
      <c r="Z48" s="14"/>
    </row>
    <row r="49" spans="1:26" ht="15.75" customHeight="1">
      <c r="A49" s="99" t="s">
        <v>902</v>
      </c>
      <c r="B49" s="100" t="str">
        <f>VLOOKUP(A49,'Índice Geral'!A:C,2,FALSE)</f>
        <v>Eletiva</v>
      </c>
      <c r="C49" s="101">
        <v>72</v>
      </c>
      <c r="D49" s="14"/>
      <c r="E49" s="14"/>
      <c r="F49" s="14"/>
      <c r="G49" s="14"/>
      <c r="H49" s="14"/>
      <c r="I49" s="14"/>
      <c r="J49" s="14"/>
      <c r="K49" s="14"/>
      <c r="L49" s="14"/>
      <c r="M49" s="14"/>
      <c r="N49" s="14"/>
      <c r="O49" s="14"/>
      <c r="P49" s="14"/>
      <c r="Q49" s="14"/>
      <c r="R49" s="14"/>
      <c r="S49" s="14"/>
      <c r="T49" s="14"/>
      <c r="U49" s="14"/>
      <c r="V49" s="14"/>
      <c r="W49" s="14"/>
      <c r="X49" s="14"/>
      <c r="Y49" s="14"/>
      <c r="Z49" s="14"/>
    </row>
    <row r="50" spans="1:26" ht="15.75" customHeight="1">
      <c r="A50" s="99" t="s">
        <v>902</v>
      </c>
      <c r="B50" s="100" t="str">
        <f>VLOOKUP(A50,'Índice Geral'!A:C,2,FALSE)</f>
        <v>Eletiva</v>
      </c>
      <c r="C50" s="101">
        <v>72</v>
      </c>
      <c r="D50" s="14"/>
      <c r="E50" s="14"/>
      <c r="F50" s="14"/>
      <c r="G50" s="14"/>
      <c r="H50" s="14"/>
      <c r="I50" s="14"/>
      <c r="J50" s="14"/>
      <c r="K50" s="14"/>
      <c r="L50" s="14"/>
      <c r="M50" s="14"/>
      <c r="N50" s="14"/>
      <c r="O50" s="14"/>
      <c r="P50" s="14"/>
      <c r="Q50" s="14"/>
      <c r="R50" s="14"/>
      <c r="S50" s="14"/>
      <c r="T50" s="14"/>
      <c r="U50" s="14"/>
      <c r="V50" s="14"/>
      <c r="W50" s="14"/>
      <c r="X50" s="14"/>
      <c r="Y50" s="14"/>
      <c r="Z50" s="14"/>
    </row>
    <row r="51" spans="1:26" ht="15.75" customHeight="1">
      <c r="A51" s="99" t="s">
        <v>902</v>
      </c>
      <c r="B51" s="100" t="str">
        <f>VLOOKUP(A51,'Índice Geral'!A:C,2,FALSE)</f>
        <v>Eletiva</v>
      </c>
      <c r="C51" s="101">
        <v>72</v>
      </c>
      <c r="D51" s="14"/>
      <c r="E51" s="14"/>
      <c r="F51" s="14"/>
      <c r="G51" s="14"/>
      <c r="H51" s="14"/>
      <c r="I51" s="14"/>
      <c r="J51" s="14"/>
      <c r="K51" s="14"/>
      <c r="L51" s="14"/>
      <c r="M51" s="14"/>
      <c r="N51" s="14"/>
      <c r="O51" s="14"/>
      <c r="P51" s="14"/>
      <c r="Q51" s="14"/>
      <c r="R51" s="14"/>
      <c r="S51" s="14"/>
      <c r="T51" s="14"/>
      <c r="U51" s="14"/>
      <c r="V51" s="14"/>
      <c r="W51" s="14"/>
      <c r="X51" s="14"/>
      <c r="Y51" s="14"/>
      <c r="Z51" s="14"/>
    </row>
    <row r="52" spans="1:26" ht="15.75" customHeight="1">
      <c r="A52" s="99" t="s">
        <v>902</v>
      </c>
      <c r="B52" s="100" t="str">
        <f>VLOOKUP(A52,'Índice Geral'!A:C,2,FALSE)</f>
        <v>Eletiva</v>
      </c>
      <c r="C52" s="101">
        <v>72</v>
      </c>
      <c r="D52" s="14"/>
      <c r="E52" s="14"/>
      <c r="F52" s="14"/>
      <c r="G52" s="14"/>
      <c r="H52" s="14"/>
      <c r="I52" s="14"/>
      <c r="J52" s="14"/>
      <c r="K52" s="14"/>
      <c r="L52" s="14"/>
      <c r="M52" s="14"/>
      <c r="N52" s="14"/>
      <c r="O52" s="14"/>
      <c r="P52" s="14"/>
      <c r="Q52" s="14"/>
      <c r="R52" s="14"/>
      <c r="S52" s="14"/>
      <c r="T52" s="14"/>
      <c r="U52" s="14"/>
      <c r="V52" s="14"/>
      <c r="W52" s="14"/>
      <c r="X52" s="14"/>
      <c r="Y52" s="14"/>
      <c r="Z52" s="14"/>
    </row>
    <row r="53" spans="1:26" ht="15.75" customHeight="1">
      <c r="A53" s="99" t="s">
        <v>2968</v>
      </c>
      <c r="B53" s="100" t="str">
        <f>VLOOKUP(A53,'Índice Geral'!A:C,2,FALSE)</f>
        <v>Lifelab</v>
      </c>
      <c r="C53" s="101">
        <v>72</v>
      </c>
      <c r="D53" s="14"/>
      <c r="E53" s="14"/>
      <c r="F53" s="14"/>
      <c r="G53" s="14"/>
      <c r="H53" s="14"/>
      <c r="I53" s="14"/>
      <c r="J53" s="14"/>
      <c r="K53" s="14"/>
      <c r="L53" s="14"/>
      <c r="M53" s="14"/>
      <c r="N53" s="14"/>
      <c r="O53" s="14"/>
      <c r="P53" s="14"/>
      <c r="Q53" s="14"/>
      <c r="R53" s="14"/>
      <c r="S53" s="14"/>
      <c r="T53" s="14"/>
      <c r="U53" s="14"/>
      <c r="V53" s="14"/>
      <c r="W53" s="14"/>
      <c r="X53" s="14"/>
      <c r="Y53" s="14"/>
      <c r="Z53" s="14"/>
    </row>
    <row r="54" spans="1:26" ht="15.75" customHeight="1">
      <c r="A54" s="99" t="s">
        <v>2967</v>
      </c>
      <c r="B54" s="100" t="str">
        <f>VLOOKUP(A54,'Índice Geral'!A:C,2,FALSE)</f>
        <v>Lifelab</v>
      </c>
      <c r="C54" s="101">
        <v>72</v>
      </c>
      <c r="D54" s="14"/>
      <c r="E54" s="14"/>
      <c r="F54" s="14"/>
      <c r="G54" s="14"/>
      <c r="H54" s="14"/>
      <c r="I54" s="14"/>
      <c r="J54" s="14"/>
      <c r="K54" s="14"/>
      <c r="L54" s="14"/>
      <c r="M54" s="14"/>
      <c r="N54" s="14"/>
      <c r="O54" s="14"/>
      <c r="P54" s="14"/>
      <c r="Q54" s="14"/>
      <c r="R54" s="14"/>
      <c r="S54" s="14"/>
      <c r="T54" s="14"/>
      <c r="U54" s="14"/>
      <c r="V54" s="14"/>
      <c r="W54" s="14"/>
      <c r="X54" s="14"/>
      <c r="Y54" s="14"/>
      <c r="Z54" s="14"/>
    </row>
    <row r="55" spans="1:26" ht="15.75" customHeight="1">
      <c r="A55" s="99" t="s">
        <v>2967</v>
      </c>
      <c r="B55" s="100" t="str">
        <f>VLOOKUP(A55,'Índice Geral'!A:C,2,FALSE)</f>
        <v>Lifelab</v>
      </c>
      <c r="C55" s="101">
        <v>72</v>
      </c>
      <c r="D55" s="14"/>
      <c r="E55" s="14"/>
      <c r="F55" s="14"/>
      <c r="G55" s="14"/>
      <c r="H55" s="14"/>
      <c r="I55" s="14"/>
      <c r="J55" s="14"/>
      <c r="K55" s="14"/>
      <c r="L55" s="14"/>
      <c r="M55" s="14"/>
      <c r="N55" s="14"/>
      <c r="O55" s="14"/>
      <c r="P55" s="14"/>
      <c r="Q55" s="14"/>
      <c r="R55" s="14"/>
      <c r="S55" s="14"/>
      <c r="T55" s="14"/>
      <c r="U55" s="14"/>
      <c r="V55" s="14"/>
      <c r="W55" s="14"/>
      <c r="X55" s="14"/>
      <c r="Y55" s="14"/>
      <c r="Z55" s="14"/>
    </row>
    <row r="56" spans="1:26" ht="15.75" customHeight="1">
      <c r="A56" s="99" t="s">
        <v>2967</v>
      </c>
      <c r="B56" s="100" t="str">
        <f>VLOOKUP(A56,'Índice Geral'!A:C,2,FALSE)</f>
        <v>Lifelab</v>
      </c>
      <c r="C56" s="101">
        <v>72</v>
      </c>
      <c r="D56" s="14"/>
      <c r="E56" s="14"/>
      <c r="F56" s="14"/>
      <c r="G56" s="14"/>
      <c r="H56" s="14"/>
      <c r="I56" s="14"/>
      <c r="J56" s="14"/>
      <c r="K56" s="14"/>
      <c r="L56" s="14"/>
      <c r="M56" s="14"/>
      <c r="N56" s="14"/>
      <c r="O56" s="14"/>
      <c r="P56" s="14"/>
      <c r="Q56" s="14"/>
      <c r="R56" s="14"/>
      <c r="S56" s="14"/>
      <c r="T56" s="14"/>
      <c r="U56" s="14"/>
      <c r="V56" s="14"/>
      <c r="W56" s="14"/>
      <c r="X56" s="14"/>
      <c r="Y56" s="14"/>
      <c r="Z56" s="14"/>
    </row>
    <row r="57" spans="1:26" ht="15.75" customHeight="1">
      <c r="A57" s="99" t="s">
        <v>2967</v>
      </c>
      <c r="B57" s="100" t="str">
        <f>VLOOKUP(A57,'Índice Geral'!A:C,2,FALSE)</f>
        <v>Lifelab</v>
      </c>
      <c r="C57" s="101">
        <v>72</v>
      </c>
      <c r="D57" s="14"/>
      <c r="E57" s="14"/>
      <c r="F57" s="14"/>
      <c r="G57" s="14"/>
      <c r="H57" s="14"/>
      <c r="I57" s="14"/>
      <c r="J57" s="14"/>
      <c r="K57" s="14"/>
      <c r="L57" s="14"/>
      <c r="M57" s="14"/>
      <c r="N57" s="14"/>
      <c r="O57" s="14"/>
      <c r="P57" s="14"/>
      <c r="Q57" s="14"/>
      <c r="R57" s="14"/>
      <c r="S57" s="14"/>
      <c r="T57" s="14"/>
      <c r="U57" s="14"/>
      <c r="V57" s="14"/>
      <c r="W57" s="14"/>
      <c r="X57" s="14"/>
      <c r="Y57" s="14"/>
      <c r="Z57" s="14"/>
    </row>
    <row r="58" spans="1:26" ht="15.75" customHeight="1">
      <c r="A58" s="99" t="s">
        <v>2967</v>
      </c>
      <c r="B58" s="100" t="str">
        <f>VLOOKUP(A58,'Índice Geral'!A:C,2,FALSE)</f>
        <v>Lifelab</v>
      </c>
      <c r="C58" s="101">
        <v>72</v>
      </c>
      <c r="D58" s="14"/>
      <c r="E58" s="14"/>
      <c r="F58" s="14"/>
      <c r="G58" s="14"/>
      <c r="H58" s="14"/>
      <c r="I58" s="14"/>
      <c r="J58" s="14"/>
      <c r="K58" s="14"/>
      <c r="L58" s="14"/>
      <c r="M58" s="14"/>
      <c r="N58" s="14"/>
      <c r="O58" s="14"/>
      <c r="P58" s="14"/>
      <c r="Q58" s="14"/>
      <c r="R58" s="14"/>
      <c r="S58" s="14"/>
      <c r="T58" s="14"/>
      <c r="U58" s="14"/>
      <c r="V58" s="14"/>
      <c r="W58" s="14"/>
      <c r="X58" s="14"/>
      <c r="Y58" s="14"/>
      <c r="Z58" s="14"/>
    </row>
    <row r="59" spans="1:26" ht="15.75" customHeight="1">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spans="1:26" ht="15.75" customHeight="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spans="1:26" ht="15.75" customHeight="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spans="1:26" ht="15.75"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ht="15.75"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ht="15.75"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ht="15.75"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ht="15.75"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spans="1:26" ht="15.75"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ht="15.75"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ht="15.75"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ht="15.75"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spans="1:26" ht="15.75"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spans="1:26" ht="15.75"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spans="1:26" ht="15.75"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spans="1:26" ht="15.75"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spans="1:26" ht="15.75"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spans="1:26" ht="15.75"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spans="1:26" ht="15.75"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spans="1:26" ht="15.75"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spans="1:26" ht="15.75"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spans="1:26" ht="15.75"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spans="1:26" ht="15.75"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spans="1:26" ht="15.75"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ht="15.75"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spans="1:26" ht="15.75"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spans="1:26" ht="15.75"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ht="15.75"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spans="1:26" ht="15.7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ht="15.7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ht="15.7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spans="1:26" ht="15.7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spans="1:26" ht="15.7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spans="1:26" ht="15.7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spans="1:26" ht="15.7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ht="15.7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ht="15.7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spans="1:26" ht="15.7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spans="1:26" ht="15.7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spans="1:26" ht="15.7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spans="1:26" ht="15.7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spans="1:26" ht="15.7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ht="15.7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ht="15.7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ht="15.7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ht="15.7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5.7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5.7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15.7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5.7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5.7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5.7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5.7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5.7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ht="15.7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ht="15.7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5.7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5.7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5.7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5.7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15.7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15.7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5.7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5.7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5.7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5.7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5.7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5.7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5.7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5.7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5.7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5.7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5.7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5.7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5.7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5.7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5.7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5.7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5.7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5.7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5.7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5.7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15.7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5.7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15.7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5.7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5.7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5.7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5.7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ht="15.7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5.7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5.7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5.7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5.7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5.7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5.7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5.7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5.7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5.7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5.7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5.7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5.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5.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5.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5.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ht="15.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15.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5.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5.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ht="15.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5.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5.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5.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ht="15.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15.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15.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15.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5.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15.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5.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5.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5.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5.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5.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5.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ht="15.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ht="15.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ht="15.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ht="15.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ht="15.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ht="15.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15.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ht="15.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5.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ht="15.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15.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5.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ht="15.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15.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15.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ht="15.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ht="15.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ht="15.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ht="15.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ht="15.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ht="15.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ht="15.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ht="15.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15.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15.7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15.7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15.7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15.7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5.7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5.7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5.7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5.7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5.7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5.7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5.7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5.7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5.7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5.7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5.7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5.7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5.7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5.7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5.7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5.7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5.7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5.7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5.7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5.7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5.7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5.7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5.7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5.7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5.7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5.7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5.7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5.7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5.7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5.7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5.7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5.7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5.7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5.7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5.7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5.7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5.7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5.7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5.7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5.7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5.7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5.7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5.7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5.7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5.7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5.7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5.7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5.7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5.7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5.7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5.7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15.7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5.7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15.7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5.7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5.7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5.7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5.7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5.7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5.7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5.7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5.7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5.7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5.7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5.7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5.7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5.7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5.7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5.7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15.7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5.7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15.7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5.7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5.7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5.7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5.7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5.7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5.7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5.7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5.7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5.7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5.7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15.7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15.7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15.7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15.7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15.7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15.7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15.7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15.7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15.7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5.7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15.7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15.7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15.7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5.7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5.7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5.7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5.7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5.7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5.7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5.7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15.7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5.7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5.7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5.7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5.7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5.7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5.7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5.7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5.7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5.7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5.7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5.7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5.7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5.7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5.7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5.7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5.7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5.7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5.7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5.7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5.7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5.7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5.7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5.7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5.7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5.7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5.7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5.7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5.7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5.7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5.7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5.7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5.7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5.7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5.7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5.7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5.7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5.7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5.7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5.7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5.7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5.7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5.7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5.7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5.7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5.7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5.7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5.7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5.7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5.7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5.7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5.7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5.7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5.7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5.7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5.7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5.7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5.7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5.7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5.7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5.7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5.7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5.7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5.7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5.7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5.7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5.7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5.7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5.7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5.7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5.7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5.7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5.7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5.7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5.7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5.7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5.7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5.7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5.7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5.7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5.7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5.7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5.7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5.7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5.7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5.7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5.7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5.7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5.7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5.7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5.7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5.7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5.7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5.7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5.7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5.7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5.7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5.7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5.7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5.7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5.7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5.7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5.7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5.7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5.7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5.7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5.7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5.7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5.7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5.7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5.7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5.7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5.7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5.7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5.7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5.7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5.7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5.7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5.7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5.7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5.7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5.7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5.7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5.7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5.7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5.7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5.7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5.7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5.7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5.7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5.7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5.7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5.7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5.7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5.7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5.7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5.7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5.7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5.7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5.7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5.7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5.7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5.7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5.7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5.7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5.7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5.7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5.7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5.7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5.7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5.7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5.7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5.7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5.7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5.7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5.7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5.7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5.7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5.7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5.7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5.7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5.7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5.7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5.7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5.7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5.7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5.7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5.7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5.7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5.7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5.7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5.7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5.7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5.7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5.7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5.7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5.7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5.7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5.7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5.7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5.7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5.7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5.7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5.7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5.7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5.7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5.7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5.7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5.7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5.7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5.7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5.7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5.7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5.7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5.7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5.7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5.7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5.7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5.7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5.7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5.7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5.7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5.7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5.7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5.7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5.7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5.7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5.7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5.7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5.7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5.7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5.7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5.7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5.7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5.7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5.7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5.7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5.7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5.7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5.7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5.7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5.7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5.7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5.7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5.7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5.7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5.7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5.7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5.7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5.7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5.7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5.7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5.7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5.7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5.7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5.7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5.7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5.7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5.7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5.7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5.7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5.7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5.7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5.7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5.7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5.7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5.7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5.7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5.7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5.7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5.7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5.7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5.7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5.7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5.7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5.7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5.7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5.7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5.7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5.7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5.7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5.7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5.7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5.7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5.7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5.7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5.7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5.7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5.7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5.7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5.7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5.7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5.7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5.7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5.7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5.7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5.7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5.7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5.7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5.7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5.7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5.7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5.7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5.7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5.7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5.7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5.7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5.7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5.7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5.7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5.7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5.7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5.7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5.7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5.7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5.7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5.7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5.7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5.7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5.7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5.7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5.7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5.7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5.7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5.7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5.7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5.7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5.7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5.7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5.7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5.7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5.7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5.7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5.7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5.7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5.7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5.7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5.7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5.7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5.7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5.7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5.7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5.7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5.7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5.7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5.7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5.7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5.7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5.7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5.7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5.7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5.7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5.7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5.7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5.7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5.7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5.7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5.7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5.7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5.7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5.7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5.7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5.7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5.7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5.7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5.7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5.7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5.7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5.7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5.7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5.7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5.7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5.7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5.7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5.7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5.7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5.7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5.7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5.7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5.7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5.7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5.7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5.7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5.7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5.7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5.7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5.7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5.7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5.7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5.7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5.7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5.7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5.7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5.7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5.7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5.7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5.7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5.7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5.7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5.7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5.7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5.7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5.7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5.7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5.7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5.7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5.7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5.7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5.7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5.7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5.7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5.7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5.7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5.7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5.7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5.7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5.7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5.7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5.7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5.7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5.7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5.7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5.7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5.7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5.7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5.7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5.7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5.7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5.7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5.7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5.7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5.7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5.7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5.7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5.7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5.7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5.7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5.7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5.7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5.7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5.7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5.7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5.7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5.7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5.7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5.7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5.7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5.7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5.7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5.7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5.7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5.7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5.7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5.7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5.7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5.7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5.7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5.7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5.7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5.7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5.7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5.7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5.7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5.7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5.7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5.7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5.7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5.7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5.7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5.7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5.7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5.7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5.7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5.7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5.7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5.7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5.7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5.7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5.7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5.7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5.7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5.7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5.7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5.7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5.7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5.7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5.7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5.7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5.7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5.7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5.7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5.7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5.7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5.7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5.7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5.7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5.7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5.7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5.7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5.7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5.7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5.7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5.7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5.7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5.7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5.7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5.7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5.7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5.7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5.7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5.7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5.7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5.7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5.7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5.7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5.7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5.7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5.7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5.7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5.7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5.7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5.7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5.7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5.7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5.7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5.7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5.7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5.7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5.7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5.7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5.7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5.7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5.7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5.7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5.7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5.7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5.7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5.7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5.7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5.7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5.7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5.7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5.7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5.7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5.7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5.7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5.7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5.7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5.7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5.7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5.7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5.7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5.7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5.7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5.7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5.7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5.7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5.7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5.7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5.7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5.7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5.7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5.7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5.7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5.7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5.7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5.7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5.7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5.7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5.7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5.7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5.7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5.7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5.7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5.7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5.7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5.7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5.7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5.7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5.7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5.7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5.7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5.7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5.7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5.7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5.7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5.7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5.7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5.7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5.7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5.7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5.7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5.7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5.7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5.7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5.7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5.7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5.7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5.7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5.7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5.7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5.7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5.7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5.7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5.7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5.7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5.7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5.7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5.7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5.7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5.7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5.7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5.7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5.7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5.7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5.7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5.7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5.7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5.7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5.7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5.7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5.7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5.7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5.7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5.7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5.7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5.7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5.7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5.7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5.7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5.7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5.7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5.7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5.7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5.7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5.7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5.7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5.7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5.7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5.7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5.7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5.7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5.7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5.7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5.7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5.7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5.7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5.7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5.7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5.7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5.7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5.7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5.7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5.7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5.7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5.7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5.7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5.7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5.7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5.7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5.7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5.7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5.7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5.7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5.7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5.7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5.7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5.7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5.7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5.7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5.7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5.7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5.7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5.7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5.7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5.7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5.75"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5.75"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5.75"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5.75"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5.75"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5.75"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5.75"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5.75"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5.75"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5.75"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5.75"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5.75"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5.75"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5.75"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5.75"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5.75"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5.75"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5.75"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5.75"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5.75"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5.75"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5.75"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sheetData>
  <autoFilter ref="F2:I23" xr:uid="{00000000-0009-0000-0000-000011000000}">
    <sortState xmlns:xlrd2="http://schemas.microsoft.com/office/spreadsheetml/2017/richdata2" ref="F2:I23">
      <sortCondition ref="F2:F23"/>
    </sortState>
  </autoFilter>
  <mergeCells count="1">
    <mergeCell ref="A1:C1"/>
  </mergeCells>
  <pageMargins left="0.7" right="0.7" top="0.75" bottom="0.75" header="0" footer="0"/>
  <pageSetup orientation="landscape"/>
  <drawing r:id="rId1"/>
  <extLst>
    <ext xmlns:x14="http://schemas.microsoft.com/office/spreadsheetml/2009/9/main" uri="{CCE6A557-97BC-4b89-ADB6-D9C93CAAB3DF}">
      <x14:dataValidations xmlns:xm="http://schemas.microsoft.com/office/excel/2006/main" count="2">
        <x14:dataValidation type="list" allowBlank="1" xr:uid="{00000000-0002-0000-1100-000000000000}">
          <x14:formula1>
            <xm:f>'Índice Geral'!$A$3:$A$496</xm:f>
          </x14:formula1>
          <xm:sqref>A26 A53:A58</xm:sqref>
        </x14:dataValidation>
        <x14:dataValidation type="list" allowBlank="1" showErrorMessage="1" xr:uid="{00000000-0002-0000-1100-000001000000}">
          <x14:formula1>
            <xm:f>'Índice Geral'!$A$3:$A$496</xm:f>
          </x14:formula1>
          <xm:sqref>A3:A25 A27:A52</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991"/>
  <sheetViews>
    <sheetView workbookViewId="0"/>
  </sheetViews>
  <sheetFormatPr defaultColWidth="11.25" defaultRowHeight="15" customHeight="1"/>
  <cols>
    <col min="1" max="1" width="44.625" customWidth="1"/>
    <col min="2" max="2" width="32" customWidth="1"/>
    <col min="3" max="3" width="17.125" customWidth="1"/>
    <col min="4" max="5" width="10.5" customWidth="1"/>
    <col min="6" max="6" width="30.625" customWidth="1"/>
    <col min="7" max="7" width="8.5" customWidth="1"/>
    <col min="8" max="8" width="14" customWidth="1"/>
    <col min="9" max="9" width="17" customWidth="1"/>
    <col min="10" max="18" width="10.5" customWidth="1"/>
    <col min="19" max="26" width="11.125" customWidth="1"/>
  </cols>
  <sheetData>
    <row r="1" spans="1:26" ht="16.5" customHeight="1">
      <c r="A1" s="190" t="s">
        <v>3009</v>
      </c>
      <c r="B1" s="191"/>
      <c r="C1" s="192"/>
      <c r="D1" s="88"/>
      <c r="E1" s="89"/>
      <c r="F1" s="90" t="s">
        <v>2987</v>
      </c>
      <c r="G1" s="91">
        <f>SUM(C:C)</f>
        <v>3384</v>
      </c>
      <c r="H1" s="90" t="s">
        <v>2988</v>
      </c>
      <c r="I1" s="92">
        <v>1</v>
      </c>
      <c r="J1" s="14"/>
      <c r="K1" s="14"/>
      <c r="L1" s="14"/>
      <c r="M1" s="14"/>
      <c r="N1" s="14"/>
      <c r="O1" s="14"/>
      <c r="P1" s="14"/>
      <c r="Q1" s="14"/>
      <c r="R1" s="14"/>
      <c r="S1" s="14"/>
      <c r="T1" s="14"/>
      <c r="U1" s="14"/>
      <c r="V1" s="14"/>
      <c r="W1" s="14"/>
      <c r="X1" s="14"/>
      <c r="Y1" s="14"/>
      <c r="Z1" s="14"/>
    </row>
    <row r="2" spans="1:26" ht="16.5" customHeight="1">
      <c r="A2" s="93" t="s">
        <v>0</v>
      </c>
      <c r="B2" s="94" t="s">
        <v>3</v>
      </c>
      <c r="C2" s="95" t="s">
        <v>2989</v>
      </c>
      <c r="D2" s="96"/>
      <c r="E2" s="97"/>
      <c r="F2" s="98" t="s">
        <v>3</v>
      </c>
      <c r="G2" s="98" t="s">
        <v>2990</v>
      </c>
      <c r="H2" s="98" t="s">
        <v>2991</v>
      </c>
      <c r="I2" s="98" t="s">
        <v>2992</v>
      </c>
      <c r="J2" s="14"/>
      <c r="K2" s="14"/>
      <c r="L2" s="14"/>
      <c r="M2" s="14"/>
      <c r="N2" s="14"/>
      <c r="O2" s="14"/>
      <c r="P2" s="14"/>
      <c r="Q2" s="14"/>
      <c r="R2" s="14"/>
      <c r="S2" s="14"/>
      <c r="T2" s="14"/>
      <c r="U2" s="14"/>
      <c r="V2" s="14"/>
      <c r="W2" s="14"/>
      <c r="X2" s="14"/>
      <c r="Y2" s="14"/>
      <c r="Z2" s="14"/>
    </row>
    <row r="3" spans="1:26" ht="16.5" customHeight="1">
      <c r="A3" s="99" t="s">
        <v>2863</v>
      </c>
      <c r="B3" s="100" t="str">
        <f>VLOOKUP(A3,'Índice Geral'!A:C,2,FALSE)</f>
        <v>Design</v>
      </c>
      <c r="C3" s="101">
        <v>72</v>
      </c>
      <c r="D3" s="96"/>
      <c r="E3" s="97"/>
      <c r="F3" s="102" t="str">
        <f>'Contagem de Áreas '!A2</f>
        <v>Marketing e propaganda</v>
      </c>
      <c r="G3" s="103">
        <f t="shared" ref="G3:G45" ca="1" si="0">H3/$G$1</f>
        <v>5.3191489361702128E-2</v>
      </c>
      <c r="H3" s="104">
        <f t="shared" ref="H3:H45" ca="1" si="1">SUMIF(B:C,F3,C:C)</f>
        <v>180</v>
      </c>
      <c r="I3" s="105"/>
      <c r="J3" s="14"/>
      <c r="K3" s="14"/>
      <c r="L3" s="14"/>
      <c r="M3" s="14"/>
      <c r="N3" s="14"/>
      <c r="O3" s="14"/>
      <c r="P3" s="14"/>
      <c r="Q3" s="14"/>
      <c r="R3" s="14"/>
      <c r="S3" s="14"/>
      <c r="T3" s="14"/>
      <c r="U3" s="14"/>
      <c r="V3" s="14"/>
      <c r="W3" s="14"/>
      <c r="X3" s="14"/>
      <c r="Y3" s="14"/>
      <c r="Z3" s="14"/>
    </row>
    <row r="4" spans="1:26" ht="16.5" customHeight="1">
      <c r="A4" s="99" t="s">
        <v>1683</v>
      </c>
      <c r="B4" s="100" t="str">
        <f>VLOOKUP(A4,'Índice Geral'!A:C,2,FALSE)</f>
        <v>História, Filosofia e Estudos de arte</v>
      </c>
      <c r="C4" s="101">
        <v>72</v>
      </c>
      <c r="D4" s="96"/>
      <c r="E4" s="97"/>
      <c r="F4" s="102" t="str">
        <f>'Contagem de Áreas '!A3</f>
        <v>Gestão de negócios internacionais</v>
      </c>
      <c r="G4" s="103">
        <f t="shared" ca="1" si="0"/>
        <v>0</v>
      </c>
      <c r="H4" s="104">
        <f t="shared" ca="1" si="1"/>
        <v>0</v>
      </c>
      <c r="I4" s="105"/>
      <c r="J4" s="14"/>
      <c r="K4" s="14"/>
      <c r="L4" s="14"/>
      <c r="M4" s="14"/>
      <c r="N4" s="14"/>
      <c r="O4" s="14"/>
      <c r="P4" s="14"/>
      <c r="Q4" s="14"/>
      <c r="R4" s="14"/>
      <c r="S4" s="14"/>
      <c r="T4" s="14"/>
      <c r="U4" s="14"/>
      <c r="V4" s="14"/>
      <c r="W4" s="14"/>
      <c r="X4" s="14"/>
      <c r="Y4" s="14"/>
      <c r="Z4" s="14"/>
    </row>
    <row r="5" spans="1:26" ht="16.5" customHeight="1">
      <c r="A5" s="99" t="s">
        <v>527</v>
      </c>
      <c r="B5" s="100" t="str">
        <f>VLOOKUP(A5,'Índice Geral'!A:C,2,FALSE)</f>
        <v>Lingüística (línguas)</v>
      </c>
      <c r="C5" s="101">
        <v>72</v>
      </c>
      <c r="D5" s="96"/>
      <c r="E5" s="97"/>
      <c r="F5" s="102" t="str">
        <f>'Contagem de Áreas '!A4</f>
        <v>Metodologia e Pesquisa Científica</v>
      </c>
      <c r="G5" s="103">
        <f t="shared" ca="1" si="0"/>
        <v>4.2553191489361701E-2</v>
      </c>
      <c r="H5" s="104">
        <f t="shared" ca="1" si="1"/>
        <v>144</v>
      </c>
      <c r="I5" s="105"/>
      <c r="J5" s="14"/>
      <c r="K5" s="14"/>
      <c r="L5" s="14"/>
      <c r="M5" s="14"/>
      <c r="N5" s="14"/>
      <c r="O5" s="14"/>
      <c r="P5" s="14"/>
      <c r="Q5" s="14"/>
      <c r="R5" s="14"/>
      <c r="S5" s="14"/>
      <c r="T5" s="14"/>
      <c r="U5" s="14"/>
      <c r="V5" s="14"/>
      <c r="W5" s="14"/>
      <c r="X5" s="14"/>
      <c r="Y5" s="14"/>
      <c r="Z5" s="14"/>
    </row>
    <row r="6" spans="1:26" ht="16.5" customHeight="1">
      <c r="A6" s="99" t="s">
        <v>676</v>
      </c>
      <c r="B6" s="100" t="str">
        <f>VLOOKUP(A6,'Índice Geral'!A:C,2,FALSE)</f>
        <v>História, Filosofia e Estudos de arte</v>
      </c>
      <c r="C6" s="101">
        <v>36</v>
      </c>
      <c r="D6" s="96"/>
      <c r="E6" s="97"/>
      <c r="F6" s="102" t="str">
        <f>'Contagem de Áreas '!A5</f>
        <v>Tecnologia da informação</v>
      </c>
      <c r="G6" s="103">
        <f t="shared" ca="1" si="0"/>
        <v>0</v>
      </c>
      <c r="H6" s="104">
        <f t="shared" ca="1" si="1"/>
        <v>0</v>
      </c>
      <c r="I6" s="105"/>
      <c r="J6" s="14"/>
      <c r="K6" s="14"/>
      <c r="L6" s="14"/>
      <c r="M6" s="14"/>
      <c r="N6" s="14"/>
      <c r="O6" s="14"/>
      <c r="P6" s="14"/>
      <c r="Q6" s="14"/>
      <c r="R6" s="14"/>
      <c r="S6" s="14"/>
      <c r="T6" s="14"/>
      <c r="U6" s="14"/>
      <c r="V6" s="14"/>
      <c r="W6" s="14"/>
      <c r="X6" s="14"/>
      <c r="Y6" s="14"/>
      <c r="Z6" s="14"/>
    </row>
    <row r="7" spans="1:26" ht="16.5" customHeight="1">
      <c r="A7" s="99" t="s">
        <v>1445</v>
      </c>
      <c r="B7" s="100" t="str">
        <f>VLOOKUP(A7,'Índice Geral'!A:C,2,FALSE)</f>
        <v>Economia, Economia Empresarial e Política</v>
      </c>
      <c r="C7" s="101">
        <v>72</v>
      </c>
      <c r="D7" s="96"/>
      <c r="E7" s="97"/>
      <c r="F7" s="102" t="str">
        <f>'Contagem de Áreas '!A6</f>
        <v>História, Filosofia e Estudos de arte</v>
      </c>
      <c r="G7" s="103">
        <f t="shared" ca="1" si="0"/>
        <v>5.3191489361702128E-2</v>
      </c>
      <c r="H7" s="104">
        <f t="shared" ca="1" si="1"/>
        <v>180</v>
      </c>
      <c r="I7" s="105"/>
      <c r="J7" s="14"/>
      <c r="K7" s="14"/>
      <c r="L7" s="14"/>
      <c r="M7" s="14"/>
      <c r="N7" s="14"/>
      <c r="O7" s="14"/>
      <c r="P7" s="14"/>
      <c r="Q7" s="14"/>
      <c r="R7" s="14"/>
      <c r="S7" s="14"/>
      <c r="T7" s="14"/>
      <c r="U7" s="14"/>
      <c r="V7" s="14"/>
      <c r="W7" s="14"/>
      <c r="X7" s="14"/>
      <c r="Y7" s="14"/>
      <c r="Z7" s="14"/>
    </row>
    <row r="8" spans="1:26" ht="15.75" customHeight="1">
      <c r="A8" s="99" t="s">
        <v>641</v>
      </c>
      <c r="B8" s="100" t="str">
        <f>VLOOKUP(A8,'Índice Geral'!A:C,2,FALSE)</f>
        <v>Desenho (artístico)</v>
      </c>
      <c r="C8" s="101">
        <v>72</v>
      </c>
      <c r="D8" s="96"/>
      <c r="E8" s="97"/>
      <c r="F8" s="102" t="str">
        <f>'Contagem de Áreas '!A7</f>
        <v>Criação gráfica</v>
      </c>
      <c r="G8" s="103">
        <f t="shared" ca="1" si="0"/>
        <v>5.3191489361702128E-2</v>
      </c>
      <c r="H8" s="104">
        <f t="shared" ca="1" si="1"/>
        <v>180</v>
      </c>
      <c r="I8" s="105"/>
      <c r="J8" s="14"/>
      <c r="K8" s="14"/>
      <c r="L8" s="14"/>
      <c r="M8" s="14"/>
      <c r="N8" s="14"/>
      <c r="O8" s="14"/>
      <c r="P8" s="14"/>
      <c r="Q8" s="14"/>
      <c r="R8" s="14"/>
      <c r="S8" s="14"/>
      <c r="T8" s="14"/>
      <c r="U8" s="14"/>
      <c r="V8" s="14"/>
      <c r="W8" s="14"/>
      <c r="X8" s="14"/>
      <c r="Y8" s="14"/>
      <c r="Z8" s="14"/>
    </row>
    <row r="9" spans="1:26" ht="15.75" customHeight="1">
      <c r="A9" s="99" t="s">
        <v>2906</v>
      </c>
      <c r="B9" s="100" t="str">
        <f>VLOOKUP(A9,'Índice Geral'!A:C,2,FALSE)</f>
        <v>Criação gráfica</v>
      </c>
      <c r="C9" s="101">
        <v>72</v>
      </c>
      <c r="D9" s="96"/>
      <c r="E9" s="97"/>
      <c r="F9" s="102" t="str">
        <f>'Contagem de Áreas '!A8</f>
        <v>Comunicação social (redação e conteúdo)</v>
      </c>
      <c r="G9" s="103">
        <f t="shared" ca="1" si="0"/>
        <v>0</v>
      </c>
      <c r="H9" s="104">
        <f t="shared" ca="1" si="1"/>
        <v>0</v>
      </c>
      <c r="I9" s="105"/>
      <c r="J9" s="109"/>
      <c r="K9" s="14"/>
      <c r="L9" s="14"/>
      <c r="M9" s="14"/>
      <c r="N9" s="14"/>
      <c r="O9" s="14"/>
      <c r="P9" s="14"/>
      <c r="Q9" s="14"/>
      <c r="R9" s="14"/>
      <c r="S9" s="14"/>
      <c r="T9" s="14"/>
      <c r="U9" s="14"/>
      <c r="V9" s="14"/>
      <c r="W9" s="14"/>
      <c r="X9" s="14"/>
      <c r="Y9" s="14"/>
      <c r="Z9" s="14"/>
    </row>
    <row r="10" spans="1:26" ht="15.75" customHeight="1">
      <c r="A10" s="99" t="s">
        <v>668</v>
      </c>
      <c r="B10" s="100" t="str">
        <f>VLOOKUP(A10,'Índice Geral'!A:C,2,FALSE)</f>
        <v>Desenho (artístico)</v>
      </c>
      <c r="C10" s="101">
        <v>36</v>
      </c>
      <c r="D10" s="96"/>
      <c r="E10" s="97"/>
      <c r="F10" s="102" t="str">
        <f>'Contagem de Áreas '!A9</f>
        <v>Economia, Economia Empresarial e Política</v>
      </c>
      <c r="G10" s="103">
        <f t="shared" ca="1" si="0"/>
        <v>2.1276595744680851E-2</v>
      </c>
      <c r="H10" s="104">
        <f t="shared" ca="1" si="1"/>
        <v>72</v>
      </c>
      <c r="I10" s="105"/>
      <c r="J10" s="109"/>
      <c r="K10" s="14"/>
      <c r="L10" s="14"/>
      <c r="M10" s="14"/>
      <c r="N10" s="14"/>
      <c r="O10" s="14"/>
      <c r="P10" s="14"/>
      <c r="Q10" s="14"/>
      <c r="R10" s="14"/>
      <c r="S10" s="14"/>
      <c r="T10" s="14"/>
      <c r="U10" s="14"/>
      <c r="V10" s="14"/>
      <c r="W10" s="14"/>
      <c r="X10" s="14"/>
      <c r="Y10" s="14"/>
      <c r="Z10" s="14"/>
    </row>
    <row r="11" spans="1:26" ht="15.75" customHeight="1">
      <c r="A11" s="99" t="s">
        <v>2788</v>
      </c>
      <c r="B11" s="100" t="str">
        <f>VLOOKUP(A11,'Índice Geral'!A:C,2,FALSE)</f>
        <v>Produção de multimídia</v>
      </c>
      <c r="C11" s="101">
        <v>36</v>
      </c>
      <c r="D11" s="96"/>
      <c r="E11" s="97"/>
      <c r="F11" s="102" t="str">
        <f>'Contagem de Áreas '!A10</f>
        <v>Gestão de inovação</v>
      </c>
      <c r="G11" s="103">
        <f t="shared" ca="1" si="0"/>
        <v>3.1914893617021274E-2</v>
      </c>
      <c r="H11" s="104">
        <f t="shared" ca="1" si="1"/>
        <v>108</v>
      </c>
      <c r="I11" s="105"/>
      <c r="J11" s="109"/>
      <c r="K11" s="14"/>
      <c r="L11" s="14"/>
      <c r="M11" s="14"/>
      <c r="N11" s="14"/>
      <c r="O11" s="14"/>
      <c r="P11" s="14"/>
      <c r="Q11" s="14"/>
      <c r="R11" s="14"/>
      <c r="S11" s="14"/>
      <c r="T11" s="14"/>
      <c r="U11" s="14"/>
      <c r="V11" s="14"/>
      <c r="W11" s="14"/>
      <c r="X11" s="14"/>
      <c r="Y11" s="14"/>
      <c r="Z11" s="14"/>
    </row>
    <row r="12" spans="1:26" ht="15.75" customHeight="1">
      <c r="A12" s="99" t="s">
        <v>2865</v>
      </c>
      <c r="B12" s="100" t="str">
        <f>VLOOKUP(A12,'Índice Geral'!A:C,2,FALSE)</f>
        <v>Design</v>
      </c>
      <c r="C12" s="101">
        <v>72</v>
      </c>
      <c r="D12" s="96"/>
      <c r="E12" s="97"/>
      <c r="F12" s="102" t="str">
        <f>'Contagem de Áreas '!A11</f>
        <v>Design</v>
      </c>
      <c r="G12" s="103">
        <f t="shared" ca="1" si="0"/>
        <v>7.4468085106382975E-2</v>
      </c>
      <c r="H12" s="104">
        <f t="shared" ca="1" si="1"/>
        <v>252</v>
      </c>
      <c r="I12" s="105"/>
      <c r="J12" s="109"/>
      <c r="K12" s="14"/>
      <c r="L12" s="14"/>
      <c r="M12" s="14"/>
      <c r="N12" s="14"/>
      <c r="O12" s="14"/>
      <c r="P12" s="14"/>
      <c r="Q12" s="14"/>
      <c r="R12" s="14"/>
      <c r="S12" s="14"/>
      <c r="T12" s="14"/>
      <c r="U12" s="14"/>
      <c r="V12" s="14"/>
      <c r="W12" s="14"/>
      <c r="X12" s="14"/>
      <c r="Y12" s="14"/>
      <c r="Z12" s="14"/>
    </row>
    <row r="13" spans="1:26" ht="15.75" customHeight="1">
      <c r="A13" s="99" t="s">
        <v>1720</v>
      </c>
      <c r="B13" s="100" t="str">
        <f>VLOOKUP(A13,'Índice Geral'!A:C,2,FALSE)</f>
        <v>História, Filosofia e Estudos de arte</v>
      </c>
      <c r="C13" s="101">
        <v>72</v>
      </c>
      <c r="D13" s="96"/>
      <c r="E13" s="97"/>
      <c r="F13" s="102" t="str">
        <f>'Contagem de Áreas '!A12</f>
        <v>Produção de multimídia</v>
      </c>
      <c r="G13" s="103">
        <f t="shared" ca="1" si="0"/>
        <v>2.1276595744680851E-2</v>
      </c>
      <c r="H13" s="104">
        <f t="shared" ca="1" si="1"/>
        <v>72</v>
      </c>
      <c r="I13" s="105"/>
      <c r="J13" s="109"/>
      <c r="K13" s="14"/>
      <c r="L13" s="14"/>
      <c r="M13" s="14"/>
      <c r="N13" s="14"/>
      <c r="O13" s="14"/>
      <c r="P13" s="14"/>
      <c r="Q13" s="14"/>
      <c r="R13" s="14"/>
      <c r="S13" s="14"/>
      <c r="T13" s="14"/>
      <c r="U13" s="14"/>
      <c r="V13" s="14"/>
      <c r="W13" s="14"/>
      <c r="X13" s="14"/>
      <c r="Y13" s="14"/>
      <c r="Z13" s="14"/>
    </row>
    <row r="14" spans="1:26" ht="15.75" customHeight="1">
      <c r="A14" s="99" t="s">
        <v>2102</v>
      </c>
      <c r="B14" s="100" t="str">
        <f>VLOOKUP(A14,'Índice Geral'!A:C,2,FALSE)</f>
        <v>Criação gráfica</v>
      </c>
      <c r="C14" s="101">
        <v>72</v>
      </c>
      <c r="D14" s="96"/>
      <c r="E14" s="97"/>
      <c r="F14" s="102" t="str">
        <f>'Contagem de Áreas '!A13</f>
        <v>Cenografia</v>
      </c>
      <c r="G14" s="103">
        <f t="shared" ca="1" si="0"/>
        <v>2.1276595744680851E-2</v>
      </c>
      <c r="H14" s="104">
        <f t="shared" ca="1" si="1"/>
        <v>72</v>
      </c>
      <c r="I14" s="105"/>
      <c r="J14" s="109"/>
      <c r="K14" s="14"/>
      <c r="L14" s="14"/>
      <c r="M14" s="14"/>
      <c r="N14" s="14"/>
      <c r="O14" s="14"/>
      <c r="P14" s="14"/>
      <c r="Q14" s="14"/>
      <c r="R14" s="14"/>
      <c r="S14" s="14"/>
      <c r="T14" s="14"/>
      <c r="U14" s="14"/>
      <c r="V14" s="14"/>
      <c r="W14" s="14"/>
      <c r="X14" s="14"/>
      <c r="Y14" s="14"/>
      <c r="Z14" s="14"/>
    </row>
    <row r="15" spans="1:26" ht="15.75" customHeight="1">
      <c r="A15" s="99" t="s">
        <v>444</v>
      </c>
      <c r="B15" s="100" t="str">
        <f>VLOOKUP(A15,'Índice Geral'!A:C,2,FALSE)</f>
        <v>Fotografia</v>
      </c>
      <c r="C15" s="101">
        <v>72</v>
      </c>
      <c r="D15" s="96"/>
      <c r="E15" s="97"/>
      <c r="F15" s="102" t="str">
        <f>'Contagem de Áreas '!A14</f>
        <v>Audiovisuais</v>
      </c>
      <c r="G15" s="103">
        <f t="shared" ca="1" si="0"/>
        <v>0</v>
      </c>
      <c r="H15" s="104">
        <f t="shared" ca="1" si="1"/>
        <v>0</v>
      </c>
      <c r="I15" s="105"/>
      <c r="J15" s="109"/>
      <c r="K15" s="14"/>
      <c r="L15" s="14"/>
      <c r="M15" s="14"/>
      <c r="N15" s="14"/>
      <c r="O15" s="14"/>
      <c r="P15" s="14"/>
      <c r="Q15" s="14"/>
      <c r="R15" s="14"/>
      <c r="S15" s="14"/>
      <c r="T15" s="14"/>
      <c r="U15" s="14"/>
      <c r="V15" s="14"/>
      <c r="W15" s="14"/>
      <c r="X15" s="14"/>
      <c r="Y15" s="14"/>
      <c r="Z15" s="14"/>
    </row>
    <row r="16" spans="1:26" ht="15.75" customHeight="1">
      <c r="A16" s="99" t="s">
        <v>1456</v>
      </c>
      <c r="B16" s="100" t="str">
        <f>VLOOKUP(A16,'Índice Geral'!A:C,2,FALSE)</f>
        <v>Marketing e propaganda</v>
      </c>
      <c r="C16" s="101">
        <v>72</v>
      </c>
      <c r="D16" s="96"/>
      <c r="E16" s="97"/>
      <c r="F16" s="102" t="str">
        <f>'Contagem de Áreas '!A15</f>
        <v>Noticiário e reportagem</v>
      </c>
      <c r="G16" s="103">
        <f t="shared" ca="1" si="0"/>
        <v>0</v>
      </c>
      <c r="H16" s="104">
        <f t="shared" ca="1" si="1"/>
        <v>0</v>
      </c>
      <c r="I16" s="105"/>
      <c r="J16" s="109"/>
      <c r="K16" s="14"/>
      <c r="L16" s="14"/>
      <c r="M16" s="14"/>
      <c r="N16" s="14"/>
      <c r="O16" s="14"/>
      <c r="P16" s="14"/>
      <c r="Q16" s="14"/>
      <c r="R16" s="14"/>
      <c r="S16" s="14"/>
      <c r="T16" s="14"/>
      <c r="U16" s="14"/>
      <c r="V16" s="14"/>
      <c r="W16" s="14"/>
      <c r="X16" s="14"/>
      <c r="Y16" s="14"/>
      <c r="Z16" s="14"/>
    </row>
    <row r="17" spans="1:26" ht="15.75" customHeight="1">
      <c r="A17" s="99" t="s">
        <v>2928</v>
      </c>
      <c r="B17" s="100" t="str">
        <f>VLOOKUP(A17,'Índice Geral'!A:C,2,FALSE)</f>
        <v>Cenografia</v>
      </c>
      <c r="C17" s="101">
        <v>36</v>
      </c>
      <c r="D17" s="96"/>
      <c r="E17" s="97"/>
      <c r="F17" s="102" t="str">
        <f>'Contagem de Áreas '!A16</f>
        <v>Linguagens de programação (visual basic, c++ etc)</v>
      </c>
      <c r="G17" s="103">
        <f t="shared" ca="1" si="0"/>
        <v>0</v>
      </c>
      <c r="H17" s="104">
        <f t="shared" ca="1" si="1"/>
        <v>0</v>
      </c>
      <c r="I17" s="105"/>
      <c r="J17" s="109"/>
      <c r="K17" s="14"/>
      <c r="L17" s="14"/>
      <c r="M17" s="14"/>
      <c r="N17" s="14"/>
      <c r="O17" s="14"/>
      <c r="P17" s="14"/>
      <c r="Q17" s="14"/>
      <c r="R17" s="14"/>
      <c r="S17" s="14"/>
      <c r="T17" s="14"/>
      <c r="U17" s="14"/>
      <c r="V17" s="14"/>
      <c r="W17" s="14"/>
      <c r="X17" s="14"/>
      <c r="Y17" s="14"/>
      <c r="Z17" s="14"/>
    </row>
    <row r="18" spans="1:26" ht="15.75" customHeight="1">
      <c r="A18" s="99" t="s">
        <v>2911</v>
      </c>
      <c r="B18" s="100" t="str">
        <f>VLOOKUP(A18,'Índice Geral'!A:C,2,FALSE)</f>
        <v>Cenografia</v>
      </c>
      <c r="C18" s="101">
        <v>36</v>
      </c>
      <c r="D18" s="96"/>
      <c r="E18" s="97"/>
      <c r="F18" s="102" t="str">
        <f>'Contagem de Áreas '!A17</f>
        <v>Antropologia social</v>
      </c>
      <c r="G18" s="103">
        <f t="shared" ca="1" si="0"/>
        <v>0</v>
      </c>
      <c r="H18" s="104">
        <f t="shared" ca="1" si="1"/>
        <v>0</v>
      </c>
      <c r="I18" s="105"/>
      <c r="J18" s="109"/>
      <c r="K18" s="14"/>
      <c r="L18" s="14"/>
      <c r="M18" s="14"/>
      <c r="N18" s="14"/>
      <c r="O18" s="14"/>
      <c r="P18" s="14"/>
      <c r="Q18" s="14"/>
      <c r="R18" s="14"/>
      <c r="S18" s="14"/>
      <c r="T18" s="14"/>
      <c r="U18" s="14"/>
      <c r="V18" s="14"/>
      <c r="W18" s="14"/>
      <c r="X18" s="14"/>
      <c r="Y18" s="14"/>
      <c r="Z18" s="14"/>
    </row>
    <row r="19" spans="1:26" ht="15.75" customHeight="1">
      <c r="A19" s="99" t="s">
        <v>1202</v>
      </c>
      <c r="B19" s="100" t="str">
        <f>VLOOKUP(A19,'Índice Geral'!A:C,2,FALSE)</f>
        <v>Animação</v>
      </c>
      <c r="C19" s="101">
        <v>36</v>
      </c>
      <c r="D19" s="96"/>
      <c r="E19" s="97"/>
      <c r="F19" s="102" t="str">
        <f>'Contagem de Áreas '!A18</f>
        <v>Gestão estratégica de empresas</v>
      </c>
      <c r="G19" s="103">
        <f t="shared" ca="1" si="0"/>
        <v>0</v>
      </c>
      <c r="H19" s="104">
        <f t="shared" ca="1" si="1"/>
        <v>0</v>
      </c>
      <c r="I19" s="105"/>
      <c r="J19" s="109"/>
      <c r="K19" s="14"/>
      <c r="L19" s="14"/>
      <c r="M19" s="14"/>
      <c r="N19" s="14"/>
      <c r="O19" s="14"/>
      <c r="P19" s="14"/>
      <c r="Q19" s="14"/>
      <c r="R19" s="14"/>
      <c r="S19" s="14"/>
      <c r="T19" s="14"/>
      <c r="U19" s="14"/>
      <c r="V19" s="14"/>
      <c r="W19" s="14"/>
      <c r="X19" s="14"/>
      <c r="Y19" s="14"/>
      <c r="Z19" s="14"/>
    </row>
    <row r="20" spans="1:26" ht="15.75" customHeight="1">
      <c r="A20" s="99" t="s">
        <v>2867</v>
      </c>
      <c r="B20" s="100" t="str">
        <f>VLOOKUP(A20,'Índice Geral'!A:C,2,FALSE)</f>
        <v>Design</v>
      </c>
      <c r="C20" s="101">
        <v>72</v>
      </c>
      <c r="D20" s="96"/>
      <c r="E20" s="97"/>
      <c r="F20" s="102" t="str">
        <f>'Contagem de Áreas '!A19</f>
        <v>Gestão financeira</v>
      </c>
      <c r="G20" s="103">
        <f t="shared" ca="1" si="0"/>
        <v>2.1276595744680851E-2</v>
      </c>
      <c r="H20" s="104">
        <f t="shared" ca="1" si="1"/>
        <v>72</v>
      </c>
      <c r="I20" s="105"/>
      <c r="J20" s="14"/>
      <c r="K20" s="14"/>
      <c r="L20" s="14"/>
      <c r="M20" s="14"/>
      <c r="N20" s="14"/>
      <c r="O20" s="14"/>
      <c r="P20" s="14"/>
      <c r="Q20" s="14"/>
      <c r="R20" s="14"/>
      <c r="S20" s="14"/>
      <c r="T20" s="14"/>
      <c r="U20" s="14"/>
      <c r="V20" s="14"/>
      <c r="W20" s="14"/>
      <c r="X20" s="14"/>
      <c r="Y20" s="14"/>
      <c r="Z20" s="14"/>
    </row>
    <row r="21" spans="1:26" ht="15.75" customHeight="1">
      <c r="A21" s="99" t="s">
        <v>579</v>
      </c>
      <c r="B21" s="100" t="str">
        <f>VLOOKUP(A21,'Índice Geral'!A:C,2,FALSE)</f>
        <v>Criação gráfica</v>
      </c>
      <c r="C21" s="101">
        <v>36</v>
      </c>
      <c r="D21" s="96"/>
      <c r="E21" s="97"/>
      <c r="F21" s="102" t="str">
        <f>'Contagem de Áreas '!A20</f>
        <v>Lingüística (línguas)</v>
      </c>
      <c r="G21" s="103">
        <f t="shared" ca="1" si="0"/>
        <v>2.1276595744680851E-2</v>
      </c>
      <c r="H21" s="104">
        <f t="shared" ca="1" si="1"/>
        <v>72</v>
      </c>
      <c r="I21" s="105"/>
      <c r="J21" s="14"/>
      <c r="K21" s="14"/>
      <c r="L21" s="14"/>
      <c r="M21" s="14"/>
      <c r="N21" s="14"/>
      <c r="O21" s="14"/>
      <c r="P21" s="14"/>
      <c r="Q21" s="14"/>
      <c r="R21" s="14"/>
      <c r="S21" s="14"/>
      <c r="T21" s="14"/>
      <c r="U21" s="14"/>
      <c r="V21" s="14"/>
      <c r="W21" s="14"/>
      <c r="X21" s="14"/>
      <c r="Y21" s="14"/>
      <c r="Z21" s="14"/>
    </row>
    <row r="22" spans="1:26" ht="15.75" customHeight="1">
      <c r="A22" s="99" t="s">
        <v>1918</v>
      </c>
      <c r="B22" s="100" t="str">
        <f>VLOOKUP(A22,'Índice Geral'!A:C,2,FALSE)</f>
        <v>Modelagem</v>
      </c>
      <c r="C22" s="101">
        <v>72</v>
      </c>
      <c r="D22" s="96"/>
      <c r="E22" s="97"/>
      <c r="F22" s="102" t="str">
        <f>'Contagem de Áreas '!A21</f>
        <v>Direito empresarial</v>
      </c>
      <c r="G22" s="103">
        <f t="shared" ca="1" si="0"/>
        <v>0</v>
      </c>
      <c r="H22" s="104">
        <f t="shared" ca="1" si="1"/>
        <v>0</v>
      </c>
      <c r="I22" s="105"/>
      <c r="J22" s="14"/>
      <c r="K22" s="14"/>
      <c r="L22" s="14"/>
      <c r="M22" s="14"/>
      <c r="N22" s="14"/>
      <c r="O22" s="14"/>
      <c r="P22" s="14"/>
      <c r="Q22" s="14"/>
      <c r="R22" s="14"/>
      <c r="S22" s="14"/>
      <c r="T22" s="14"/>
      <c r="U22" s="14"/>
      <c r="V22" s="14"/>
      <c r="W22" s="14"/>
      <c r="X22" s="14"/>
      <c r="Y22" s="14"/>
      <c r="Z22" s="14"/>
    </row>
    <row r="23" spans="1:26" ht="15.75" customHeight="1">
      <c r="A23" s="99" t="s">
        <v>84</v>
      </c>
      <c r="B23" s="100" t="str">
        <f>VLOOKUP(A23,'Índice Geral'!A:C,2,FALSE)</f>
        <v>Animação</v>
      </c>
      <c r="C23" s="101">
        <v>72</v>
      </c>
      <c r="D23" s="96"/>
      <c r="E23" s="97"/>
      <c r="F23" s="102" t="str">
        <f>'Contagem de Áreas '!A22</f>
        <v>Ética</v>
      </c>
      <c r="G23" s="103">
        <f t="shared" ca="1" si="0"/>
        <v>1.0638297872340425E-2</v>
      </c>
      <c r="H23" s="104">
        <f t="shared" ca="1" si="1"/>
        <v>36</v>
      </c>
      <c r="I23" s="105"/>
      <c r="J23" s="14"/>
      <c r="K23" s="14"/>
      <c r="L23" s="14"/>
      <c r="M23" s="14"/>
      <c r="N23" s="14"/>
      <c r="O23" s="14"/>
      <c r="P23" s="14"/>
      <c r="Q23" s="14"/>
      <c r="R23" s="14"/>
      <c r="S23" s="14"/>
      <c r="T23" s="14"/>
      <c r="U23" s="14"/>
      <c r="V23" s="14"/>
      <c r="W23" s="14"/>
      <c r="X23" s="14"/>
      <c r="Y23" s="14"/>
      <c r="Z23" s="14"/>
    </row>
    <row r="24" spans="1:26" ht="15.75" customHeight="1">
      <c r="A24" s="99" t="s">
        <v>295</v>
      </c>
      <c r="B24" s="100" t="str">
        <f>VLOOKUP(A24,'Índice Geral'!A:C,2,FALSE)</f>
        <v>Animação</v>
      </c>
      <c r="C24" s="101">
        <v>36</v>
      </c>
      <c r="D24" s="96"/>
      <c r="E24" s="97"/>
      <c r="F24" s="102" t="str">
        <f>'Contagem de Áreas '!A23</f>
        <v>Animação</v>
      </c>
      <c r="G24" s="103">
        <f t="shared" ca="1" si="0"/>
        <v>0.1276595744680851</v>
      </c>
      <c r="H24" s="104">
        <f t="shared" ca="1" si="1"/>
        <v>432</v>
      </c>
      <c r="I24" s="105"/>
      <c r="J24" s="14"/>
      <c r="K24" s="14"/>
      <c r="L24" s="14"/>
      <c r="M24" s="14"/>
      <c r="N24" s="14"/>
      <c r="O24" s="14"/>
      <c r="P24" s="14"/>
      <c r="Q24" s="14"/>
      <c r="R24" s="14"/>
      <c r="S24" s="14"/>
      <c r="T24" s="14"/>
      <c r="U24" s="14"/>
      <c r="V24" s="14"/>
      <c r="W24" s="14"/>
      <c r="X24" s="14"/>
      <c r="Y24" s="14"/>
      <c r="Z24" s="14"/>
    </row>
    <row r="25" spans="1:26" ht="15.75" customHeight="1">
      <c r="A25" s="99" t="s">
        <v>2177</v>
      </c>
      <c r="B25" s="100" t="str">
        <f>VLOOKUP(A25,'Índice Geral'!A:C,2,FALSE)</f>
        <v>Marketing e propaganda</v>
      </c>
      <c r="C25" s="101">
        <v>72</v>
      </c>
      <c r="D25" s="14"/>
      <c r="E25" s="84"/>
      <c r="F25" s="113" t="str">
        <f>'Contagem de Áreas '!A24</f>
        <v>Modelagem</v>
      </c>
      <c r="G25" s="103">
        <f t="shared" ca="1" si="0"/>
        <v>3.1914893617021274E-2</v>
      </c>
      <c r="H25" s="104">
        <f t="shared" ca="1" si="1"/>
        <v>108</v>
      </c>
      <c r="I25" s="105"/>
      <c r="J25" s="14"/>
      <c r="K25" s="14"/>
      <c r="L25" s="14"/>
      <c r="M25" s="14"/>
      <c r="N25" s="14"/>
      <c r="O25" s="14"/>
      <c r="P25" s="14"/>
      <c r="Q25" s="14"/>
      <c r="R25" s="14"/>
      <c r="S25" s="14"/>
      <c r="T25" s="14"/>
      <c r="U25" s="14"/>
      <c r="V25" s="14"/>
      <c r="W25" s="14"/>
      <c r="X25" s="14"/>
      <c r="Y25" s="14"/>
      <c r="Z25" s="14"/>
    </row>
    <row r="26" spans="1:26" ht="15.75" customHeight="1">
      <c r="A26" s="99" t="s">
        <v>2916</v>
      </c>
      <c r="B26" s="100" t="str">
        <f>VLOOKUP(A26,'Índice Geral'!A:C,2,FALSE)</f>
        <v>Design</v>
      </c>
      <c r="C26" s="101">
        <v>36</v>
      </c>
      <c r="D26" s="14"/>
      <c r="E26" s="84"/>
      <c r="F26" s="113" t="str">
        <f>'Contagem de Áreas '!A25</f>
        <v>Moda</v>
      </c>
      <c r="G26" s="103">
        <f t="shared" ca="1" si="0"/>
        <v>0</v>
      </c>
      <c r="H26" s="104">
        <f t="shared" ca="1" si="1"/>
        <v>0</v>
      </c>
      <c r="I26" s="105"/>
      <c r="J26" s="14"/>
      <c r="K26" s="14"/>
      <c r="L26" s="14"/>
      <c r="M26" s="14"/>
      <c r="N26" s="14"/>
      <c r="O26" s="14"/>
      <c r="P26" s="14"/>
      <c r="Q26" s="14"/>
      <c r="R26" s="14"/>
      <c r="S26" s="14"/>
      <c r="T26" s="14"/>
      <c r="U26" s="14"/>
      <c r="V26" s="14"/>
      <c r="W26" s="14"/>
      <c r="X26" s="14"/>
      <c r="Y26" s="14"/>
      <c r="Z26" s="14"/>
    </row>
    <row r="27" spans="1:26" ht="15.75" customHeight="1">
      <c r="A27" s="99" t="s">
        <v>2875</v>
      </c>
      <c r="B27" s="100" t="str">
        <f>VLOOKUP(A27,'Índice Geral'!A:C,2,FALSE)</f>
        <v>Animação</v>
      </c>
      <c r="C27" s="101">
        <v>72</v>
      </c>
      <c r="D27" s="14"/>
      <c r="E27" s="84"/>
      <c r="F27" s="113" t="str">
        <f>'Contagem de Áreas '!A26</f>
        <v>Gestão de organizações</v>
      </c>
      <c r="G27" s="103">
        <f t="shared" ca="1" si="0"/>
        <v>0</v>
      </c>
      <c r="H27" s="104">
        <f t="shared" ca="1" si="1"/>
        <v>0</v>
      </c>
      <c r="I27" s="105"/>
      <c r="J27" s="14"/>
      <c r="K27" s="14"/>
      <c r="L27" s="14"/>
      <c r="M27" s="14"/>
      <c r="N27" s="14"/>
      <c r="O27" s="14"/>
      <c r="P27" s="14"/>
      <c r="Q27" s="14"/>
      <c r="R27" s="14"/>
      <c r="S27" s="14"/>
      <c r="T27" s="14"/>
      <c r="U27" s="14"/>
      <c r="V27" s="14"/>
      <c r="W27" s="14"/>
      <c r="X27" s="14"/>
      <c r="Y27" s="14"/>
      <c r="Z27" s="14"/>
    </row>
    <row r="28" spans="1:26" ht="15.75" customHeight="1">
      <c r="A28" s="99" t="s">
        <v>1018</v>
      </c>
      <c r="B28" s="100" t="str">
        <f>VLOOKUP(A28,'Índice Geral'!A:C,2,FALSE)</f>
        <v>Modelagem</v>
      </c>
      <c r="C28" s="101">
        <v>36</v>
      </c>
      <c r="D28" s="14"/>
      <c r="E28" s="84"/>
      <c r="F28" s="113" t="str">
        <f>'Contagem de Áreas '!A27</f>
        <v>Processamento de dados</v>
      </c>
      <c r="G28" s="103">
        <f t="shared" ca="1" si="0"/>
        <v>0</v>
      </c>
      <c r="H28" s="104">
        <f t="shared" ca="1" si="1"/>
        <v>0</v>
      </c>
      <c r="I28" s="105"/>
      <c r="J28" s="14"/>
      <c r="K28" s="14"/>
      <c r="L28" s="14"/>
      <c r="M28" s="14"/>
      <c r="N28" s="14"/>
      <c r="O28" s="14"/>
      <c r="P28" s="14"/>
      <c r="Q28" s="14"/>
      <c r="R28" s="14"/>
      <c r="S28" s="14"/>
      <c r="T28" s="14"/>
      <c r="U28" s="14"/>
      <c r="V28" s="14"/>
      <c r="W28" s="14"/>
      <c r="X28" s="14"/>
      <c r="Y28" s="14"/>
      <c r="Z28" s="14"/>
    </row>
    <row r="29" spans="1:26" ht="15.75" customHeight="1">
      <c r="A29" s="99" t="s">
        <v>287</v>
      </c>
      <c r="B29" s="100" t="str">
        <f>VLOOKUP(A29,'Índice Geral'!A:C,2,FALSE)</f>
        <v>Animação</v>
      </c>
      <c r="C29" s="101">
        <v>72</v>
      </c>
      <c r="D29" s="14"/>
      <c r="E29" s="84"/>
      <c r="F29" s="113" t="str">
        <f>'Contagem de Áreas '!A28</f>
        <v>Matemática aplicada</v>
      </c>
      <c r="G29" s="103">
        <f t="shared" ca="1" si="0"/>
        <v>0</v>
      </c>
      <c r="H29" s="104">
        <f t="shared" ca="1" si="1"/>
        <v>0</v>
      </c>
      <c r="I29" s="114"/>
      <c r="J29" s="14"/>
      <c r="K29" s="14"/>
      <c r="L29" s="14"/>
      <c r="M29" s="14"/>
      <c r="N29" s="14"/>
      <c r="O29" s="14"/>
      <c r="P29" s="14"/>
      <c r="Q29" s="14"/>
      <c r="R29" s="14"/>
      <c r="S29" s="14"/>
      <c r="T29" s="14"/>
      <c r="U29" s="14"/>
      <c r="V29" s="14"/>
      <c r="W29" s="14"/>
      <c r="X29" s="14"/>
      <c r="Y29" s="14"/>
      <c r="Z29" s="14"/>
    </row>
    <row r="30" spans="1:26" ht="15.75" customHeight="1">
      <c r="A30" s="99" t="s">
        <v>348</v>
      </c>
      <c r="B30" s="100" t="str">
        <f>VLOOKUP(A30,'Índice Geral'!A:C,2,FALSE)</f>
        <v>Marketing e propaganda</v>
      </c>
      <c r="C30" s="101">
        <v>36</v>
      </c>
      <c r="D30" s="14"/>
      <c r="E30" s="84"/>
      <c r="F30" s="113" t="str">
        <f>'Contagem de Áreas '!A29</f>
        <v>Psicologia</v>
      </c>
      <c r="G30" s="103">
        <f t="shared" ca="1" si="0"/>
        <v>0</v>
      </c>
      <c r="H30" s="104">
        <f t="shared" ca="1" si="1"/>
        <v>0</v>
      </c>
      <c r="I30" s="105"/>
      <c r="J30" s="14"/>
      <c r="K30" s="14"/>
      <c r="L30" s="14"/>
      <c r="M30" s="14"/>
      <c r="N30" s="14"/>
      <c r="O30" s="14"/>
      <c r="P30" s="14"/>
      <c r="Q30" s="14"/>
      <c r="R30" s="14"/>
      <c r="S30" s="14"/>
      <c r="T30" s="14"/>
      <c r="U30" s="14"/>
      <c r="V30" s="14"/>
      <c r="W30" s="14"/>
      <c r="X30" s="14"/>
      <c r="Y30" s="14"/>
      <c r="Z30" s="14"/>
    </row>
    <row r="31" spans="1:26" ht="15.75" customHeight="1">
      <c r="A31" s="99" t="s">
        <v>1398</v>
      </c>
      <c r="B31" s="100" t="str">
        <f>VLOOKUP(A31,'Índice Geral'!A:C,2,FALSE)</f>
        <v>Gestão financeira</v>
      </c>
      <c r="C31" s="101">
        <v>72</v>
      </c>
      <c r="D31" s="14"/>
      <c r="E31" s="84"/>
      <c r="F31" s="113" t="str">
        <f>'Contagem de Áreas '!A30</f>
        <v>Desenho (artístico)</v>
      </c>
      <c r="G31" s="103">
        <f t="shared" ca="1" si="0"/>
        <v>3.1914893617021274E-2</v>
      </c>
      <c r="H31" s="104">
        <f t="shared" ca="1" si="1"/>
        <v>108</v>
      </c>
      <c r="I31" s="114"/>
      <c r="J31" s="14"/>
      <c r="K31" s="14"/>
      <c r="L31" s="14"/>
      <c r="M31" s="14"/>
      <c r="N31" s="14"/>
      <c r="O31" s="14"/>
      <c r="P31" s="14"/>
      <c r="Q31" s="14"/>
      <c r="R31" s="14"/>
      <c r="S31" s="14"/>
      <c r="T31" s="14"/>
      <c r="U31" s="14"/>
      <c r="V31" s="14"/>
      <c r="W31" s="14"/>
      <c r="X31" s="14"/>
      <c r="Y31" s="14"/>
      <c r="Z31" s="14"/>
    </row>
    <row r="32" spans="1:26" ht="15.75" customHeight="1">
      <c r="A32" s="99" t="s">
        <v>2881</v>
      </c>
      <c r="B32" s="100" t="str">
        <f>VLOOKUP(A32,'Índice Geral'!A:C,2,FALSE)</f>
        <v>Animação</v>
      </c>
      <c r="C32" s="101">
        <v>108</v>
      </c>
      <c r="D32" s="14"/>
      <c r="E32" s="84"/>
      <c r="F32" s="113" t="str">
        <f>'Contagem de Áreas '!A31</f>
        <v>Ciência política</v>
      </c>
      <c r="G32" s="103">
        <f t="shared" ca="1" si="0"/>
        <v>0</v>
      </c>
      <c r="H32" s="104">
        <f t="shared" ca="1" si="1"/>
        <v>0</v>
      </c>
      <c r="I32" s="114"/>
      <c r="J32" s="14"/>
      <c r="K32" s="14"/>
      <c r="L32" s="14"/>
      <c r="M32" s="14"/>
      <c r="N32" s="14"/>
      <c r="O32" s="14"/>
      <c r="P32" s="14"/>
      <c r="Q32" s="14"/>
      <c r="R32" s="14"/>
      <c r="S32" s="14"/>
      <c r="T32" s="14"/>
      <c r="U32" s="14"/>
      <c r="V32" s="14"/>
      <c r="W32" s="14"/>
      <c r="X32" s="14"/>
      <c r="Y32" s="14"/>
      <c r="Z32" s="14"/>
    </row>
    <row r="33" spans="1:26" ht="15.75" customHeight="1">
      <c r="A33" s="99" t="s">
        <v>1954</v>
      </c>
      <c r="B33" s="100" t="str">
        <f>VLOOKUP(A33,'Índice Geral'!A:C,2,FALSE)</f>
        <v>Produção de multimídia</v>
      </c>
      <c r="C33" s="101">
        <v>36</v>
      </c>
      <c r="D33" s="14"/>
      <c r="E33" s="84"/>
      <c r="F33" s="113" t="str">
        <f>'Contagem de Áreas '!A32</f>
        <v>Estatística aplicada</v>
      </c>
      <c r="G33" s="103">
        <f t="shared" ca="1" si="0"/>
        <v>0</v>
      </c>
      <c r="H33" s="104">
        <f t="shared" ca="1" si="1"/>
        <v>0</v>
      </c>
      <c r="I33" s="105"/>
      <c r="J33" s="14"/>
      <c r="K33" s="14"/>
      <c r="L33" s="14"/>
      <c r="M33" s="14"/>
      <c r="N33" s="14"/>
      <c r="O33" s="14"/>
      <c r="P33" s="14"/>
      <c r="Q33" s="14"/>
      <c r="R33" s="14"/>
      <c r="S33" s="14"/>
      <c r="T33" s="14"/>
      <c r="U33" s="14"/>
      <c r="V33" s="14"/>
      <c r="W33" s="14"/>
      <c r="X33" s="14"/>
      <c r="Y33" s="14"/>
      <c r="Z33" s="14"/>
    </row>
    <row r="34" spans="1:26" ht="15.75" customHeight="1">
      <c r="A34" s="99" t="s">
        <v>3007</v>
      </c>
      <c r="B34" s="100" t="e">
        <f>VLOOKUP(A34,'Índice Geral'!A:C,2,FALSE)</f>
        <v>#N/A</v>
      </c>
      <c r="C34" s="101">
        <v>36</v>
      </c>
      <c r="D34" s="14"/>
      <c r="E34" s="84"/>
      <c r="F34" s="113" t="str">
        <f>'Contagem de Áreas '!A33</f>
        <v>Fotografia</v>
      </c>
      <c r="G34" s="103">
        <f t="shared" ca="1" si="0"/>
        <v>2.1276595744680851E-2</v>
      </c>
      <c r="H34" s="104">
        <f t="shared" ca="1" si="1"/>
        <v>72</v>
      </c>
      <c r="I34" s="114"/>
      <c r="J34" s="14"/>
      <c r="K34" s="14"/>
      <c r="L34" s="14"/>
      <c r="M34" s="14"/>
      <c r="N34" s="14"/>
      <c r="O34" s="14"/>
      <c r="P34" s="14"/>
      <c r="Q34" s="14"/>
      <c r="R34" s="14"/>
      <c r="S34" s="14"/>
      <c r="T34" s="14"/>
      <c r="U34" s="14"/>
      <c r="V34" s="14"/>
      <c r="W34" s="14"/>
      <c r="X34" s="14"/>
      <c r="Y34" s="14"/>
      <c r="Z34" s="14"/>
    </row>
    <row r="35" spans="1:26" ht="15.75" customHeight="1">
      <c r="A35" s="99" t="s">
        <v>3006</v>
      </c>
      <c r="B35" s="100" t="e">
        <f>VLOOKUP(A35,'Índice Geral'!A:C,2,FALSE)</f>
        <v>#N/A</v>
      </c>
      <c r="C35" s="101">
        <v>36</v>
      </c>
      <c r="D35" s="14"/>
      <c r="E35" s="84"/>
      <c r="F35" s="113" t="str">
        <f>'Contagem de Áreas '!A34</f>
        <v>Aconselhamento e orientação profissional</v>
      </c>
      <c r="G35" s="103">
        <f t="shared" ca="1" si="0"/>
        <v>0</v>
      </c>
      <c r="H35" s="104">
        <f t="shared" ca="1" si="1"/>
        <v>0</v>
      </c>
      <c r="I35" s="114"/>
      <c r="J35" s="14"/>
      <c r="K35" s="14"/>
      <c r="L35" s="14"/>
      <c r="M35" s="14"/>
      <c r="N35" s="14"/>
      <c r="O35" s="14"/>
      <c r="P35" s="14"/>
      <c r="Q35" s="14"/>
      <c r="R35" s="14"/>
      <c r="S35" s="14"/>
      <c r="T35" s="14"/>
      <c r="U35" s="14"/>
      <c r="V35" s="14"/>
      <c r="W35" s="14"/>
      <c r="X35" s="14"/>
      <c r="Y35" s="14"/>
      <c r="Z35" s="14"/>
    </row>
    <row r="36" spans="1:26" ht="15.75" customHeight="1">
      <c r="A36" s="99" t="s">
        <v>1372</v>
      </c>
      <c r="B36" s="100" t="str">
        <f>VLOOKUP(A36,'Índice Geral'!A:C,2,FALSE)</f>
        <v>Ética</v>
      </c>
      <c r="C36" s="101">
        <v>36</v>
      </c>
      <c r="D36" s="14"/>
      <c r="E36" s="84"/>
      <c r="F36" s="113" t="str">
        <f>'Contagem de Áreas '!A35</f>
        <v>Gestão da produção</v>
      </c>
      <c r="G36" s="103">
        <f t="shared" ca="1" si="0"/>
        <v>0</v>
      </c>
      <c r="H36" s="104">
        <f t="shared" ca="1" si="1"/>
        <v>0</v>
      </c>
      <c r="I36" s="105"/>
      <c r="J36" s="14"/>
      <c r="K36" s="14"/>
      <c r="L36" s="14"/>
      <c r="M36" s="14"/>
      <c r="N36" s="14"/>
      <c r="O36" s="14"/>
      <c r="P36" s="14"/>
      <c r="Q36" s="14"/>
      <c r="R36" s="14"/>
      <c r="S36" s="14"/>
      <c r="T36" s="14"/>
      <c r="U36" s="14"/>
      <c r="V36" s="14"/>
      <c r="W36" s="14"/>
      <c r="X36" s="14"/>
      <c r="Y36" s="14"/>
      <c r="Z36" s="14"/>
    </row>
    <row r="37" spans="1:26" ht="15.75" customHeight="1">
      <c r="A37" s="99" t="s">
        <v>2910</v>
      </c>
      <c r="B37" s="100" t="str">
        <f>VLOOKUP(A37,'Índice Geral'!A:C,2,FALSE)</f>
        <v>Animação</v>
      </c>
      <c r="C37" s="101">
        <v>36</v>
      </c>
      <c r="D37" s="14"/>
      <c r="E37" s="84"/>
      <c r="F37" s="113" t="str">
        <f>'Contagem de Áreas '!A36</f>
        <v>Tecnologia digital</v>
      </c>
      <c r="G37" s="103">
        <f t="shared" ca="1" si="0"/>
        <v>0</v>
      </c>
      <c r="H37" s="104">
        <f t="shared" ca="1" si="1"/>
        <v>0</v>
      </c>
      <c r="I37" s="105"/>
      <c r="J37" s="14"/>
      <c r="K37" s="14"/>
      <c r="L37" s="14"/>
      <c r="M37" s="14"/>
      <c r="N37" s="14"/>
      <c r="O37" s="14"/>
      <c r="P37" s="14"/>
      <c r="Q37" s="14"/>
      <c r="R37" s="14"/>
      <c r="S37" s="14"/>
      <c r="T37" s="14"/>
      <c r="U37" s="14"/>
      <c r="V37" s="14"/>
      <c r="W37" s="14"/>
      <c r="X37" s="14"/>
      <c r="Y37" s="14"/>
      <c r="Z37" s="14"/>
    </row>
    <row r="38" spans="1:26" ht="15.75" customHeight="1">
      <c r="A38" s="99" t="s">
        <v>2937</v>
      </c>
      <c r="B38" s="100" t="str">
        <f>VLOOKUP(A38,'Índice Geral'!A:C,2,FALSE)</f>
        <v>Metodologia e Pesquisa Científica</v>
      </c>
      <c r="C38" s="101">
        <v>36</v>
      </c>
      <c r="D38" s="14"/>
      <c r="E38" s="84"/>
      <c r="F38" s="113" t="str">
        <f>'Contagem de Áreas '!A37</f>
        <v>Desenho de projetos</v>
      </c>
      <c r="G38" s="103">
        <f t="shared" ca="1" si="0"/>
        <v>0</v>
      </c>
      <c r="H38" s="104">
        <f t="shared" ca="1" si="1"/>
        <v>0</v>
      </c>
      <c r="I38" s="105"/>
      <c r="J38" s="14"/>
      <c r="K38" s="14"/>
      <c r="L38" s="14"/>
      <c r="M38" s="14"/>
      <c r="N38" s="14"/>
      <c r="O38" s="14"/>
      <c r="P38" s="14"/>
      <c r="Q38" s="14"/>
      <c r="R38" s="14"/>
      <c r="S38" s="14"/>
      <c r="T38" s="14"/>
      <c r="U38" s="14"/>
      <c r="V38" s="14"/>
      <c r="W38" s="14"/>
      <c r="X38" s="14"/>
      <c r="Y38" s="14"/>
      <c r="Z38" s="14"/>
    </row>
    <row r="39" spans="1:26" ht="15.75" customHeight="1">
      <c r="A39" s="99" t="s">
        <v>2943</v>
      </c>
      <c r="B39" s="100" t="str">
        <f>VLOOKUP(A39,'Índice Geral'!A:C,2,FALSE)</f>
        <v>Metodologia e Pesquisa Científica</v>
      </c>
      <c r="C39" s="101">
        <v>36</v>
      </c>
      <c r="D39" s="14"/>
      <c r="E39" s="84"/>
      <c r="F39" s="113" t="str">
        <f>'Contagem de Áreas '!A38</f>
        <v>Política</v>
      </c>
      <c r="G39" s="103">
        <f t="shared" ca="1" si="0"/>
        <v>0</v>
      </c>
      <c r="H39" s="104">
        <f t="shared" ca="1" si="1"/>
        <v>0</v>
      </c>
      <c r="I39" s="105"/>
      <c r="J39" s="14"/>
      <c r="K39" s="14"/>
      <c r="L39" s="14"/>
      <c r="M39" s="14"/>
      <c r="N39" s="14"/>
      <c r="O39" s="14"/>
      <c r="P39" s="14"/>
      <c r="Q39" s="14"/>
      <c r="R39" s="14"/>
      <c r="S39" s="14"/>
      <c r="T39" s="14"/>
      <c r="U39" s="14"/>
      <c r="V39" s="14"/>
      <c r="W39" s="14"/>
      <c r="X39" s="14"/>
      <c r="Y39" s="14"/>
      <c r="Z39" s="14"/>
    </row>
    <row r="40" spans="1:26" ht="15.75" customHeight="1">
      <c r="A40" s="99" t="s">
        <v>2945</v>
      </c>
      <c r="B40" s="100" t="str">
        <f>VLOOKUP(A40,'Índice Geral'!A:C,2,FALSE)</f>
        <v>Metodologia e Pesquisa Científica</v>
      </c>
      <c r="C40" s="101">
        <v>72</v>
      </c>
      <c r="D40" s="14"/>
      <c r="E40" s="84"/>
      <c r="F40" s="113" t="str">
        <f>'Contagem de Áreas '!A39</f>
        <v>Administração em comércio exterior</v>
      </c>
      <c r="G40" s="103">
        <f t="shared" ca="1" si="0"/>
        <v>0</v>
      </c>
      <c r="H40" s="104">
        <f t="shared" ca="1" si="1"/>
        <v>0</v>
      </c>
      <c r="I40" s="105"/>
      <c r="J40" s="14"/>
      <c r="K40" s="14"/>
      <c r="L40" s="14"/>
      <c r="M40" s="14"/>
      <c r="N40" s="14"/>
      <c r="O40" s="14"/>
      <c r="P40" s="14"/>
      <c r="Q40" s="14"/>
      <c r="R40" s="14"/>
      <c r="S40" s="14"/>
      <c r="T40" s="14"/>
      <c r="U40" s="14"/>
      <c r="V40" s="14"/>
      <c r="W40" s="14"/>
      <c r="X40" s="14"/>
      <c r="Y40" s="14"/>
      <c r="Z40" s="14"/>
    </row>
    <row r="41" spans="1:26" ht="15.75" customHeight="1">
      <c r="A41" s="99" t="s">
        <v>2961</v>
      </c>
      <c r="B41" s="100" t="str">
        <f>VLOOKUP(A41,'Índice Geral'!A:C,2,FALSE)</f>
        <v>Gestão de inovação</v>
      </c>
      <c r="C41" s="101">
        <v>72</v>
      </c>
      <c r="D41" s="14"/>
      <c r="E41" s="84"/>
      <c r="F41" s="113" t="str">
        <f>'Contagem de Áreas '!A40</f>
        <v>Relações internacionais</v>
      </c>
      <c r="G41" s="103">
        <f t="shared" ca="1" si="0"/>
        <v>0</v>
      </c>
      <c r="H41" s="104">
        <f t="shared" ca="1" si="1"/>
        <v>0</v>
      </c>
      <c r="I41" s="114"/>
      <c r="J41" s="14"/>
      <c r="K41" s="14"/>
      <c r="L41" s="14"/>
      <c r="M41" s="14"/>
      <c r="N41" s="14"/>
      <c r="O41" s="14"/>
      <c r="P41" s="14"/>
      <c r="Q41" s="14"/>
      <c r="R41" s="14"/>
      <c r="S41" s="14"/>
      <c r="T41" s="14"/>
      <c r="U41" s="14"/>
      <c r="V41" s="14"/>
      <c r="W41" s="14"/>
      <c r="X41" s="14"/>
      <c r="Y41" s="14"/>
      <c r="Z41" s="14"/>
    </row>
    <row r="42" spans="1:26" ht="15.75" customHeight="1">
      <c r="A42" s="99" t="s">
        <v>2962</v>
      </c>
      <c r="B42" s="100" t="str">
        <f>VLOOKUP(A42,'Índice Geral'!A:C,2,FALSE)</f>
        <v>Gestão de inovação</v>
      </c>
      <c r="C42" s="101">
        <v>36</v>
      </c>
      <c r="D42" s="14"/>
      <c r="E42" s="84"/>
      <c r="F42" s="113" t="str">
        <f>'Contagem de Áreas '!A41</f>
        <v>Desenho de moda</v>
      </c>
      <c r="G42" s="103">
        <f t="shared" ca="1" si="0"/>
        <v>0</v>
      </c>
      <c r="H42" s="104">
        <f t="shared" ca="1" si="1"/>
        <v>0</v>
      </c>
      <c r="I42" s="105"/>
      <c r="J42" s="14"/>
      <c r="K42" s="14"/>
      <c r="L42" s="14"/>
      <c r="M42" s="14"/>
      <c r="N42" s="14"/>
      <c r="O42" s="14"/>
      <c r="P42" s="14"/>
      <c r="Q42" s="14"/>
      <c r="R42" s="14"/>
      <c r="S42" s="14"/>
      <c r="T42" s="14"/>
      <c r="U42" s="14"/>
      <c r="V42" s="14"/>
      <c r="W42" s="14"/>
      <c r="X42" s="14"/>
      <c r="Y42" s="14"/>
      <c r="Z42" s="14"/>
    </row>
    <row r="43" spans="1:26" ht="15.75" customHeight="1">
      <c r="A43" s="99" t="s">
        <v>902</v>
      </c>
      <c r="B43" s="100" t="str">
        <f>VLOOKUP(A43,'Índice Geral'!A:C,2,FALSE)</f>
        <v>Eletiva</v>
      </c>
      <c r="C43" s="101">
        <v>72</v>
      </c>
      <c r="D43" s="14"/>
      <c r="E43" s="84"/>
      <c r="F43" s="116" t="s">
        <v>902</v>
      </c>
      <c r="G43" s="103">
        <f t="shared" ca="1" si="0"/>
        <v>0.21276595744680851</v>
      </c>
      <c r="H43" s="104">
        <f t="shared" ca="1" si="1"/>
        <v>720</v>
      </c>
      <c r="I43" s="114"/>
      <c r="J43" s="14"/>
      <c r="K43" s="14"/>
      <c r="L43" s="14"/>
      <c r="M43" s="14"/>
      <c r="N43" s="14"/>
      <c r="O43" s="14"/>
      <c r="P43" s="14"/>
      <c r="Q43" s="14"/>
      <c r="R43" s="14"/>
      <c r="S43" s="14"/>
      <c r="T43" s="14"/>
      <c r="U43" s="14"/>
      <c r="V43" s="14"/>
      <c r="W43" s="14"/>
      <c r="X43" s="14"/>
      <c r="Y43" s="14"/>
      <c r="Z43" s="14"/>
    </row>
    <row r="44" spans="1:26" ht="15.75" customHeight="1">
      <c r="A44" s="99" t="s">
        <v>902</v>
      </c>
      <c r="B44" s="100" t="str">
        <f>VLOOKUP(A44,'Índice Geral'!A:C,2,FALSE)</f>
        <v>Eletiva</v>
      </c>
      <c r="C44" s="101">
        <v>72</v>
      </c>
      <c r="D44" s="14"/>
      <c r="E44" s="84"/>
      <c r="F44" s="116" t="s">
        <v>2993</v>
      </c>
      <c r="G44" s="103">
        <f t="shared" ca="1" si="0"/>
        <v>0.1276595744680851</v>
      </c>
      <c r="H44" s="104">
        <f t="shared" ca="1" si="1"/>
        <v>432</v>
      </c>
      <c r="I44" s="114"/>
      <c r="J44" s="14"/>
      <c r="K44" s="14"/>
      <c r="L44" s="14"/>
      <c r="M44" s="14"/>
      <c r="N44" s="14"/>
      <c r="O44" s="14"/>
      <c r="P44" s="14"/>
      <c r="Q44" s="14"/>
      <c r="R44" s="14"/>
      <c r="S44" s="14"/>
      <c r="T44" s="14"/>
      <c r="U44" s="14"/>
      <c r="V44" s="14"/>
      <c r="W44" s="14"/>
      <c r="X44" s="14"/>
      <c r="Y44" s="14"/>
      <c r="Z44" s="14"/>
    </row>
    <row r="45" spans="1:26" ht="15.75" customHeight="1">
      <c r="A45" s="99" t="s">
        <v>902</v>
      </c>
      <c r="B45" s="100" t="str">
        <f>VLOOKUP(A45,'Índice Geral'!A:C,2,FALSE)</f>
        <v>Eletiva</v>
      </c>
      <c r="C45" s="101">
        <v>72</v>
      </c>
      <c r="D45" s="14"/>
      <c r="E45" s="84"/>
      <c r="F45" s="116" t="s">
        <v>1081</v>
      </c>
      <c r="G45" s="103">
        <f t="shared" ca="1" si="0"/>
        <v>0</v>
      </c>
      <c r="H45" s="104">
        <f t="shared" ca="1" si="1"/>
        <v>0</v>
      </c>
      <c r="I45" s="114"/>
      <c r="J45" s="14"/>
      <c r="K45" s="14"/>
      <c r="L45" s="14"/>
      <c r="M45" s="14"/>
      <c r="N45" s="14"/>
      <c r="O45" s="14"/>
      <c r="P45" s="14"/>
      <c r="Q45" s="14"/>
      <c r="R45" s="14"/>
      <c r="S45" s="14"/>
      <c r="T45" s="14"/>
      <c r="U45" s="14"/>
      <c r="V45" s="14"/>
      <c r="W45" s="14"/>
      <c r="X45" s="14"/>
      <c r="Y45" s="14"/>
      <c r="Z45" s="14"/>
    </row>
    <row r="46" spans="1:26" ht="15.75" customHeight="1">
      <c r="A46" s="99" t="s">
        <v>902</v>
      </c>
      <c r="B46" s="100" t="str">
        <f>VLOOKUP(A46,'Índice Geral'!A:C,2,FALSE)</f>
        <v>Eletiva</v>
      </c>
      <c r="C46" s="101">
        <v>72</v>
      </c>
      <c r="D46" s="14"/>
      <c r="E46" s="14"/>
      <c r="F46" s="98" t="s">
        <v>2994</v>
      </c>
      <c r="G46" s="98"/>
      <c r="H46" s="98"/>
      <c r="I46" s="117">
        <f>G1-SUM(I25:I45)</f>
        <v>3384</v>
      </c>
      <c r="J46" s="14"/>
      <c r="K46" s="14"/>
      <c r="L46" s="14"/>
      <c r="M46" s="14"/>
      <c r="N46" s="14"/>
      <c r="O46" s="14"/>
      <c r="P46" s="14"/>
      <c r="Q46" s="14"/>
      <c r="R46" s="14"/>
      <c r="S46" s="14"/>
      <c r="T46" s="14"/>
      <c r="U46" s="14"/>
      <c r="V46" s="14"/>
      <c r="W46" s="14"/>
      <c r="X46" s="14"/>
      <c r="Y46" s="14"/>
      <c r="Z46" s="14"/>
    </row>
    <row r="47" spans="1:26" ht="15.75" customHeight="1">
      <c r="A47" s="99" t="s">
        <v>902</v>
      </c>
      <c r="B47" s="100" t="str">
        <f>VLOOKUP(A47,'Índice Geral'!A:C,2,FALSE)</f>
        <v>Eletiva</v>
      </c>
      <c r="C47" s="101">
        <v>72</v>
      </c>
      <c r="D47" s="14"/>
      <c r="E47" s="14"/>
      <c r="F47" s="14"/>
      <c r="G47" s="14"/>
      <c r="H47" s="14"/>
      <c r="I47" s="14"/>
      <c r="J47" s="14"/>
      <c r="K47" s="14"/>
      <c r="L47" s="14"/>
      <c r="M47" s="14"/>
      <c r="N47" s="14"/>
      <c r="O47" s="14"/>
      <c r="P47" s="14"/>
      <c r="Q47" s="14"/>
      <c r="R47" s="14"/>
      <c r="S47" s="14"/>
      <c r="T47" s="14"/>
      <c r="U47" s="14"/>
      <c r="V47" s="14"/>
      <c r="W47" s="14"/>
      <c r="X47" s="14"/>
      <c r="Y47" s="14"/>
      <c r="Z47" s="14"/>
    </row>
    <row r="48" spans="1:26" ht="15.75" customHeight="1">
      <c r="A48" s="99" t="s">
        <v>902</v>
      </c>
      <c r="B48" s="100" t="str">
        <f>VLOOKUP(A48,'Índice Geral'!A:C,2,FALSE)</f>
        <v>Eletiva</v>
      </c>
      <c r="C48" s="101">
        <v>72</v>
      </c>
      <c r="D48" s="14"/>
      <c r="E48" s="14"/>
      <c r="F48" s="14"/>
      <c r="G48" s="14"/>
      <c r="H48" s="14"/>
      <c r="I48" s="14"/>
      <c r="J48" s="14"/>
      <c r="K48" s="14"/>
      <c r="L48" s="14"/>
      <c r="M48" s="14"/>
      <c r="N48" s="14"/>
      <c r="O48" s="14"/>
      <c r="P48" s="14"/>
      <c r="Q48" s="14"/>
      <c r="R48" s="14"/>
      <c r="S48" s="14"/>
      <c r="T48" s="14"/>
      <c r="U48" s="14"/>
      <c r="V48" s="14"/>
      <c r="W48" s="14"/>
      <c r="X48" s="14"/>
      <c r="Y48" s="14"/>
      <c r="Z48" s="14"/>
    </row>
    <row r="49" spans="1:26" ht="15.75" customHeight="1">
      <c r="A49" s="99" t="s">
        <v>902</v>
      </c>
      <c r="B49" s="100" t="str">
        <f>VLOOKUP(A49,'Índice Geral'!A:C,2,FALSE)</f>
        <v>Eletiva</v>
      </c>
      <c r="C49" s="101">
        <v>72</v>
      </c>
      <c r="D49" s="14"/>
      <c r="E49" s="14"/>
      <c r="F49" s="14"/>
      <c r="G49" s="14"/>
      <c r="H49" s="14"/>
      <c r="I49" s="14"/>
      <c r="J49" s="14"/>
      <c r="K49" s="14"/>
      <c r="L49" s="14"/>
      <c r="M49" s="14"/>
      <c r="N49" s="14"/>
      <c r="O49" s="14"/>
      <c r="P49" s="14"/>
      <c r="Q49" s="14"/>
      <c r="R49" s="14"/>
      <c r="S49" s="14"/>
      <c r="T49" s="14"/>
      <c r="U49" s="14"/>
      <c r="V49" s="14"/>
      <c r="W49" s="14"/>
      <c r="X49" s="14"/>
      <c r="Y49" s="14"/>
      <c r="Z49" s="14"/>
    </row>
    <row r="50" spans="1:26" ht="15.75" customHeight="1">
      <c r="A50" s="99" t="s">
        <v>902</v>
      </c>
      <c r="B50" s="100" t="str">
        <f>VLOOKUP(A50,'Índice Geral'!A:C,2,FALSE)</f>
        <v>Eletiva</v>
      </c>
      <c r="C50" s="101">
        <v>72</v>
      </c>
      <c r="D50" s="14"/>
      <c r="E50" s="14"/>
      <c r="F50" s="14"/>
      <c r="G50" s="14"/>
      <c r="H50" s="14"/>
      <c r="I50" s="14"/>
      <c r="J50" s="14"/>
      <c r="K50" s="14"/>
      <c r="L50" s="14"/>
      <c r="M50" s="14"/>
      <c r="N50" s="14"/>
      <c r="O50" s="14"/>
      <c r="P50" s="14"/>
      <c r="Q50" s="14"/>
      <c r="R50" s="14"/>
      <c r="S50" s="14"/>
      <c r="T50" s="14"/>
      <c r="U50" s="14"/>
      <c r="V50" s="14"/>
      <c r="W50" s="14"/>
      <c r="X50" s="14"/>
      <c r="Y50" s="14"/>
      <c r="Z50" s="14"/>
    </row>
    <row r="51" spans="1:26" ht="15.75" customHeight="1">
      <c r="A51" s="99" t="s">
        <v>902</v>
      </c>
      <c r="B51" s="100" t="str">
        <f>VLOOKUP(A51,'Índice Geral'!A:C,2,FALSE)</f>
        <v>Eletiva</v>
      </c>
      <c r="C51" s="101">
        <v>72</v>
      </c>
      <c r="D51" s="14"/>
      <c r="E51" s="14"/>
      <c r="F51" s="14"/>
      <c r="G51" s="14"/>
      <c r="H51" s="14"/>
      <c r="I51" s="14"/>
      <c r="J51" s="14"/>
      <c r="K51" s="14"/>
      <c r="L51" s="14"/>
      <c r="M51" s="14"/>
      <c r="N51" s="14"/>
      <c r="O51" s="14"/>
      <c r="P51" s="14"/>
      <c r="Q51" s="14"/>
      <c r="R51" s="14"/>
      <c r="S51" s="14"/>
      <c r="T51" s="14"/>
      <c r="U51" s="14"/>
      <c r="V51" s="14"/>
      <c r="W51" s="14"/>
      <c r="X51" s="14"/>
      <c r="Y51" s="14"/>
      <c r="Z51" s="14"/>
    </row>
    <row r="52" spans="1:26" ht="15.75" customHeight="1">
      <c r="A52" s="99" t="s">
        <v>902</v>
      </c>
      <c r="B52" s="100" t="str">
        <f>VLOOKUP(A52,'Índice Geral'!A:C,2,FALSE)</f>
        <v>Eletiva</v>
      </c>
      <c r="C52" s="101">
        <v>72</v>
      </c>
      <c r="D52" s="14"/>
      <c r="E52" s="14"/>
      <c r="F52" s="14"/>
      <c r="G52" s="14"/>
      <c r="H52" s="14"/>
      <c r="I52" s="14"/>
      <c r="J52" s="14"/>
      <c r="K52" s="14"/>
      <c r="L52" s="14"/>
      <c r="M52" s="14"/>
      <c r="N52" s="14"/>
      <c r="O52" s="14"/>
      <c r="P52" s="14"/>
      <c r="Q52" s="14"/>
      <c r="R52" s="14"/>
      <c r="S52" s="14"/>
      <c r="T52" s="14"/>
      <c r="U52" s="14"/>
      <c r="V52" s="14"/>
      <c r="W52" s="14"/>
      <c r="X52" s="14"/>
      <c r="Y52" s="14"/>
      <c r="Z52" s="14"/>
    </row>
    <row r="53" spans="1:26" ht="15.75" customHeight="1">
      <c r="A53" s="99" t="s">
        <v>2968</v>
      </c>
      <c r="B53" s="100" t="str">
        <f>VLOOKUP(A53,'Índice Geral'!A:C,2,FALSE)</f>
        <v>Lifelab</v>
      </c>
      <c r="C53" s="101">
        <v>72</v>
      </c>
      <c r="D53" s="14"/>
      <c r="E53" s="14"/>
      <c r="F53" s="14"/>
      <c r="G53" s="14"/>
      <c r="H53" s="14"/>
      <c r="I53" s="14"/>
      <c r="J53" s="14"/>
      <c r="K53" s="14"/>
      <c r="L53" s="14"/>
      <c r="M53" s="14"/>
      <c r="N53" s="14"/>
      <c r="O53" s="14"/>
      <c r="P53" s="14"/>
      <c r="Q53" s="14"/>
      <c r="R53" s="14"/>
      <c r="S53" s="14"/>
      <c r="T53" s="14"/>
      <c r="U53" s="14"/>
      <c r="V53" s="14"/>
      <c r="W53" s="14"/>
      <c r="X53" s="14"/>
      <c r="Y53" s="14"/>
      <c r="Z53" s="14"/>
    </row>
    <row r="54" spans="1:26" ht="15.75" customHeight="1">
      <c r="A54" s="99" t="s">
        <v>2967</v>
      </c>
      <c r="B54" s="100" t="str">
        <f>VLOOKUP(A54,'Índice Geral'!A:C,2,FALSE)</f>
        <v>Lifelab</v>
      </c>
      <c r="C54" s="101">
        <v>72</v>
      </c>
      <c r="D54" s="14"/>
      <c r="E54" s="14"/>
      <c r="F54" s="14"/>
      <c r="G54" s="14"/>
      <c r="H54" s="14"/>
      <c r="I54" s="14"/>
      <c r="J54" s="14"/>
      <c r="K54" s="14"/>
      <c r="L54" s="14"/>
      <c r="M54" s="14"/>
      <c r="N54" s="14"/>
      <c r="O54" s="14"/>
      <c r="P54" s="14"/>
      <c r="Q54" s="14"/>
      <c r="R54" s="14"/>
      <c r="S54" s="14"/>
      <c r="T54" s="14"/>
      <c r="U54" s="14"/>
      <c r="V54" s="14"/>
      <c r="W54" s="14"/>
      <c r="X54" s="14"/>
      <c r="Y54" s="14"/>
      <c r="Z54" s="14"/>
    </row>
    <row r="55" spans="1:26" ht="15.75" customHeight="1">
      <c r="A55" s="99" t="s">
        <v>2967</v>
      </c>
      <c r="B55" s="100" t="str">
        <f>VLOOKUP(A55,'Índice Geral'!A:C,2,FALSE)</f>
        <v>Lifelab</v>
      </c>
      <c r="C55" s="101">
        <v>72</v>
      </c>
      <c r="D55" s="14"/>
      <c r="E55" s="14"/>
      <c r="F55" s="14"/>
      <c r="G55" s="14"/>
      <c r="H55" s="14"/>
      <c r="I55" s="14"/>
      <c r="J55" s="14"/>
      <c r="K55" s="14"/>
      <c r="L55" s="14"/>
      <c r="M55" s="14"/>
      <c r="N55" s="14"/>
      <c r="O55" s="14"/>
      <c r="P55" s="14"/>
      <c r="Q55" s="14"/>
      <c r="R55" s="14"/>
      <c r="S55" s="14"/>
      <c r="T55" s="14"/>
      <c r="U55" s="14"/>
      <c r="V55" s="14"/>
      <c r="W55" s="14"/>
      <c r="X55" s="14"/>
      <c r="Y55" s="14"/>
      <c r="Z55" s="14"/>
    </row>
    <row r="56" spans="1:26" ht="15.75" customHeight="1">
      <c r="A56" s="99" t="s">
        <v>2967</v>
      </c>
      <c r="B56" s="100" t="str">
        <f>VLOOKUP(A56,'Índice Geral'!A:C,2,FALSE)</f>
        <v>Lifelab</v>
      </c>
      <c r="C56" s="101">
        <v>72</v>
      </c>
      <c r="D56" s="14"/>
      <c r="E56" s="14"/>
      <c r="F56" s="14"/>
      <c r="G56" s="14"/>
      <c r="H56" s="14"/>
      <c r="I56" s="14"/>
      <c r="J56" s="14"/>
      <c r="K56" s="14"/>
      <c r="L56" s="14"/>
      <c r="M56" s="14"/>
      <c r="N56" s="14"/>
      <c r="O56" s="14"/>
      <c r="P56" s="14"/>
      <c r="Q56" s="14"/>
      <c r="R56" s="14"/>
      <c r="S56" s="14"/>
      <c r="T56" s="14"/>
      <c r="U56" s="14"/>
      <c r="V56" s="14"/>
      <c r="W56" s="14"/>
      <c r="X56" s="14"/>
      <c r="Y56" s="14"/>
      <c r="Z56" s="14"/>
    </row>
    <row r="57" spans="1:26" ht="15.75" customHeight="1">
      <c r="A57" s="99" t="s">
        <v>2967</v>
      </c>
      <c r="B57" s="100" t="str">
        <f>VLOOKUP(A57,'Índice Geral'!A:C,2,FALSE)</f>
        <v>Lifelab</v>
      </c>
      <c r="C57" s="101">
        <v>72</v>
      </c>
      <c r="D57" s="14"/>
      <c r="E57" s="14"/>
      <c r="F57" s="14"/>
      <c r="G57" s="14"/>
      <c r="H57" s="14"/>
      <c r="I57" s="14"/>
      <c r="J57" s="14"/>
      <c r="K57" s="14"/>
      <c r="L57" s="14"/>
      <c r="M57" s="14"/>
      <c r="N57" s="14"/>
      <c r="O57" s="14"/>
      <c r="P57" s="14"/>
      <c r="Q57" s="14"/>
      <c r="R57" s="14"/>
      <c r="S57" s="14"/>
      <c r="T57" s="14"/>
      <c r="U57" s="14"/>
      <c r="V57" s="14"/>
      <c r="W57" s="14"/>
      <c r="X57" s="14"/>
      <c r="Y57" s="14"/>
      <c r="Z57" s="14"/>
    </row>
    <row r="58" spans="1:26" ht="15.75" customHeight="1">
      <c r="A58" s="99" t="s">
        <v>2967</v>
      </c>
      <c r="B58" s="100" t="str">
        <f>VLOOKUP(A58,'Índice Geral'!A:C,2,FALSE)</f>
        <v>Lifelab</v>
      </c>
      <c r="C58" s="101">
        <v>72</v>
      </c>
      <c r="D58" s="14"/>
      <c r="E58" s="14"/>
      <c r="F58" s="14"/>
      <c r="G58" s="14"/>
      <c r="H58" s="14"/>
      <c r="I58" s="14"/>
      <c r="J58" s="14"/>
      <c r="K58" s="14"/>
      <c r="L58" s="14"/>
      <c r="M58" s="14"/>
      <c r="N58" s="14"/>
      <c r="O58" s="14"/>
      <c r="P58" s="14"/>
      <c r="Q58" s="14"/>
      <c r="R58" s="14"/>
      <c r="S58" s="14"/>
      <c r="T58" s="14"/>
      <c r="U58" s="14"/>
      <c r="V58" s="14"/>
      <c r="W58" s="14"/>
      <c r="X58" s="14"/>
      <c r="Y58" s="14"/>
      <c r="Z58" s="14"/>
    </row>
    <row r="59" spans="1:26" ht="15.75" customHeight="1">
      <c r="D59" s="14"/>
      <c r="E59" s="14"/>
      <c r="F59" s="14"/>
      <c r="G59" s="14"/>
      <c r="H59" s="14"/>
      <c r="I59" s="14"/>
      <c r="J59" s="14"/>
      <c r="K59" s="14"/>
      <c r="L59" s="14"/>
      <c r="M59" s="14"/>
      <c r="N59" s="14"/>
      <c r="O59" s="14"/>
      <c r="P59" s="14"/>
      <c r="Q59" s="14"/>
      <c r="R59" s="14"/>
      <c r="S59" s="14"/>
      <c r="T59" s="14"/>
      <c r="U59" s="14"/>
      <c r="V59" s="14"/>
      <c r="W59" s="14"/>
      <c r="X59" s="14"/>
      <c r="Y59" s="14"/>
      <c r="Z59" s="14"/>
    </row>
    <row r="60" spans="1:26" ht="15.75" customHeight="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spans="1:26" ht="15.75" customHeight="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spans="1:26" ht="15.75"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ht="15.75"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ht="15.75"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ht="15.75"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ht="15.75"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spans="1:26" ht="15.75"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ht="15.75"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ht="15.75"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ht="15.75"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spans="1:26" ht="15.75"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spans="1:26" ht="15.75"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spans="1:26" ht="15.75"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spans="1:26" ht="15.75"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spans="1:26" ht="15.75"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spans="1:26" ht="15.75"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spans="1:26" ht="15.75"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spans="1:26" ht="15.75"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spans="1:26" ht="15.75"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spans="1:26" ht="15.75"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spans="1:26" ht="15.75"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spans="1:26" ht="15.75"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ht="15.75"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spans="1:26" ht="15.75"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spans="1:26" ht="15.75"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ht="15.75"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spans="1:26" ht="15.7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ht="15.7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ht="15.7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spans="1:26" ht="15.7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spans="1:26" ht="15.7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spans="1:26" ht="15.7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spans="1:26" ht="15.7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ht="15.7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ht="15.7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spans="1:26" ht="15.7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spans="1:26" ht="15.7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spans="1:26" ht="15.7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spans="1:26" ht="15.7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spans="1:26" ht="15.7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ht="15.7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ht="15.7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ht="15.7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ht="15.7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5.7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5.7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15.7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5.7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5.7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5.7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5.7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5.7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ht="15.7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ht="15.7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5.7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5.7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5.7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5.7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15.7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15.7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5.7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5.7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5.7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5.7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5.7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5.7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5.7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5.7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5.7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5.7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5.7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5.7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5.7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5.7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5.7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5.7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5.7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5.7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5.7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5.7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15.7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5.7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15.7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5.7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5.7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5.7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5.7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ht="15.7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5.7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5.7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5.7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5.7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5.7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5.7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5.7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5.7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5.7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5.7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5.7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5.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5.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5.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5.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ht="15.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15.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5.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5.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ht="15.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5.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5.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5.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ht="15.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15.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15.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15.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5.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15.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5.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5.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5.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5.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5.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5.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ht="15.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ht="15.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ht="15.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ht="15.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ht="15.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ht="15.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15.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ht="15.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5.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ht="15.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15.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5.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ht="15.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15.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15.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ht="15.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ht="15.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ht="15.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ht="15.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ht="15.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ht="15.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ht="15.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ht="15.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15.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15.7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15.7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15.7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15.7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5.7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5.7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5.7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5.7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5.7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5.7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5.7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5.7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5.7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5.7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5.7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5.7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5.7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5.7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5.7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5.7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5.7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5.7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5.7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5.7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5.7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5.7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5.7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5.7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5.7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5.7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5.7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5.7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5.7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5.7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5.7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5.7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5.7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5.7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5.7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5.7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5.7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5.7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5.7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5.7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5.7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5.7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5.7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5.7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5.7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5.7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5.7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5.7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5.7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5.7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5.7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15.7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5.7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15.7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5.7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5.7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5.7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5.7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5.7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5.7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5.7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5.7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5.7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5.7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5.7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5.7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5.7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5.7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5.7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15.7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5.7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15.7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5.7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5.7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5.7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5.7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5.7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5.7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5.7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5.7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5.7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5.7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15.7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15.7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15.7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15.7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15.7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15.7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15.7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15.7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15.7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5.7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15.7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15.7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15.7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5.7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5.7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5.7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5.7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5.7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5.7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5.7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15.7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5.7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5.7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5.7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5.7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5.7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5.7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5.7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5.7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5.7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5.7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5.7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5.7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5.7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5.7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5.7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5.7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5.7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5.7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5.7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5.7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5.7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5.7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5.7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5.7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5.7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5.7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5.7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5.7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5.7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5.7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5.7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5.7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5.7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5.7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5.7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5.7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5.7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5.7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5.7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5.7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5.7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5.7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5.7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5.7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5.7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5.7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5.7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5.7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5.7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5.7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5.7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5.7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5.7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5.7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5.7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5.7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5.7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5.7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5.7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5.7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5.7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5.7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5.7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5.7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5.7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5.7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5.7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5.7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5.7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5.7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5.7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5.7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5.7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5.7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5.7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5.7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5.7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5.7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5.7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5.7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5.7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5.7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5.7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5.7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5.7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5.7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5.7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5.7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5.7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5.7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5.7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5.7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5.7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5.7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5.7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5.7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5.7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5.7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5.7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5.7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5.7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5.7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5.7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5.7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5.7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5.7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5.7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5.7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5.7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5.7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5.7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5.7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5.7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5.7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5.7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5.7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5.7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5.7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5.7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5.7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5.7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5.7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5.7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5.7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5.7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5.7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5.7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5.7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5.7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5.7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5.7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5.7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5.7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5.7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5.7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5.7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5.7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5.7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5.7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5.7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5.7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5.7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5.7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5.7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5.7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5.7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5.7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5.7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5.7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5.7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5.7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5.7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5.7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5.7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5.7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5.7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5.7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5.7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5.7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5.7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5.7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5.7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5.7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5.7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5.7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5.7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5.7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5.7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5.7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5.7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5.7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5.7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5.7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5.7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5.7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5.7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5.7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5.7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5.7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5.7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5.7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5.7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5.7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5.7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5.7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5.7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5.7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5.7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5.7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5.7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5.7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5.7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5.7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5.7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5.7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5.7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5.7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5.7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5.7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5.7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5.7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5.7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5.7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5.7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5.7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5.7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5.7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5.7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5.7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5.7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5.7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5.7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5.7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5.7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5.7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5.7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5.7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5.7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5.7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5.7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5.7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5.7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5.7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5.7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5.7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5.7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5.7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5.7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5.7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5.7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5.7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5.7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5.7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5.7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5.7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5.7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5.7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5.7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5.7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5.7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5.7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5.7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5.7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5.7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5.7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5.7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5.7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5.7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5.7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5.7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5.7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5.7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5.7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5.7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5.7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5.7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5.7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5.7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5.7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5.7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5.7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5.7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5.7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5.7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5.7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5.7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5.7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5.7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5.7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5.7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5.7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5.7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5.7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5.7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5.7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5.7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5.7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5.7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5.7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5.7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5.7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5.7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5.7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5.7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5.7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5.7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5.7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5.7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5.7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5.7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5.7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5.7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5.7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5.7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5.7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5.7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5.7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5.7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5.7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5.7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5.7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5.7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5.7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5.7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5.7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5.7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5.7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5.7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5.7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5.7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5.7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5.7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5.7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5.7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5.7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5.7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5.7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5.7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5.7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5.7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5.7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5.7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5.7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5.7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5.7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5.7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5.7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5.7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5.7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5.7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5.7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5.7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5.7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5.7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5.7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5.7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5.7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5.7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5.7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5.7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5.7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5.7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5.7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5.7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5.7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5.7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5.7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5.7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5.7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5.7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5.7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5.7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5.7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5.7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5.7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5.7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5.7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5.7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5.7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5.7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5.7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5.7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5.7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5.7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5.7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5.7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5.7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5.7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5.7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5.7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5.7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5.7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5.7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5.7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5.7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5.7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5.7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5.7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5.7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5.7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5.7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5.7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5.7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5.7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5.7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5.7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5.7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5.7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5.7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5.7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5.7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5.7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5.7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5.7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5.7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5.7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5.7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5.7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5.7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5.7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5.7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5.7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5.7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5.7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5.7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5.7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5.7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5.7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5.7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5.7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5.7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5.7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5.7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5.7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5.7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5.7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5.7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5.7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5.7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5.7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5.7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5.7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5.7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5.7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5.7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5.7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5.7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5.7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5.7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5.7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5.7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5.7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5.7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5.7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5.7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5.7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5.7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5.7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5.7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5.7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5.7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5.7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5.7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5.7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5.7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5.7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5.7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5.7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5.7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5.7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5.7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5.7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5.7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5.7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5.7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5.7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5.7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5.7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5.7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5.7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5.7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5.7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5.7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5.7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5.7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5.7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5.7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5.7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5.7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5.7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5.7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5.7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5.7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5.7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5.7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5.7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5.7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5.7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5.7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5.7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5.7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5.7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5.7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5.7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5.7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5.7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5.7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5.7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5.7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5.7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5.7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5.7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5.7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5.7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5.7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5.7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5.7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5.7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5.7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5.7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5.7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5.7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5.7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5.7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5.7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5.7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5.7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5.7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5.7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5.7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5.7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5.7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5.7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5.7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5.7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5.7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5.7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5.7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5.7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5.7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5.7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5.7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5.7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5.7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5.7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5.7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5.7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5.7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5.7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5.7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5.7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5.7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5.7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5.7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5.7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5.7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5.7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5.7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5.7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5.7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5.7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5.7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5.7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5.7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5.7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5.7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5.7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5.7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5.7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5.7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5.7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5.7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5.7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5.7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5.7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5.7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5.7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5.7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5.7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5.7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5.7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5.7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5.7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5.7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5.7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5.7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5.7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5.7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5.7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5.7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5.7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5.7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5.7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5.7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5.7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5.7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5.7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5.7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5.7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5.7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5.7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5.7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5.7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5.7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5.7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5.7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5.7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5.7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5.7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5.7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5.7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5.7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5.7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5.7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5.7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5.7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5.7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5.7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5.7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5.7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5.7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5.7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5.7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5.7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5.7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5.7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5.7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5.7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5.7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5.7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5.7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5.7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5.7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5.7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5.7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5.7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5.7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5.7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5.7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5.7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5.7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5.7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5.7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5.7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5.7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5.7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5.7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5.7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5.7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5.7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5.7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5.7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5.7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5.7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5.7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5.7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5.7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5.7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5.7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5.7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5.7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5.7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5.7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5.7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5.7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5.7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5.7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5.7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5.7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5.7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5.7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5.7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5.7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5.7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5.7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5.75"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5.75"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5.75"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5.75"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5.75"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5.75"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5.75"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5.75"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5.75"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5.75"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5.75"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5.75"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5.75"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5.75"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5.75"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5.75"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5.75"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5.75"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5.75"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5.75"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5.75"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5.75"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sheetData>
  <autoFilter ref="F2:I23" xr:uid="{00000000-0009-0000-0000-000012000000}">
    <sortState xmlns:xlrd2="http://schemas.microsoft.com/office/spreadsheetml/2017/richdata2" ref="F2:I23">
      <sortCondition ref="F2:F23"/>
    </sortState>
  </autoFilter>
  <mergeCells count="1">
    <mergeCell ref="A1:C1"/>
  </mergeCells>
  <pageMargins left="0.7" right="0.7" top="0.75" bottom="0.75" header="0" footer="0"/>
  <pageSetup orientation="landscape"/>
  <drawing r:id="rId1"/>
  <extLst>
    <ext xmlns:x14="http://schemas.microsoft.com/office/spreadsheetml/2009/9/main" uri="{CCE6A557-97BC-4b89-ADB6-D9C93CAAB3DF}">
      <x14:dataValidations xmlns:xm="http://schemas.microsoft.com/office/excel/2006/main" count="2">
        <x14:dataValidation type="list" allowBlank="1" xr:uid="{00000000-0002-0000-1200-000000000000}">
          <x14:formula1>
            <xm:f>'Índice Geral'!$A$3:$A$496</xm:f>
          </x14:formula1>
          <xm:sqref>A26 A53:A58</xm:sqref>
        </x14:dataValidation>
        <x14:dataValidation type="list" allowBlank="1" showErrorMessage="1" xr:uid="{00000000-0002-0000-1200-000001000000}">
          <x14:formula1>
            <xm:f>'Índice Geral'!$A$3:$A$496</xm:f>
          </x14:formula1>
          <xm:sqref>A3:A25 A27:A52</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991"/>
  <sheetViews>
    <sheetView workbookViewId="0"/>
  </sheetViews>
  <sheetFormatPr defaultColWidth="11.25" defaultRowHeight="15" customHeight="1"/>
  <cols>
    <col min="1" max="1" width="44.625" customWidth="1"/>
    <col min="2" max="2" width="32" customWidth="1"/>
    <col min="3" max="3" width="17.125" customWidth="1"/>
    <col min="4" max="5" width="10.5" customWidth="1"/>
    <col min="6" max="6" width="30.625" customWidth="1"/>
    <col min="7" max="7" width="8.5" customWidth="1"/>
    <col min="8" max="8" width="14" customWidth="1"/>
    <col min="9" max="9" width="17" customWidth="1"/>
    <col min="10" max="18" width="10.5" customWidth="1"/>
    <col min="19" max="26" width="11.125" customWidth="1"/>
  </cols>
  <sheetData>
    <row r="1" spans="1:26" ht="16.5" customHeight="1">
      <c r="A1" s="190" t="s">
        <v>3010</v>
      </c>
      <c r="B1" s="191"/>
      <c r="C1" s="192"/>
      <c r="D1" s="88"/>
      <c r="E1" s="89"/>
      <c r="F1" s="90" t="s">
        <v>2987</v>
      </c>
      <c r="G1" s="91">
        <f>SUM(C:C)</f>
        <v>3276</v>
      </c>
      <c r="H1" s="90" t="s">
        <v>2988</v>
      </c>
      <c r="I1" s="92">
        <v>1</v>
      </c>
      <c r="J1" s="14"/>
      <c r="K1" s="14"/>
      <c r="L1" s="14"/>
      <c r="M1" s="14"/>
      <c r="N1" s="14"/>
      <c r="O1" s="14"/>
      <c r="P1" s="14"/>
      <c r="Q1" s="14"/>
      <c r="R1" s="14"/>
      <c r="S1" s="14"/>
      <c r="T1" s="14"/>
      <c r="U1" s="14"/>
      <c r="V1" s="14"/>
      <c r="W1" s="14"/>
      <c r="X1" s="14"/>
      <c r="Y1" s="14"/>
      <c r="Z1" s="14"/>
    </row>
    <row r="2" spans="1:26" ht="16.5" customHeight="1">
      <c r="A2" s="93" t="s">
        <v>0</v>
      </c>
      <c r="B2" s="94" t="s">
        <v>3</v>
      </c>
      <c r="C2" s="95" t="s">
        <v>2989</v>
      </c>
      <c r="D2" s="96"/>
      <c r="E2" s="97"/>
      <c r="F2" s="98" t="s">
        <v>3</v>
      </c>
      <c r="G2" s="98" t="s">
        <v>2990</v>
      </c>
      <c r="H2" s="98" t="s">
        <v>2991</v>
      </c>
      <c r="I2" s="98" t="s">
        <v>2992</v>
      </c>
      <c r="J2" s="14"/>
      <c r="K2" s="14"/>
      <c r="L2" s="14"/>
      <c r="M2" s="14"/>
      <c r="N2" s="14"/>
      <c r="O2" s="14"/>
      <c r="P2" s="14"/>
      <c r="Q2" s="14"/>
      <c r="R2" s="14"/>
      <c r="S2" s="14"/>
      <c r="T2" s="14"/>
      <c r="U2" s="14"/>
      <c r="V2" s="14"/>
      <c r="W2" s="14"/>
      <c r="X2" s="14"/>
      <c r="Y2" s="14"/>
      <c r="Z2" s="14"/>
    </row>
    <row r="3" spans="1:26" ht="16.5" customHeight="1">
      <c r="A3" s="99" t="s">
        <v>2863</v>
      </c>
      <c r="B3" s="100" t="str">
        <f>VLOOKUP(A3,'Índice Geral'!A:C,2,FALSE)</f>
        <v>Design</v>
      </c>
      <c r="C3" s="101">
        <v>72</v>
      </c>
      <c r="D3" s="96"/>
      <c r="E3" s="97"/>
      <c r="F3" s="102" t="str">
        <f>'Contagem de Áreas '!A2</f>
        <v>Marketing e propaganda</v>
      </c>
      <c r="G3" s="103">
        <f t="shared" ref="G3:G45" ca="1" si="0">H3/$G$1</f>
        <v>8.7912087912087919E-2</v>
      </c>
      <c r="H3" s="104">
        <f t="shared" ref="H3:H45" ca="1" si="1">SUMIF(B:C,F3,C:C)</f>
        <v>288</v>
      </c>
      <c r="I3" s="105"/>
      <c r="J3" s="14"/>
      <c r="K3" s="14"/>
      <c r="L3" s="14"/>
      <c r="M3" s="14"/>
      <c r="N3" s="14"/>
      <c r="O3" s="14"/>
      <c r="P3" s="14"/>
      <c r="Q3" s="14"/>
      <c r="R3" s="14"/>
      <c r="S3" s="14"/>
      <c r="T3" s="14"/>
      <c r="U3" s="14"/>
      <c r="V3" s="14"/>
      <c r="W3" s="14"/>
      <c r="X3" s="14"/>
      <c r="Y3" s="14"/>
      <c r="Z3" s="14"/>
    </row>
    <row r="4" spans="1:26" ht="16.5" customHeight="1">
      <c r="A4" s="99" t="s">
        <v>1683</v>
      </c>
      <c r="B4" s="100" t="str">
        <f>VLOOKUP(A4,'Índice Geral'!A:C,2,FALSE)</f>
        <v>História, Filosofia e Estudos de arte</v>
      </c>
      <c r="C4" s="101">
        <v>72</v>
      </c>
      <c r="D4" s="96"/>
      <c r="E4" s="97"/>
      <c r="F4" s="102" t="str">
        <f>'Contagem de Áreas '!A3</f>
        <v>Gestão de negócios internacionais</v>
      </c>
      <c r="G4" s="103">
        <f t="shared" ca="1" si="0"/>
        <v>0</v>
      </c>
      <c r="H4" s="104">
        <f t="shared" ca="1" si="1"/>
        <v>0</v>
      </c>
      <c r="I4" s="105"/>
      <c r="J4" s="14"/>
      <c r="K4" s="14"/>
      <c r="L4" s="14"/>
      <c r="M4" s="14"/>
      <c r="N4" s="14"/>
      <c r="O4" s="14"/>
      <c r="P4" s="14"/>
      <c r="Q4" s="14"/>
      <c r="R4" s="14"/>
      <c r="S4" s="14"/>
      <c r="T4" s="14"/>
      <c r="U4" s="14"/>
      <c r="V4" s="14"/>
      <c r="W4" s="14"/>
      <c r="X4" s="14"/>
      <c r="Y4" s="14"/>
      <c r="Z4" s="14"/>
    </row>
    <row r="5" spans="1:26" ht="16.5" customHeight="1">
      <c r="A5" s="99" t="s">
        <v>1445</v>
      </c>
      <c r="B5" s="100" t="str">
        <f>VLOOKUP(A5,'Índice Geral'!A:C,2,FALSE)</f>
        <v>Economia, Economia Empresarial e Política</v>
      </c>
      <c r="C5" s="101">
        <v>72</v>
      </c>
      <c r="D5" s="96"/>
      <c r="E5" s="97"/>
      <c r="F5" s="102" t="str">
        <f>'Contagem de Áreas '!A4</f>
        <v>Metodologia e Pesquisa Científica</v>
      </c>
      <c r="G5" s="103">
        <f t="shared" ca="1" si="0"/>
        <v>6.5934065934065936E-2</v>
      </c>
      <c r="H5" s="104">
        <f t="shared" ca="1" si="1"/>
        <v>216</v>
      </c>
      <c r="I5" s="105"/>
      <c r="J5" s="14"/>
      <c r="K5" s="14"/>
      <c r="L5" s="14"/>
      <c r="M5" s="14"/>
      <c r="N5" s="14"/>
      <c r="O5" s="14"/>
      <c r="P5" s="14"/>
      <c r="Q5" s="14"/>
      <c r="R5" s="14"/>
      <c r="S5" s="14"/>
      <c r="T5" s="14"/>
      <c r="U5" s="14"/>
      <c r="V5" s="14"/>
      <c r="W5" s="14"/>
      <c r="X5" s="14"/>
      <c r="Y5" s="14"/>
      <c r="Z5" s="14"/>
    </row>
    <row r="6" spans="1:26" ht="16.5" customHeight="1">
      <c r="A6" s="99" t="s">
        <v>668</v>
      </c>
      <c r="B6" s="100" t="str">
        <f>VLOOKUP(A6,'Índice Geral'!A:C,2,FALSE)</f>
        <v>Desenho (artístico)</v>
      </c>
      <c r="C6" s="101">
        <v>36</v>
      </c>
      <c r="D6" s="96"/>
      <c r="E6" s="97"/>
      <c r="F6" s="102" t="str">
        <f>'Contagem de Áreas '!A5</f>
        <v>Tecnologia da informação</v>
      </c>
      <c r="G6" s="103">
        <f t="shared" ca="1" si="0"/>
        <v>2.197802197802198E-2</v>
      </c>
      <c r="H6" s="104">
        <f t="shared" ca="1" si="1"/>
        <v>72</v>
      </c>
      <c r="I6" s="105"/>
      <c r="J6" s="14"/>
      <c r="K6" s="14"/>
      <c r="L6" s="14"/>
      <c r="M6" s="14"/>
      <c r="N6" s="14"/>
      <c r="O6" s="14"/>
      <c r="P6" s="14"/>
      <c r="Q6" s="14"/>
      <c r="R6" s="14"/>
      <c r="S6" s="14"/>
      <c r="T6" s="14"/>
      <c r="U6" s="14"/>
      <c r="V6" s="14"/>
      <c r="W6" s="14"/>
      <c r="X6" s="14"/>
      <c r="Y6" s="14"/>
      <c r="Z6" s="14"/>
    </row>
    <row r="7" spans="1:26" ht="16.5" customHeight="1">
      <c r="A7" s="99" t="s">
        <v>650</v>
      </c>
      <c r="B7" s="100" t="str">
        <f>VLOOKUP(A7,'Índice Geral'!A:C,2,FALSE)</f>
        <v>Criação gráfica</v>
      </c>
      <c r="C7" s="101">
        <v>72</v>
      </c>
      <c r="D7" s="96"/>
      <c r="E7" s="97"/>
      <c r="F7" s="102" t="str">
        <f>'Contagem de Áreas '!A6</f>
        <v>História, Filosofia e Estudos de arte</v>
      </c>
      <c r="G7" s="103">
        <f t="shared" ca="1" si="0"/>
        <v>4.3956043956043959E-2</v>
      </c>
      <c r="H7" s="104">
        <f t="shared" ca="1" si="1"/>
        <v>144</v>
      </c>
      <c r="I7" s="105"/>
      <c r="J7" s="14"/>
      <c r="K7" s="14"/>
      <c r="L7" s="14"/>
      <c r="M7" s="14"/>
      <c r="N7" s="14"/>
      <c r="O7" s="14"/>
      <c r="P7" s="14"/>
      <c r="Q7" s="14"/>
      <c r="R7" s="14"/>
      <c r="S7" s="14"/>
      <c r="T7" s="14"/>
      <c r="U7" s="14"/>
      <c r="V7" s="14"/>
      <c r="W7" s="14"/>
      <c r="X7" s="14"/>
      <c r="Y7" s="14"/>
      <c r="Z7" s="14"/>
    </row>
    <row r="8" spans="1:26" ht="15.75" customHeight="1">
      <c r="A8" s="99" t="s">
        <v>662</v>
      </c>
      <c r="B8" s="100" t="str">
        <f>VLOOKUP(A8,'Índice Geral'!A:C,2,FALSE)</f>
        <v>Desenho (artístico)</v>
      </c>
      <c r="C8" s="101">
        <v>72</v>
      </c>
      <c r="D8" s="96"/>
      <c r="E8" s="97"/>
      <c r="F8" s="102" t="str">
        <f>'Contagem de Áreas '!A7</f>
        <v>Criação gráfica</v>
      </c>
      <c r="G8" s="103">
        <f t="shared" ca="1" si="0"/>
        <v>7.6923076923076927E-2</v>
      </c>
      <c r="H8" s="104">
        <f t="shared" ca="1" si="1"/>
        <v>252</v>
      </c>
      <c r="I8" s="105"/>
      <c r="J8" s="14"/>
      <c r="K8" s="14"/>
      <c r="L8" s="14"/>
      <c r="M8" s="14"/>
      <c r="N8" s="14"/>
      <c r="O8" s="14"/>
      <c r="P8" s="14"/>
      <c r="Q8" s="14"/>
      <c r="R8" s="14"/>
      <c r="S8" s="14"/>
      <c r="T8" s="14"/>
      <c r="U8" s="14"/>
      <c r="V8" s="14"/>
      <c r="W8" s="14"/>
      <c r="X8" s="14"/>
      <c r="Y8" s="14"/>
      <c r="Z8" s="14"/>
    </row>
    <row r="9" spans="1:26" ht="15.75" customHeight="1">
      <c r="A9" s="99" t="s">
        <v>2866</v>
      </c>
      <c r="B9" s="100" t="str">
        <f>VLOOKUP(A9,'Índice Geral'!A:C,2,FALSE)</f>
        <v>Audiovisuais</v>
      </c>
      <c r="C9" s="101">
        <v>72</v>
      </c>
      <c r="D9" s="96"/>
      <c r="E9" s="97"/>
      <c r="F9" s="102" t="str">
        <f>'Contagem de Áreas '!A8</f>
        <v>Comunicação social (redação e conteúdo)</v>
      </c>
      <c r="G9" s="103">
        <f t="shared" ca="1" si="0"/>
        <v>6.5934065934065936E-2</v>
      </c>
      <c r="H9" s="104">
        <f t="shared" ca="1" si="1"/>
        <v>216</v>
      </c>
      <c r="I9" s="105"/>
      <c r="J9" s="109"/>
      <c r="K9" s="14"/>
      <c r="L9" s="14"/>
      <c r="M9" s="14"/>
      <c r="N9" s="14"/>
      <c r="O9" s="14"/>
      <c r="P9" s="14"/>
      <c r="Q9" s="14"/>
      <c r="R9" s="14"/>
      <c r="S9" s="14"/>
      <c r="T9" s="14"/>
      <c r="U9" s="14"/>
      <c r="V9" s="14"/>
      <c r="W9" s="14"/>
      <c r="X9" s="14"/>
      <c r="Y9" s="14"/>
      <c r="Z9" s="14"/>
    </row>
    <row r="10" spans="1:26" ht="15.75" customHeight="1">
      <c r="A10" s="99" t="s">
        <v>1720</v>
      </c>
      <c r="B10" s="100" t="str">
        <f>VLOOKUP(A10,'Índice Geral'!A:C,2,FALSE)</f>
        <v>História, Filosofia e Estudos de arte</v>
      </c>
      <c r="C10" s="101">
        <v>72</v>
      </c>
      <c r="D10" s="96"/>
      <c r="E10" s="97"/>
      <c r="F10" s="102" t="str">
        <f>'Contagem de Áreas '!A9</f>
        <v>Economia, Economia Empresarial e Política</v>
      </c>
      <c r="G10" s="103">
        <f t="shared" ca="1" si="0"/>
        <v>2.197802197802198E-2</v>
      </c>
      <c r="H10" s="104">
        <f t="shared" ca="1" si="1"/>
        <v>72</v>
      </c>
      <c r="I10" s="105"/>
      <c r="J10" s="109"/>
      <c r="K10" s="14"/>
      <c r="L10" s="14"/>
      <c r="M10" s="14"/>
      <c r="N10" s="14"/>
      <c r="O10" s="14"/>
      <c r="P10" s="14"/>
      <c r="Q10" s="14"/>
      <c r="R10" s="14"/>
      <c r="S10" s="14"/>
      <c r="T10" s="14"/>
      <c r="U10" s="14"/>
      <c r="V10" s="14"/>
      <c r="W10" s="14"/>
      <c r="X10" s="14"/>
      <c r="Y10" s="14"/>
      <c r="Z10" s="14"/>
    </row>
    <row r="11" spans="1:26" ht="15.75" customHeight="1">
      <c r="A11" s="99" t="s">
        <v>2102</v>
      </c>
      <c r="B11" s="100" t="str">
        <f>VLOOKUP(A11,'Índice Geral'!A:C,2,FALSE)</f>
        <v>Criação gráfica</v>
      </c>
      <c r="C11" s="101">
        <v>72</v>
      </c>
      <c r="D11" s="96"/>
      <c r="E11" s="97"/>
      <c r="F11" s="102" t="str">
        <f>'Contagem de Áreas '!A10</f>
        <v>Gestão de inovação</v>
      </c>
      <c r="G11" s="103">
        <f t="shared" ca="1" si="0"/>
        <v>0</v>
      </c>
      <c r="H11" s="104">
        <f t="shared" ca="1" si="1"/>
        <v>0</v>
      </c>
      <c r="I11" s="105"/>
      <c r="J11" s="109"/>
      <c r="K11" s="14"/>
      <c r="L11" s="14"/>
      <c r="M11" s="14"/>
      <c r="N11" s="14"/>
      <c r="O11" s="14"/>
      <c r="P11" s="14"/>
      <c r="Q11" s="14"/>
      <c r="R11" s="14"/>
      <c r="S11" s="14"/>
      <c r="T11" s="14"/>
      <c r="U11" s="14"/>
      <c r="V11" s="14"/>
      <c r="W11" s="14"/>
      <c r="X11" s="14"/>
      <c r="Y11" s="14"/>
      <c r="Z11" s="14"/>
    </row>
    <row r="12" spans="1:26" ht="15.75" customHeight="1">
      <c r="A12" s="99" t="s">
        <v>444</v>
      </c>
      <c r="B12" s="100" t="str">
        <f>VLOOKUP(A12,'Índice Geral'!A:C,2,FALSE)</f>
        <v>Fotografia</v>
      </c>
      <c r="C12" s="101">
        <v>36</v>
      </c>
      <c r="D12" s="96"/>
      <c r="E12" s="97"/>
      <c r="F12" s="102" t="str">
        <f>'Contagem de Áreas '!A11</f>
        <v>Design</v>
      </c>
      <c r="G12" s="103">
        <f t="shared" ca="1" si="0"/>
        <v>4.3956043956043959E-2</v>
      </c>
      <c r="H12" s="104">
        <f t="shared" ca="1" si="1"/>
        <v>144</v>
      </c>
      <c r="I12" s="105"/>
      <c r="J12" s="109"/>
      <c r="K12" s="14"/>
      <c r="L12" s="14"/>
      <c r="M12" s="14"/>
      <c r="N12" s="14"/>
      <c r="O12" s="14"/>
      <c r="P12" s="14"/>
      <c r="Q12" s="14"/>
      <c r="R12" s="14"/>
      <c r="S12" s="14"/>
      <c r="T12" s="14"/>
      <c r="U12" s="14"/>
      <c r="V12" s="14"/>
      <c r="W12" s="14"/>
      <c r="X12" s="14"/>
      <c r="Y12" s="14"/>
      <c r="Z12" s="14"/>
    </row>
    <row r="13" spans="1:26" ht="15.75" customHeight="1">
      <c r="A13" s="110" t="s">
        <v>2908</v>
      </c>
      <c r="B13" s="100" t="str">
        <f>VLOOKUP(A13,'Índice Geral'!A:C,2,FALSE)</f>
        <v>Criação gráfica</v>
      </c>
      <c r="C13" s="115">
        <v>72</v>
      </c>
      <c r="D13" s="96"/>
      <c r="E13" s="97"/>
      <c r="F13" s="102" t="str">
        <f>'Contagem de Áreas '!A12</f>
        <v>Produção de multimídia</v>
      </c>
      <c r="G13" s="103">
        <f t="shared" ca="1" si="0"/>
        <v>0.10989010989010989</v>
      </c>
      <c r="H13" s="104">
        <f t="shared" ca="1" si="1"/>
        <v>360</v>
      </c>
      <c r="I13" s="105"/>
      <c r="J13" s="109"/>
      <c r="K13" s="14"/>
      <c r="L13" s="14"/>
      <c r="M13" s="14"/>
      <c r="N13" s="14"/>
      <c r="O13" s="14"/>
      <c r="P13" s="14"/>
      <c r="Q13" s="14"/>
      <c r="R13" s="14"/>
      <c r="S13" s="14"/>
      <c r="T13" s="14"/>
      <c r="U13" s="14"/>
      <c r="V13" s="14"/>
      <c r="W13" s="14"/>
      <c r="X13" s="14"/>
      <c r="Y13" s="14"/>
      <c r="Z13" s="14"/>
    </row>
    <row r="14" spans="1:26" ht="15.75" customHeight="1">
      <c r="A14" s="99" t="s">
        <v>1456</v>
      </c>
      <c r="B14" s="100" t="str">
        <f>VLOOKUP(A14,'Índice Geral'!A:C,2,FALSE)</f>
        <v>Marketing e propaganda</v>
      </c>
      <c r="C14" s="101">
        <v>72</v>
      </c>
      <c r="D14" s="96"/>
      <c r="E14" s="97"/>
      <c r="F14" s="102" t="str">
        <f>'Contagem de Áreas '!A13</f>
        <v>Cenografia</v>
      </c>
      <c r="G14" s="103">
        <f t="shared" ca="1" si="0"/>
        <v>1.098901098901099E-2</v>
      </c>
      <c r="H14" s="104">
        <f t="shared" ca="1" si="1"/>
        <v>36</v>
      </c>
      <c r="I14" s="105"/>
      <c r="J14" s="109"/>
      <c r="K14" s="14"/>
      <c r="L14" s="14"/>
      <c r="M14" s="14"/>
      <c r="N14" s="14"/>
      <c r="O14" s="14"/>
      <c r="P14" s="14"/>
      <c r="Q14" s="14"/>
      <c r="R14" s="14"/>
      <c r="S14" s="14"/>
      <c r="T14" s="14"/>
      <c r="U14" s="14"/>
      <c r="V14" s="14"/>
      <c r="W14" s="14"/>
      <c r="X14" s="14"/>
      <c r="Y14" s="14"/>
      <c r="Z14" s="14"/>
    </row>
    <row r="15" spans="1:26" ht="15.75" customHeight="1">
      <c r="A15" s="99" t="s">
        <v>2083</v>
      </c>
      <c r="B15" s="100" t="str">
        <f>VLOOKUP(A15,'Índice Geral'!A:C,2,FALSE)</f>
        <v>Comunicação social (redação e conteúdo)</v>
      </c>
      <c r="C15" s="101">
        <v>72</v>
      </c>
      <c r="D15" s="96"/>
      <c r="E15" s="97"/>
      <c r="F15" s="102" t="str">
        <f>'Contagem de Áreas '!A14</f>
        <v>Audiovisuais</v>
      </c>
      <c r="G15" s="103">
        <f t="shared" ca="1" si="0"/>
        <v>6.5934065934065936E-2</v>
      </c>
      <c r="H15" s="104">
        <f t="shared" ca="1" si="1"/>
        <v>216</v>
      </c>
      <c r="I15" s="105"/>
      <c r="J15" s="109"/>
      <c r="K15" s="14"/>
      <c r="L15" s="14"/>
      <c r="M15" s="14"/>
      <c r="N15" s="14"/>
      <c r="O15" s="14"/>
      <c r="P15" s="14"/>
      <c r="Q15" s="14"/>
      <c r="R15" s="14"/>
      <c r="S15" s="14"/>
      <c r="T15" s="14"/>
      <c r="U15" s="14"/>
      <c r="V15" s="14"/>
      <c r="W15" s="14"/>
      <c r="X15" s="14"/>
      <c r="Y15" s="14"/>
      <c r="Z15" s="14"/>
    </row>
    <row r="16" spans="1:26" ht="15.75" customHeight="1">
      <c r="A16" s="99" t="s">
        <v>2868</v>
      </c>
      <c r="B16" s="100" t="str">
        <f>VLOOKUP(A16,'Índice Geral'!A:C,2,FALSE)</f>
        <v>Produção de multimídia</v>
      </c>
      <c r="C16" s="101">
        <v>72</v>
      </c>
      <c r="D16" s="96"/>
      <c r="E16" s="97"/>
      <c r="F16" s="102" t="str">
        <f>'Contagem de Áreas '!A15</f>
        <v>Noticiário e reportagem</v>
      </c>
      <c r="G16" s="103">
        <f t="shared" ca="1" si="0"/>
        <v>0</v>
      </c>
      <c r="H16" s="104">
        <f t="shared" ca="1" si="1"/>
        <v>0</v>
      </c>
      <c r="I16" s="105"/>
      <c r="J16" s="109"/>
      <c r="K16" s="14"/>
      <c r="L16" s="14"/>
      <c r="M16" s="14"/>
      <c r="N16" s="14"/>
      <c r="O16" s="14"/>
      <c r="P16" s="14"/>
      <c r="Q16" s="14"/>
      <c r="R16" s="14"/>
      <c r="S16" s="14"/>
      <c r="T16" s="14"/>
      <c r="U16" s="14"/>
      <c r="V16" s="14"/>
      <c r="W16" s="14"/>
      <c r="X16" s="14"/>
      <c r="Y16" s="14"/>
      <c r="Z16" s="14"/>
    </row>
    <row r="17" spans="1:26" ht="15.75" customHeight="1">
      <c r="A17" s="99" t="s">
        <v>2813</v>
      </c>
      <c r="B17" s="100" t="str">
        <f>VLOOKUP(A17,'Índice Geral'!A:C,2,FALSE)</f>
        <v>Audiovisuais</v>
      </c>
      <c r="C17" s="101">
        <v>72</v>
      </c>
      <c r="D17" s="96"/>
      <c r="E17" s="97"/>
      <c r="F17" s="102" t="str">
        <f>'Contagem de Áreas '!A16</f>
        <v>Linguagens de programação (visual basic, c++ etc)</v>
      </c>
      <c r="G17" s="103">
        <f t="shared" ca="1" si="0"/>
        <v>0</v>
      </c>
      <c r="H17" s="104">
        <f t="shared" ca="1" si="1"/>
        <v>0</v>
      </c>
      <c r="I17" s="105"/>
      <c r="J17" s="109"/>
      <c r="K17" s="14"/>
      <c r="L17" s="14"/>
      <c r="M17" s="14"/>
      <c r="N17" s="14"/>
      <c r="O17" s="14"/>
      <c r="P17" s="14"/>
      <c r="Q17" s="14"/>
      <c r="R17" s="14"/>
      <c r="S17" s="14"/>
      <c r="T17" s="14"/>
      <c r="U17" s="14"/>
      <c r="V17" s="14"/>
      <c r="W17" s="14"/>
      <c r="X17" s="14"/>
      <c r="Y17" s="14"/>
      <c r="Z17" s="14"/>
    </row>
    <row r="18" spans="1:26" ht="15.75" customHeight="1">
      <c r="A18" s="99" t="s">
        <v>2899</v>
      </c>
      <c r="B18" s="100" t="str">
        <f>VLOOKUP(A18,'Índice Geral'!A:C,2,FALSE)</f>
        <v>Comunicação social (redação e conteúdo)</v>
      </c>
      <c r="C18" s="101">
        <v>72</v>
      </c>
      <c r="D18" s="96"/>
      <c r="E18" s="97"/>
      <c r="F18" s="102" t="str">
        <f>'Contagem de Áreas '!A17</f>
        <v>Antropologia social</v>
      </c>
      <c r="G18" s="103">
        <f t="shared" ca="1" si="0"/>
        <v>0</v>
      </c>
      <c r="H18" s="104">
        <f t="shared" ca="1" si="1"/>
        <v>0</v>
      </c>
      <c r="I18" s="105"/>
      <c r="J18" s="109"/>
      <c r="K18" s="14"/>
      <c r="L18" s="14"/>
      <c r="M18" s="14"/>
      <c r="N18" s="14"/>
      <c r="O18" s="14"/>
      <c r="P18" s="14"/>
      <c r="Q18" s="14"/>
      <c r="R18" s="14"/>
      <c r="S18" s="14"/>
      <c r="T18" s="14"/>
      <c r="U18" s="14"/>
      <c r="V18" s="14"/>
      <c r="W18" s="14"/>
      <c r="X18" s="14"/>
      <c r="Y18" s="14"/>
      <c r="Z18" s="14"/>
    </row>
    <row r="19" spans="1:26" ht="15.75" customHeight="1">
      <c r="A19" s="99" t="s">
        <v>2759</v>
      </c>
      <c r="B19" s="100" t="str">
        <f>VLOOKUP(A19,'Índice Geral'!A:C,2,FALSE)</f>
        <v>Produção de multimídia</v>
      </c>
      <c r="C19" s="101">
        <v>72</v>
      </c>
      <c r="D19" s="96"/>
      <c r="E19" s="97"/>
      <c r="F19" s="102" t="str">
        <f>'Contagem de Áreas '!A18</f>
        <v>Gestão estratégica de empresas</v>
      </c>
      <c r="G19" s="103">
        <f t="shared" ca="1" si="0"/>
        <v>0</v>
      </c>
      <c r="H19" s="104">
        <f t="shared" ca="1" si="1"/>
        <v>0</v>
      </c>
      <c r="I19" s="105"/>
      <c r="J19" s="109"/>
      <c r="K19" s="14"/>
      <c r="L19" s="14"/>
      <c r="M19" s="14"/>
      <c r="N19" s="14"/>
      <c r="O19" s="14"/>
      <c r="P19" s="14"/>
      <c r="Q19" s="14"/>
      <c r="R19" s="14"/>
      <c r="S19" s="14"/>
      <c r="T19" s="14"/>
      <c r="U19" s="14"/>
      <c r="V19" s="14"/>
      <c r="W19" s="14"/>
      <c r="X19" s="14"/>
      <c r="Y19" s="14"/>
      <c r="Z19" s="14"/>
    </row>
    <row r="20" spans="1:26" ht="15.75" customHeight="1">
      <c r="A20" s="45" t="s">
        <v>2177</v>
      </c>
      <c r="B20" s="100" t="str">
        <f>VLOOKUP(A20,'Índice Geral'!A:C,2,FALSE)</f>
        <v>Marketing e propaganda</v>
      </c>
      <c r="C20" s="101">
        <v>72</v>
      </c>
      <c r="D20" s="96"/>
      <c r="E20" s="97"/>
      <c r="F20" s="102" t="str">
        <f>'Contagem de Áreas '!A19</f>
        <v>Gestão financeira</v>
      </c>
      <c r="G20" s="103">
        <f t="shared" ca="1" si="0"/>
        <v>0</v>
      </c>
      <c r="H20" s="104">
        <f t="shared" ca="1" si="1"/>
        <v>0</v>
      </c>
      <c r="I20" s="105"/>
      <c r="J20" s="14"/>
      <c r="K20" s="14"/>
      <c r="L20" s="14"/>
      <c r="M20" s="14"/>
      <c r="N20" s="14"/>
      <c r="O20" s="14"/>
      <c r="P20" s="14"/>
      <c r="Q20" s="14"/>
      <c r="R20" s="14"/>
      <c r="S20" s="14"/>
      <c r="T20" s="14"/>
      <c r="U20" s="14"/>
      <c r="V20" s="14"/>
      <c r="W20" s="14"/>
      <c r="X20" s="14"/>
      <c r="Y20" s="14"/>
      <c r="Z20" s="14"/>
    </row>
    <row r="21" spans="1:26" ht="15.75" customHeight="1">
      <c r="A21" s="45" t="s">
        <v>2997</v>
      </c>
      <c r="B21" s="100" t="e">
        <f>VLOOKUP(A21,'Índice Geral'!A:C,2,FALSE)</f>
        <v>#N/A</v>
      </c>
      <c r="C21" s="101">
        <v>72</v>
      </c>
      <c r="D21" s="96"/>
      <c r="E21" s="97"/>
      <c r="F21" s="102" t="str">
        <f>'Contagem de Áreas '!A20</f>
        <v>Lingüística (línguas)</v>
      </c>
      <c r="G21" s="103">
        <f t="shared" ca="1" si="0"/>
        <v>0</v>
      </c>
      <c r="H21" s="104">
        <f t="shared" ca="1" si="1"/>
        <v>0</v>
      </c>
      <c r="I21" s="105"/>
      <c r="J21" s="14"/>
      <c r="K21" s="14"/>
      <c r="L21" s="14"/>
      <c r="M21" s="14"/>
      <c r="N21" s="14"/>
      <c r="O21" s="14"/>
      <c r="P21" s="14"/>
      <c r="Q21" s="14"/>
      <c r="R21" s="14"/>
      <c r="S21" s="14"/>
      <c r="T21" s="14"/>
      <c r="U21" s="14"/>
      <c r="V21" s="14"/>
      <c r="W21" s="14"/>
      <c r="X21" s="14"/>
      <c r="Y21" s="14"/>
      <c r="Z21" s="14"/>
    </row>
    <row r="22" spans="1:26" ht="15.75" customHeight="1">
      <c r="A22" s="45" t="s">
        <v>2874</v>
      </c>
      <c r="B22" s="100" t="str">
        <f>VLOOKUP(A22,'Índice Geral'!A:C,2,FALSE)</f>
        <v>Produção de multimídia</v>
      </c>
      <c r="C22" s="101">
        <v>72</v>
      </c>
      <c r="D22" s="96"/>
      <c r="E22" s="97"/>
      <c r="F22" s="102" t="str">
        <f>'Contagem de Áreas '!A21</f>
        <v>Direito empresarial</v>
      </c>
      <c r="G22" s="103">
        <f t="shared" ca="1" si="0"/>
        <v>0</v>
      </c>
      <c r="H22" s="104">
        <f t="shared" ca="1" si="1"/>
        <v>0</v>
      </c>
      <c r="I22" s="105"/>
      <c r="J22" s="14"/>
      <c r="K22" s="14"/>
      <c r="L22" s="14"/>
      <c r="M22" s="14"/>
      <c r="N22" s="14"/>
      <c r="O22" s="14"/>
      <c r="P22" s="14"/>
      <c r="Q22" s="14"/>
      <c r="R22" s="14"/>
      <c r="S22" s="14"/>
      <c r="T22" s="14"/>
      <c r="U22" s="14"/>
      <c r="V22" s="14"/>
      <c r="W22" s="14"/>
      <c r="X22" s="14"/>
      <c r="Y22" s="14"/>
      <c r="Z22" s="14"/>
    </row>
    <row r="23" spans="1:26" ht="15.75" customHeight="1">
      <c r="A23" s="45" t="s">
        <v>2927</v>
      </c>
      <c r="B23" s="100" t="str">
        <f>VLOOKUP(A23,'Índice Geral'!A:C,2,FALSE)</f>
        <v>Design</v>
      </c>
      <c r="C23" s="101">
        <v>72</v>
      </c>
      <c r="D23" s="96"/>
      <c r="E23" s="97"/>
      <c r="F23" s="102" t="str">
        <f>'Contagem de Áreas '!A22</f>
        <v>Ética</v>
      </c>
      <c r="G23" s="103">
        <f t="shared" ca="1" si="0"/>
        <v>1.098901098901099E-2</v>
      </c>
      <c r="H23" s="104">
        <f t="shared" ca="1" si="1"/>
        <v>36</v>
      </c>
      <c r="I23" s="105"/>
      <c r="J23" s="14"/>
      <c r="K23" s="14"/>
      <c r="L23" s="14"/>
      <c r="M23" s="14"/>
      <c r="N23" s="14"/>
      <c r="O23" s="14"/>
      <c r="P23" s="14"/>
      <c r="Q23" s="14"/>
      <c r="R23" s="14"/>
      <c r="S23" s="14"/>
      <c r="T23" s="14"/>
      <c r="U23" s="14"/>
      <c r="V23" s="14"/>
      <c r="W23" s="14"/>
      <c r="X23" s="14"/>
      <c r="Y23" s="14"/>
      <c r="Z23" s="14"/>
    </row>
    <row r="24" spans="1:26" ht="15.75" customHeight="1">
      <c r="A24" s="45" t="s">
        <v>2821</v>
      </c>
      <c r="B24" s="100" t="str">
        <f>VLOOKUP(A24,'Índice Geral'!A:C,2,FALSE)</f>
        <v>Audiovisuais</v>
      </c>
      <c r="C24" s="101">
        <v>72</v>
      </c>
      <c r="D24" s="96"/>
      <c r="E24" s="97"/>
      <c r="F24" s="102" t="str">
        <f>'Contagem de Áreas '!A23</f>
        <v>Animação</v>
      </c>
      <c r="G24" s="103">
        <f t="shared" ca="1" si="0"/>
        <v>0</v>
      </c>
      <c r="H24" s="104">
        <f t="shared" ca="1" si="1"/>
        <v>0</v>
      </c>
      <c r="I24" s="105"/>
      <c r="J24" s="14"/>
      <c r="K24" s="14"/>
      <c r="L24" s="14"/>
      <c r="M24" s="14"/>
      <c r="N24" s="14"/>
      <c r="O24" s="14"/>
      <c r="P24" s="14"/>
      <c r="Q24" s="14"/>
      <c r="R24" s="14"/>
      <c r="S24" s="14"/>
      <c r="T24" s="14"/>
      <c r="U24" s="14"/>
      <c r="V24" s="14"/>
      <c r="W24" s="14"/>
      <c r="X24" s="14"/>
      <c r="Y24" s="14"/>
      <c r="Z24" s="14"/>
    </row>
    <row r="25" spans="1:26" ht="15.75" customHeight="1">
      <c r="A25" s="45" t="s">
        <v>1372</v>
      </c>
      <c r="B25" s="100" t="str">
        <f>VLOOKUP(A25,'Índice Geral'!A:C,2,FALSE)</f>
        <v>Ética</v>
      </c>
      <c r="C25" s="101">
        <v>36</v>
      </c>
      <c r="D25" s="14"/>
      <c r="E25" s="84"/>
      <c r="F25" s="113" t="str">
        <f>'Contagem de Áreas '!A24</f>
        <v>Modelagem</v>
      </c>
      <c r="G25" s="103">
        <f t="shared" ca="1" si="0"/>
        <v>2.197802197802198E-2</v>
      </c>
      <c r="H25" s="104">
        <f t="shared" ca="1" si="1"/>
        <v>72</v>
      </c>
      <c r="I25" s="105"/>
      <c r="J25" s="14"/>
      <c r="K25" s="14"/>
      <c r="L25" s="14"/>
      <c r="M25" s="14"/>
      <c r="N25" s="14"/>
      <c r="O25" s="14"/>
      <c r="P25" s="14"/>
      <c r="Q25" s="14"/>
      <c r="R25" s="14"/>
      <c r="S25" s="14"/>
      <c r="T25" s="14"/>
      <c r="U25" s="14"/>
      <c r="V25" s="14"/>
      <c r="W25" s="14"/>
      <c r="X25" s="14"/>
      <c r="Y25" s="14"/>
      <c r="Z25" s="14"/>
    </row>
    <row r="26" spans="1:26" ht="15.75" customHeight="1">
      <c r="A26" s="45" t="s">
        <v>1774</v>
      </c>
      <c r="B26" s="100" t="str">
        <f>VLOOKUP(A26,'Índice Geral'!A:C,2,FALSE)</f>
        <v>Modelagem</v>
      </c>
      <c r="C26" s="101">
        <v>72</v>
      </c>
      <c r="D26" s="14"/>
      <c r="E26" s="84"/>
      <c r="F26" s="113" t="str">
        <f>'Contagem de Áreas '!A25</f>
        <v>Moda</v>
      </c>
      <c r="G26" s="103">
        <f t="shared" ca="1" si="0"/>
        <v>0</v>
      </c>
      <c r="H26" s="104">
        <f t="shared" ca="1" si="1"/>
        <v>0</v>
      </c>
      <c r="I26" s="105"/>
      <c r="J26" s="14"/>
      <c r="K26" s="14"/>
      <c r="L26" s="14"/>
      <c r="M26" s="14"/>
      <c r="N26" s="14"/>
      <c r="O26" s="14"/>
      <c r="P26" s="14"/>
      <c r="Q26" s="14"/>
      <c r="R26" s="14"/>
      <c r="S26" s="14"/>
      <c r="T26" s="14"/>
      <c r="U26" s="14"/>
      <c r="V26" s="14"/>
      <c r="W26" s="14"/>
      <c r="X26" s="14"/>
      <c r="Y26" s="14"/>
      <c r="Z26" s="14"/>
    </row>
    <row r="27" spans="1:26" ht="15.75" customHeight="1">
      <c r="A27" s="45" t="s">
        <v>3011</v>
      </c>
      <c r="B27" s="100" t="str">
        <f>VLOOKUP(A27,'Índice Geral'!A:C,2,FALSE)</f>
        <v>Marketing e propaganda</v>
      </c>
      <c r="C27" s="101">
        <v>72</v>
      </c>
      <c r="D27" s="14"/>
      <c r="E27" s="84"/>
      <c r="F27" s="113" t="str">
        <f>'Contagem de Áreas '!A26</f>
        <v>Gestão de organizações</v>
      </c>
      <c r="G27" s="103">
        <f t="shared" ca="1" si="0"/>
        <v>0</v>
      </c>
      <c r="H27" s="104">
        <f t="shared" ca="1" si="1"/>
        <v>0</v>
      </c>
      <c r="I27" s="105"/>
      <c r="J27" s="14"/>
      <c r="K27" s="14"/>
      <c r="L27" s="14"/>
      <c r="M27" s="14"/>
      <c r="N27" s="14"/>
      <c r="O27" s="14"/>
      <c r="P27" s="14"/>
      <c r="Q27" s="14"/>
      <c r="R27" s="14"/>
      <c r="S27" s="14"/>
      <c r="T27" s="14"/>
      <c r="U27" s="14"/>
      <c r="V27" s="14"/>
      <c r="W27" s="14"/>
      <c r="X27" s="14"/>
      <c r="Y27" s="14"/>
      <c r="Z27" s="14"/>
    </row>
    <row r="28" spans="1:26" ht="15.75" customHeight="1">
      <c r="A28" s="45" t="s">
        <v>2880</v>
      </c>
      <c r="B28" s="100" t="str">
        <f>VLOOKUP(A28,'Índice Geral'!A:C,2,FALSE)</f>
        <v>Produção de multimídia</v>
      </c>
      <c r="C28" s="101">
        <v>72</v>
      </c>
      <c r="D28" s="14"/>
      <c r="E28" s="84"/>
      <c r="F28" s="113" t="str">
        <f>'Contagem de Áreas '!A27</f>
        <v>Processamento de dados</v>
      </c>
      <c r="G28" s="103">
        <f t="shared" ca="1" si="0"/>
        <v>0</v>
      </c>
      <c r="H28" s="104">
        <f t="shared" ca="1" si="1"/>
        <v>0</v>
      </c>
      <c r="I28" s="105"/>
      <c r="J28" s="14"/>
      <c r="K28" s="14"/>
      <c r="L28" s="14"/>
      <c r="M28" s="14"/>
      <c r="N28" s="14"/>
      <c r="O28" s="14"/>
      <c r="P28" s="14"/>
      <c r="Q28" s="14"/>
      <c r="R28" s="14"/>
      <c r="S28" s="14"/>
      <c r="T28" s="14"/>
      <c r="U28" s="14"/>
      <c r="V28" s="14"/>
      <c r="W28" s="14"/>
      <c r="X28" s="14"/>
      <c r="Y28" s="14"/>
      <c r="Z28" s="14"/>
    </row>
    <row r="29" spans="1:26" ht="15.75" customHeight="1">
      <c r="A29" s="45" t="s">
        <v>341</v>
      </c>
      <c r="B29" s="100" t="str">
        <f>VLOOKUP(A29,'Índice Geral'!A:C,2,FALSE)</f>
        <v>Comunicação social (redação e conteúdo)</v>
      </c>
      <c r="C29" s="101">
        <v>72</v>
      </c>
      <c r="D29" s="14"/>
      <c r="E29" s="84"/>
      <c r="F29" s="113" t="str">
        <f>'Contagem de Áreas '!A28</f>
        <v>Matemática aplicada</v>
      </c>
      <c r="G29" s="103">
        <f t="shared" ca="1" si="0"/>
        <v>0</v>
      </c>
      <c r="H29" s="104">
        <f t="shared" ca="1" si="1"/>
        <v>0</v>
      </c>
      <c r="I29" s="114"/>
      <c r="J29" s="14"/>
      <c r="K29" s="14"/>
      <c r="L29" s="14"/>
      <c r="M29" s="14"/>
      <c r="N29" s="14"/>
      <c r="O29" s="14"/>
      <c r="P29" s="14"/>
      <c r="Q29" s="14"/>
      <c r="R29" s="14"/>
      <c r="S29" s="14"/>
      <c r="T29" s="14"/>
      <c r="U29" s="14"/>
      <c r="V29" s="14"/>
      <c r="W29" s="14"/>
      <c r="X29" s="14"/>
      <c r="Y29" s="14"/>
      <c r="Z29" s="14"/>
    </row>
    <row r="30" spans="1:26" ht="15.75" customHeight="1">
      <c r="A30" s="45" t="s">
        <v>2831</v>
      </c>
      <c r="B30" s="100" t="str">
        <f>VLOOKUP(A30,'Índice Geral'!A:C,2,FALSE)</f>
        <v>Produção de multimídia</v>
      </c>
      <c r="C30" s="101">
        <v>72</v>
      </c>
      <c r="D30" s="14"/>
      <c r="E30" s="84"/>
      <c r="F30" s="113" t="str">
        <f>'Contagem de Áreas '!A29</f>
        <v>Psicologia</v>
      </c>
      <c r="G30" s="103">
        <f t="shared" ca="1" si="0"/>
        <v>0</v>
      </c>
      <c r="H30" s="104">
        <f t="shared" ca="1" si="1"/>
        <v>0</v>
      </c>
      <c r="I30" s="105"/>
      <c r="J30" s="14"/>
      <c r="K30" s="14"/>
      <c r="L30" s="14"/>
      <c r="M30" s="14"/>
      <c r="N30" s="14"/>
      <c r="O30" s="14"/>
      <c r="P30" s="14"/>
      <c r="Q30" s="14"/>
      <c r="R30" s="14"/>
      <c r="S30" s="14"/>
      <c r="T30" s="14"/>
      <c r="U30" s="14"/>
      <c r="V30" s="14"/>
      <c r="W30" s="14"/>
      <c r="X30" s="14"/>
      <c r="Y30" s="14"/>
      <c r="Z30" s="14"/>
    </row>
    <row r="31" spans="1:26" ht="15.75" customHeight="1">
      <c r="A31" s="45" t="s">
        <v>3012</v>
      </c>
      <c r="B31" s="100" t="str">
        <f>VLOOKUP(A36,'Índice Geral'!A:C,2,FALSE)</f>
        <v>Estágio Supervisionado</v>
      </c>
      <c r="C31" s="101">
        <v>72</v>
      </c>
      <c r="D31" s="14"/>
      <c r="E31" s="84"/>
      <c r="F31" s="113" t="str">
        <f>'Contagem de Áreas '!A30</f>
        <v>Desenho (artístico)</v>
      </c>
      <c r="G31" s="103">
        <f t="shared" ca="1" si="0"/>
        <v>3.2967032967032968E-2</v>
      </c>
      <c r="H31" s="104">
        <f t="shared" ca="1" si="1"/>
        <v>108</v>
      </c>
      <c r="I31" s="114"/>
      <c r="J31" s="14"/>
      <c r="K31" s="14"/>
      <c r="L31" s="14"/>
      <c r="M31" s="14"/>
      <c r="N31" s="14"/>
      <c r="O31" s="14"/>
      <c r="P31" s="14"/>
      <c r="Q31" s="14"/>
      <c r="R31" s="14"/>
      <c r="S31" s="14"/>
      <c r="T31" s="14"/>
      <c r="U31" s="14"/>
      <c r="V31" s="14"/>
      <c r="W31" s="14"/>
      <c r="X31" s="14"/>
      <c r="Y31" s="14"/>
      <c r="Z31" s="14"/>
    </row>
    <row r="32" spans="1:26" ht="15.75" customHeight="1">
      <c r="A32" s="45" t="s">
        <v>3013</v>
      </c>
      <c r="B32" s="100" t="str">
        <f>VLOOKUP(A32,'Índice Geral'!A:C,2,FALSE)</f>
        <v>Cenografia</v>
      </c>
      <c r="C32" s="101">
        <v>36</v>
      </c>
      <c r="D32" s="14"/>
      <c r="E32" s="84"/>
      <c r="F32" s="113" t="str">
        <f>'Contagem de Áreas '!A31</f>
        <v>Ciência política</v>
      </c>
      <c r="G32" s="103">
        <f t="shared" ca="1" si="0"/>
        <v>0</v>
      </c>
      <c r="H32" s="104">
        <f t="shared" ca="1" si="1"/>
        <v>0</v>
      </c>
      <c r="I32" s="114"/>
      <c r="J32" s="14"/>
      <c r="K32" s="14"/>
      <c r="L32" s="14"/>
      <c r="M32" s="14"/>
      <c r="N32" s="14"/>
      <c r="O32" s="14"/>
      <c r="P32" s="14"/>
      <c r="Q32" s="14"/>
      <c r="R32" s="14"/>
      <c r="S32" s="14"/>
      <c r="T32" s="14"/>
      <c r="U32" s="14"/>
      <c r="V32" s="14"/>
      <c r="W32" s="14"/>
      <c r="X32" s="14"/>
      <c r="Y32" s="14"/>
      <c r="Z32" s="14"/>
    </row>
    <row r="33" spans="1:26" ht="15.75" customHeight="1">
      <c r="A33" s="45" t="s">
        <v>3014</v>
      </c>
      <c r="B33" s="100" t="str">
        <f>VLOOKUP(A33,'Índice Geral'!A:C,2,FALSE)</f>
        <v>Metodologia e Pesquisa Científica</v>
      </c>
      <c r="C33" s="101">
        <v>72</v>
      </c>
      <c r="D33" s="14"/>
      <c r="E33" s="84"/>
      <c r="F33" s="113" t="str">
        <f>'Contagem de Áreas '!A32</f>
        <v>Estatística aplicada</v>
      </c>
      <c r="G33" s="103">
        <f t="shared" ca="1" si="0"/>
        <v>0</v>
      </c>
      <c r="H33" s="104">
        <f t="shared" ca="1" si="1"/>
        <v>0</v>
      </c>
      <c r="I33" s="105"/>
      <c r="J33" s="14"/>
      <c r="K33" s="14"/>
      <c r="L33" s="14"/>
      <c r="M33" s="14"/>
      <c r="N33" s="14"/>
      <c r="O33" s="14"/>
      <c r="P33" s="14"/>
      <c r="Q33" s="14"/>
      <c r="R33" s="14"/>
      <c r="S33" s="14"/>
      <c r="T33" s="14"/>
      <c r="U33" s="14"/>
      <c r="V33" s="14"/>
      <c r="W33" s="14"/>
      <c r="X33" s="14"/>
      <c r="Y33" s="14"/>
      <c r="Z33" s="14"/>
    </row>
    <row r="34" spans="1:26" ht="15.75" customHeight="1">
      <c r="A34" s="45" t="s">
        <v>677</v>
      </c>
      <c r="B34" s="100" t="str">
        <f>VLOOKUP(A34,'Índice Geral'!A:C,2,FALSE)</f>
        <v>Tecnologia da informação</v>
      </c>
      <c r="C34" s="101">
        <v>72</v>
      </c>
      <c r="D34" s="14"/>
      <c r="E34" s="84"/>
      <c r="F34" s="113" t="str">
        <f>'Contagem de Áreas '!A33</f>
        <v>Fotografia</v>
      </c>
      <c r="G34" s="103">
        <f t="shared" ca="1" si="0"/>
        <v>1.098901098901099E-2</v>
      </c>
      <c r="H34" s="104">
        <f t="shared" ca="1" si="1"/>
        <v>36</v>
      </c>
      <c r="I34" s="114"/>
      <c r="J34" s="14"/>
      <c r="K34" s="14"/>
      <c r="L34" s="14"/>
      <c r="M34" s="14"/>
      <c r="N34" s="14"/>
      <c r="O34" s="14"/>
      <c r="P34" s="14"/>
      <c r="Q34" s="14"/>
      <c r="R34" s="14"/>
      <c r="S34" s="14"/>
      <c r="T34" s="14"/>
      <c r="U34" s="14"/>
      <c r="V34" s="14"/>
      <c r="W34" s="14"/>
      <c r="X34" s="14"/>
      <c r="Y34" s="14"/>
      <c r="Z34" s="14"/>
    </row>
    <row r="35" spans="1:26" ht="15.75" customHeight="1">
      <c r="A35" s="45" t="s">
        <v>1105</v>
      </c>
      <c r="B35" s="100" t="str">
        <f>VLOOKUP(A35,'Índice Geral'!A:C,2,FALSE)</f>
        <v>Estágio Supervisionado</v>
      </c>
      <c r="C35" s="101">
        <v>36</v>
      </c>
      <c r="D35" s="14"/>
      <c r="E35" s="84"/>
      <c r="F35" s="113" t="str">
        <f>'Contagem de Áreas '!A34</f>
        <v>Aconselhamento e orientação profissional</v>
      </c>
      <c r="G35" s="103">
        <f t="shared" ca="1" si="0"/>
        <v>0</v>
      </c>
      <c r="H35" s="104">
        <f t="shared" ca="1" si="1"/>
        <v>0</v>
      </c>
      <c r="I35" s="114"/>
      <c r="J35" s="14"/>
      <c r="K35" s="14"/>
      <c r="L35" s="14"/>
      <c r="M35" s="14"/>
      <c r="N35" s="14"/>
      <c r="O35" s="14"/>
      <c r="P35" s="14"/>
      <c r="Q35" s="14"/>
      <c r="R35" s="14"/>
      <c r="S35" s="14"/>
      <c r="T35" s="14"/>
      <c r="U35" s="14"/>
      <c r="V35" s="14"/>
      <c r="W35" s="14"/>
      <c r="X35" s="14"/>
      <c r="Y35" s="14"/>
      <c r="Z35" s="14"/>
    </row>
    <row r="36" spans="1:26" ht="15.75" customHeight="1">
      <c r="A36" s="45" t="s">
        <v>1127</v>
      </c>
      <c r="B36" s="100" t="str">
        <f>VLOOKUP(A36,'Índice Geral'!A:C,2,FALSE)</f>
        <v>Estágio Supervisionado</v>
      </c>
      <c r="C36" s="101">
        <v>36</v>
      </c>
      <c r="D36" s="14"/>
      <c r="E36" s="84"/>
      <c r="F36" s="113" t="str">
        <f>'Contagem de Áreas '!A35</f>
        <v>Gestão da produção</v>
      </c>
      <c r="G36" s="103">
        <f t="shared" ca="1" si="0"/>
        <v>0</v>
      </c>
      <c r="H36" s="104">
        <f t="shared" ca="1" si="1"/>
        <v>0</v>
      </c>
      <c r="I36" s="105"/>
      <c r="J36" s="14"/>
      <c r="K36" s="14"/>
      <c r="L36" s="14"/>
      <c r="M36" s="14"/>
      <c r="N36" s="14"/>
      <c r="O36" s="14"/>
      <c r="P36" s="14"/>
      <c r="Q36" s="14"/>
      <c r="R36" s="14"/>
      <c r="S36" s="14"/>
      <c r="T36" s="14"/>
      <c r="U36" s="14"/>
      <c r="V36" s="14"/>
      <c r="W36" s="14"/>
      <c r="X36" s="14"/>
      <c r="Y36" s="14"/>
      <c r="Z36" s="14"/>
    </row>
    <row r="37" spans="1:26" ht="15.75" customHeight="1">
      <c r="A37" s="45" t="s">
        <v>1809</v>
      </c>
      <c r="B37" s="100" t="str">
        <f>VLOOKUP(A37,'Índice Geral'!A:C,2,FALSE)</f>
        <v>Marketing e propaganda</v>
      </c>
      <c r="C37" s="101">
        <v>72</v>
      </c>
      <c r="D37" s="14"/>
      <c r="E37" s="84"/>
      <c r="F37" s="113" t="str">
        <f>'Contagem de Áreas '!A36</f>
        <v>Tecnologia digital</v>
      </c>
      <c r="G37" s="103">
        <f t="shared" ca="1" si="0"/>
        <v>0</v>
      </c>
      <c r="H37" s="104">
        <f t="shared" ca="1" si="1"/>
        <v>0</v>
      </c>
      <c r="I37" s="105"/>
      <c r="J37" s="14"/>
      <c r="K37" s="14"/>
      <c r="L37" s="14"/>
      <c r="M37" s="14"/>
      <c r="N37" s="14"/>
      <c r="O37" s="14"/>
      <c r="P37" s="14"/>
      <c r="Q37" s="14"/>
      <c r="R37" s="14"/>
      <c r="S37" s="14"/>
      <c r="T37" s="14"/>
      <c r="U37" s="14"/>
      <c r="V37" s="14"/>
      <c r="W37" s="14"/>
      <c r="X37" s="14"/>
      <c r="Y37" s="14"/>
      <c r="Z37" s="14"/>
    </row>
    <row r="38" spans="1:26" ht="15.75" customHeight="1">
      <c r="A38" s="45" t="s">
        <v>2917</v>
      </c>
      <c r="B38" s="100" t="str">
        <f>VLOOKUP(A38,'Índice Geral'!A:C,2,FALSE)</f>
        <v>Criação gráfica</v>
      </c>
      <c r="C38" s="101">
        <v>36</v>
      </c>
      <c r="D38" s="14"/>
      <c r="E38" s="84"/>
      <c r="F38" s="113" t="str">
        <f>'Contagem de Áreas '!A37</f>
        <v>Desenho de projetos</v>
      </c>
      <c r="G38" s="103">
        <f t="shared" ca="1" si="0"/>
        <v>0</v>
      </c>
      <c r="H38" s="104">
        <f t="shared" ca="1" si="1"/>
        <v>0</v>
      </c>
      <c r="I38" s="105"/>
      <c r="J38" s="14"/>
      <c r="K38" s="14"/>
      <c r="L38" s="14"/>
      <c r="M38" s="14"/>
      <c r="N38" s="14"/>
      <c r="O38" s="14"/>
      <c r="P38" s="14"/>
      <c r="Q38" s="14"/>
      <c r="R38" s="14"/>
      <c r="S38" s="14"/>
      <c r="T38" s="14"/>
      <c r="U38" s="14"/>
      <c r="V38" s="14"/>
      <c r="W38" s="14"/>
      <c r="X38" s="14"/>
      <c r="Y38" s="14"/>
      <c r="Z38" s="14"/>
    </row>
    <row r="39" spans="1:26" ht="15.75" customHeight="1">
      <c r="A39" s="99" t="s">
        <v>2937</v>
      </c>
      <c r="B39" s="100" t="str">
        <f>VLOOKUP(A39,'Índice Geral'!A:C,2,FALSE)</f>
        <v>Metodologia e Pesquisa Científica</v>
      </c>
      <c r="C39" s="101">
        <v>72</v>
      </c>
      <c r="D39" s="14"/>
      <c r="E39" s="84"/>
      <c r="F39" s="113" t="str">
        <f>'Contagem de Áreas '!A38</f>
        <v>Política</v>
      </c>
      <c r="G39" s="103">
        <f t="shared" ca="1" si="0"/>
        <v>0</v>
      </c>
      <c r="H39" s="104">
        <f t="shared" ca="1" si="1"/>
        <v>0</v>
      </c>
      <c r="I39" s="105"/>
      <c r="J39" s="14"/>
      <c r="K39" s="14"/>
      <c r="L39" s="14"/>
      <c r="M39" s="14"/>
      <c r="N39" s="14"/>
      <c r="O39" s="14"/>
      <c r="P39" s="14"/>
      <c r="Q39" s="14"/>
      <c r="R39" s="14"/>
      <c r="S39" s="14"/>
      <c r="T39" s="14"/>
      <c r="U39" s="14"/>
      <c r="V39" s="14"/>
      <c r="W39" s="14"/>
      <c r="X39" s="14"/>
      <c r="Y39" s="14"/>
      <c r="Z39" s="14"/>
    </row>
    <row r="40" spans="1:26" ht="15.75" customHeight="1">
      <c r="A40" s="99" t="s">
        <v>2943</v>
      </c>
      <c r="B40" s="100" t="str">
        <f>VLOOKUP(A40,'Índice Geral'!A:C,2,FALSE)</f>
        <v>Metodologia e Pesquisa Científica</v>
      </c>
      <c r="C40" s="101">
        <v>72</v>
      </c>
      <c r="D40" s="14"/>
      <c r="E40" s="84"/>
      <c r="F40" s="113" t="str">
        <f>'Contagem de Áreas '!A39</f>
        <v>Administração em comércio exterior</v>
      </c>
      <c r="G40" s="103">
        <f t="shared" ca="1" si="0"/>
        <v>0</v>
      </c>
      <c r="H40" s="104">
        <f t="shared" ca="1" si="1"/>
        <v>0</v>
      </c>
      <c r="I40" s="105"/>
      <c r="J40" s="14"/>
      <c r="K40" s="14"/>
      <c r="L40" s="14"/>
      <c r="M40" s="14"/>
      <c r="N40" s="14"/>
      <c r="O40" s="14"/>
      <c r="P40" s="14"/>
      <c r="Q40" s="14"/>
      <c r="R40" s="14"/>
      <c r="S40" s="14"/>
      <c r="T40" s="14"/>
      <c r="U40" s="14"/>
      <c r="V40" s="14"/>
      <c r="W40" s="14"/>
      <c r="X40" s="14"/>
      <c r="Y40" s="14"/>
      <c r="Z40" s="14"/>
    </row>
    <row r="41" spans="1:26" ht="15.75" customHeight="1">
      <c r="A41" s="99" t="s">
        <v>902</v>
      </c>
      <c r="B41" s="100" t="str">
        <f>VLOOKUP(A41,'Índice Geral'!A:C,2,FALSE)</f>
        <v>Eletiva</v>
      </c>
      <c r="C41" s="101">
        <v>72</v>
      </c>
      <c r="D41" s="14"/>
      <c r="E41" s="84"/>
      <c r="F41" s="113" t="str">
        <f>'Contagem de Áreas '!A40</f>
        <v>Relações internacionais</v>
      </c>
      <c r="G41" s="103">
        <f t="shared" ca="1" si="0"/>
        <v>0</v>
      </c>
      <c r="H41" s="104">
        <f t="shared" ca="1" si="1"/>
        <v>0</v>
      </c>
      <c r="I41" s="114"/>
      <c r="J41" s="14"/>
      <c r="K41" s="14"/>
      <c r="L41" s="14"/>
      <c r="M41" s="14"/>
      <c r="N41" s="14"/>
      <c r="O41" s="14"/>
      <c r="P41" s="14"/>
      <c r="Q41" s="14"/>
      <c r="R41" s="14"/>
      <c r="S41" s="14"/>
      <c r="T41" s="14"/>
      <c r="U41" s="14"/>
      <c r="V41" s="14"/>
      <c r="W41" s="14"/>
      <c r="X41" s="14"/>
      <c r="Y41" s="14"/>
      <c r="Z41" s="14"/>
    </row>
    <row r="42" spans="1:26" ht="15.75" customHeight="1">
      <c r="A42" s="99" t="s">
        <v>902</v>
      </c>
      <c r="B42" s="100" t="str">
        <f>VLOOKUP(A42,'Índice Geral'!A:C,2,FALSE)</f>
        <v>Eletiva</v>
      </c>
      <c r="C42" s="101">
        <v>72</v>
      </c>
      <c r="D42" s="14"/>
      <c r="E42" s="84"/>
      <c r="F42" s="113" t="str">
        <f>'Contagem de Áreas '!A41</f>
        <v>Desenho de moda</v>
      </c>
      <c r="G42" s="103">
        <f t="shared" ca="1" si="0"/>
        <v>0</v>
      </c>
      <c r="H42" s="104">
        <f t="shared" ca="1" si="1"/>
        <v>0</v>
      </c>
      <c r="I42" s="105"/>
      <c r="J42" s="14"/>
      <c r="K42" s="14"/>
      <c r="L42" s="14"/>
      <c r="M42" s="14"/>
      <c r="N42" s="14"/>
      <c r="O42" s="14"/>
      <c r="P42" s="14"/>
      <c r="Q42" s="14"/>
      <c r="R42" s="14"/>
      <c r="S42" s="14"/>
      <c r="T42" s="14"/>
      <c r="U42" s="14"/>
      <c r="V42" s="14"/>
      <c r="W42" s="14"/>
      <c r="X42" s="14"/>
      <c r="Y42" s="14"/>
      <c r="Z42" s="14"/>
    </row>
    <row r="43" spans="1:26" ht="15.75" customHeight="1">
      <c r="A43" s="99" t="s">
        <v>902</v>
      </c>
      <c r="B43" s="100" t="str">
        <f>VLOOKUP(A43,'Índice Geral'!A:C,2,FALSE)</f>
        <v>Eletiva</v>
      </c>
      <c r="C43" s="101">
        <v>72</v>
      </c>
      <c r="D43" s="14"/>
      <c r="E43" s="84"/>
      <c r="F43" s="116" t="s">
        <v>902</v>
      </c>
      <c r="G43" s="103">
        <f t="shared" ca="1" si="0"/>
        <v>0.10989010989010989</v>
      </c>
      <c r="H43" s="104">
        <f t="shared" ca="1" si="1"/>
        <v>360</v>
      </c>
      <c r="I43" s="114"/>
      <c r="J43" s="14"/>
      <c r="K43" s="14"/>
      <c r="L43" s="14"/>
      <c r="M43" s="14"/>
      <c r="N43" s="14"/>
      <c r="O43" s="14"/>
      <c r="P43" s="14"/>
      <c r="Q43" s="14"/>
      <c r="R43" s="14"/>
      <c r="S43" s="14"/>
      <c r="T43" s="14"/>
      <c r="U43" s="14"/>
      <c r="V43" s="14"/>
      <c r="W43" s="14"/>
      <c r="X43" s="14"/>
      <c r="Y43" s="14"/>
      <c r="Z43" s="14"/>
    </row>
    <row r="44" spans="1:26" ht="15.75" customHeight="1">
      <c r="A44" s="99" t="s">
        <v>902</v>
      </c>
      <c r="B44" s="100" t="str">
        <f>VLOOKUP(A44,'Índice Geral'!A:C,2,FALSE)</f>
        <v>Eletiva</v>
      </c>
      <c r="C44" s="101">
        <v>72</v>
      </c>
      <c r="D44" s="14"/>
      <c r="E44" s="84"/>
      <c r="F44" s="116" t="s">
        <v>2993</v>
      </c>
      <c r="G44" s="103">
        <f t="shared" ca="1" si="0"/>
        <v>0.13186813186813187</v>
      </c>
      <c r="H44" s="104">
        <f t="shared" ca="1" si="1"/>
        <v>432</v>
      </c>
      <c r="I44" s="114"/>
      <c r="J44" s="14"/>
      <c r="K44" s="14"/>
      <c r="L44" s="14"/>
      <c r="M44" s="14"/>
      <c r="N44" s="14"/>
      <c r="O44" s="14"/>
      <c r="P44" s="14"/>
      <c r="Q44" s="14"/>
      <c r="R44" s="14"/>
      <c r="S44" s="14"/>
      <c r="T44" s="14"/>
      <c r="U44" s="14"/>
      <c r="V44" s="14"/>
      <c r="W44" s="14"/>
      <c r="X44" s="14"/>
      <c r="Y44" s="14"/>
      <c r="Z44" s="14"/>
    </row>
    <row r="45" spans="1:26" ht="15.75" customHeight="1">
      <c r="A45" s="99" t="s">
        <v>902</v>
      </c>
      <c r="B45" s="100" t="str">
        <f>VLOOKUP(A45,'Índice Geral'!A:C,2,FALSE)</f>
        <v>Eletiva</v>
      </c>
      <c r="C45" s="101">
        <v>72</v>
      </c>
      <c r="D45" s="14"/>
      <c r="E45" s="84"/>
      <c r="F45" s="116" t="s">
        <v>1081</v>
      </c>
      <c r="G45" s="103">
        <f t="shared" ca="1" si="0"/>
        <v>4.3956043956043959E-2</v>
      </c>
      <c r="H45" s="104">
        <f t="shared" ca="1" si="1"/>
        <v>144</v>
      </c>
      <c r="I45" s="114"/>
      <c r="J45" s="14"/>
      <c r="K45" s="14"/>
      <c r="L45" s="14"/>
      <c r="M45" s="14"/>
      <c r="N45" s="14"/>
      <c r="O45" s="14"/>
      <c r="P45" s="14"/>
      <c r="Q45" s="14"/>
      <c r="R45" s="14"/>
      <c r="S45" s="14"/>
      <c r="T45" s="14"/>
      <c r="U45" s="14"/>
      <c r="V45" s="14"/>
      <c r="W45" s="14"/>
      <c r="X45" s="14"/>
      <c r="Y45" s="14"/>
      <c r="Z45" s="14"/>
    </row>
    <row r="46" spans="1:26" ht="15.75" customHeight="1">
      <c r="A46" s="99" t="s">
        <v>2968</v>
      </c>
      <c r="B46" s="100" t="str">
        <f>VLOOKUP(A46,'Índice Geral'!A:C,2,FALSE)</f>
        <v>Lifelab</v>
      </c>
      <c r="C46" s="101">
        <v>72</v>
      </c>
      <c r="D46" s="14"/>
      <c r="E46" s="14"/>
      <c r="F46" s="98" t="s">
        <v>2994</v>
      </c>
      <c r="G46" s="98"/>
      <c r="H46" s="98"/>
      <c r="I46" s="117">
        <f>G1-SUM(I25:I45)</f>
        <v>3276</v>
      </c>
      <c r="J46" s="14"/>
      <c r="K46" s="14"/>
      <c r="L46" s="14"/>
      <c r="M46" s="14"/>
      <c r="N46" s="14"/>
      <c r="O46" s="14"/>
      <c r="P46" s="14"/>
      <c r="Q46" s="14"/>
      <c r="R46" s="14"/>
      <c r="S46" s="14"/>
      <c r="T46" s="14"/>
      <c r="U46" s="14"/>
      <c r="V46" s="14"/>
      <c r="W46" s="14"/>
      <c r="X46" s="14"/>
      <c r="Y46" s="14"/>
      <c r="Z46" s="14"/>
    </row>
    <row r="47" spans="1:26" ht="15.75" customHeight="1">
      <c r="A47" s="99" t="s">
        <v>2967</v>
      </c>
      <c r="B47" s="100" t="str">
        <f>VLOOKUP(A47,'Índice Geral'!A:C,2,FALSE)</f>
        <v>Lifelab</v>
      </c>
      <c r="C47" s="101">
        <v>72</v>
      </c>
      <c r="D47" s="14"/>
      <c r="E47" s="14"/>
      <c r="F47" s="14"/>
      <c r="G47" s="14"/>
      <c r="H47" s="14"/>
      <c r="I47" s="14"/>
      <c r="J47" s="14"/>
      <c r="K47" s="14"/>
      <c r="L47" s="14"/>
      <c r="M47" s="14"/>
      <c r="N47" s="14"/>
      <c r="O47" s="14"/>
      <c r="P47" s="14"/>
      <c r="Q47" s="14"/>
      <c r="R47" s="14"/>
      <c r="S47" s="14"/>
      <c r="T47" s="14"/>
      <c r="U47" s="14"/>
      <c r="V47" s="14"/>
      <c r="W47" s="14"/>
      <c r="X47" s="14"/>
      <c r="Y47" s="14"/>
      <c r="Z47" s="14"/>
    </row>
    <row r="48" spans="1:26" ht="15.75" customHeight="1">
      <c r="A48" s="99" t="s">
        <v>2967</v>
      </c>
      <c r="B48" s="100" t="str">
        <f>VLOOKUP(A48,'Índice Geral'!A:C,2,FALSE)</f>
        <v>Lifelab</v>
      </c>
      <c r="C48" s="101">
        <v>72</v>
      </c>
      <c r="D48" s="14"/>
      <c r="E48" s="14"/>
      <c r="F48" s="14"/>
      <c r="G48" s="14"/>
      <c r="H48" s="14"/>
      <c r="I48" s="14"/>
      <c r="J48" s="14"/>
      <c r="K48" s="14"/>
      <c r="L48" s="14"/>
      <c r="M48" s="14"/>
      <c r="N48" s="14"/>
      <c r="O48" s="14"/>
      <c r="P48" s="14"/>
      <c r="Q48" s="14"/>
      <c r="R48" s="14"/>
      <c r="S48" s="14"/>
      <c r="T48" s="14"/>
      <c r="U48" s="14"/>
      <c r="V48" s="14"/>
      <c r="W48" s="14"/>
      <c r="X48" s="14"/>
      <c r="Y48" s="14"/>
      <c r="Z48" s="14"/>
    </row>
    <row r="49" spans="1:26" ht="15.75" customHeight="1">
      <c r="A49" s="99" t="s">
        <v>2967</v>
      </c>
      <c r="B49" s="100" t="str">
        <f>VLOOKUP(A49,'Índice Geral'!A:C,2,FALSE)</f>
        <v>Lifelab</v>
      </c>
      <c r="C49" s="101">
        <v>72</v>
      </c>
      <c r="D49" s="14"/>
      <c r="E49" s="14"/>
      <c r="F49" s="14"/>
      <c r="G49" s="14"/>
      <c r="H49" s="14"/>
      <c r="I49" s="14"/>
      <c r="J49" s="14"/>
      <c r="K49" s="14"/>
      <c r="L49" s="14"/>
      <c r="M49" s="14"/>
      <c r="N49" s="14"/>
      <c r="O49" s="14"/>
      <c r="P49" s="14"/>
      <c r="Q49" s="14"/>
      <c r="R49" s="14"/>
      <c r="S49" s="14"/>
      <c r="T49" s="14"/>
      <c r="U49" s="14"/>
      <c r="V49" s="14"/>
      <c r="W49" s="14"/>
      <c r="X49" s="14"/>
      <c r="Y49" s="14"/>
      <c r="Z49" s="14"/>
    </row>
    <row r="50" spans="1:26" ht="15.75" customHeight="1">
      <c r="A50" s="99" t="s">
        <v>2967</v>
      </c>
      <c r="B50" s="100" t="str">
        <f>VLOOKUP(A50,'Índice Geral'!A:C,2,FALSE)</f>
        <v>Lifelab</v>
      </c>
      <c r="C50" s="101">
        <v>72</v>
      </c>
      <c r="D50" s="14"/>
      <c r="E50" s="14"/>
      <c r="F50" s="14"/>
      <c r="G50" s="14"/>
      <c r="H50" s="14"/>
      <c r="I50" s="14"/>
      <c r="J50" s="14"/>
      <c r="K50" s="14"/>
      <c r="L50" s="14"/>
      <c r="M50" s="14"/>
      <c r="N50" s="14"/>
      <c r="O50" s="14"/>
      <c r="P50" s="14"/>
      <c r="Q50" s="14"/>
      <c r="R50" s="14"/>
      <c r="S50" s="14"/>
      <c r="T50" s="14"/>
      <c r="U50" s="14"/>
      <c r="V50" s="14"/>
      <c r="W50" s="14"/>
      <c r="X50" s="14"/>
      <c r="Y50" s="14"/>
      <c r="Z50" s="14"/>
    </row>
    <row r="51" spans="1:26" ht="15.75" customHeight="1">
      <c r="A51" s="99" t="s">
        <v>2967</v>
      </c>
      <c r="B51" s="100" t="str">
        <f>VLOOKUP(A51,'Índice Geral'!A:C,2,FALSE)</f>
        <v>Lifelab</v>
      </c>
      <c r="C51" s="101">
        <v>72</v>
      </c>
      <c r="D51" s="14"/>
      <c r="E51" s="14"/>
      <c r="F51" s="14"/>
      <c r="G51" s="14"/>
      <c r="H51" s="14"/>
      <c r="I51" s="14"/>
      <c r="J51" s="14"/>
      <c r="K51" s="14"/>
      <c r="L51" s="14"/>
      <c r="M51" s="14"/>
      <c r="N51" s="14"/>
      <c r="O51" s="14"/>
      <c r="P51" s="14"/>
      <c r="Q51" s="14"/>
      <c r="R51" s="14"/>
      <c r="S51" s="14"/>
      <c r="T51" s="14"/>
      <c r="U51" s="14"/>
      <c r="V51" s="14"/>
      <c r="W51" s="14"/>
      <c r="X51" s="14"/>
      <c r="Y51" s="14"/>
      <c r="Z51" s="14"/>
    </row>
    <row r="52" spans="1:26" ht="15.75" customHeight="1">
      <c r="D52" s="14"/>
      <c r="E52" s="14"/>
      <c r="F52" s="14"/>
      <c r="G52" s="14"/>
      <c r="H52" s="14"/>
      <c r="I52" s="14"/>
      <c r="J52" s="14"/>
      <c r="K52" s="14"/>
      <c r="L52" s="14"/>
      <c r="M52" s="14"/>
      <c r="N52" s="14"/>
      <c r="O52" s="14"/>
      <c r="P52" s="14"/>
      <c r="Q52" s="14"/>
      <c r="R52" s="14"/>
      <c r="S52" s="14"/>
      <c r="T52" s="14"/>
      <c r="U52" s="14"/>
      <c r="V52" s="14"/>
      <c r="W52" s="14"/>
      <c r="X52" s="14"/>
      <c r="Y52" s="14"/>
      <c r="Z52" s="14"/>
    </row>
    <row r="53" spans="1:26" ht="15.75" customHeight="1">
      <c r="D53" s="14"/>
      <c r="E53" s="14"/>
      <c r="F53" s="14"/>
      <c r="G53" s="14"/>
      <c r="H53" s="14"/>
      <c r="I53" s="14"/>
      <c r="J53" s="14"/>
      <c r="K53" s="14"/>
      <c r="L53" s="14"/>
      <c r="M53" s="14"/>
      <c r="N53" s="14"/>
      <c r="O53" s="14"/>
      <c r="P53" s="14"/>
      <c r="Q53" s="14"/>
      <c r="R53" s="14"/>
      <c r="S53" s="14"/>
      <c r="T53" s="14"/>
      <c r="U53" s="14"/>
      <c r="V53" s="14"/>
      <c r="W53" s="14"/>
      <c r="X53" s="14"/>
      <c r="Y53" s="14"/>
      <c r="Z53" s="14"/>
    </row>
    <row r="54" spans="1:26" ht="15.75" customHeight="1">
      <c r="D54" s="14"/>
      <c r="E54" s="14"/>
      <c r="F54" s="14"/>
      <c r="G54" s="14"/>
      <c r="H54" s="14"/>
      <c r="I54" s="14"/>
      <c r="J54" s="14"/>
      <c r="K54" s="14"/>
      <c r="L54" s="14"/>
      <c r="M54" s="14"/>
      <c r="N54" s="14"/>
      <c r="O54" s="14"/>
      <c r="P54" s="14"/>
      <c r="Q54" s="14"/>
      <c r="R54" s="14"/>
      <c r="S54" s="14"/>
      <c r="T54" s="14"/>
      <c r="U54" s="14"/>
      <c r="V54" s="14"/>
      <c r="W54" s="14"/>
      <c r="X54" s="14"/>
      <c r="Y54" s="14"/>
      <c r="Z54" s="14"/>
    </row>
    <row r="55" spans="1:26" ht="15.75" customHeight="1">
      <c r="D55" s="14"/>
      <c r="E55" s="14"/>
      <c r="F55" s="14"/>
      <c r="G55" s="14"/>
      <c r="H55" s="14"/>
      <c r="I55" s="14"/>
      <c r="J55" s="14"/>
      <c r="K55" s="14"/>
      <c r="L55" s="14"/>
      <c r="M55" s="14"/>
      <c r="N55" s="14"/>
      <c r="O55" s="14"/>
      <c r="P55" s="14"/>
      <c r="Q55" s="14"/>
      <c r="R55" s="14"/>
      <c r="S55" s="14"/>
      <c r="T55" s="14"/>
      <c r="U55" s="14"/>
      <c r="V55" s="14"/>
      <c r="W55" s="14"/>
      <c r="X55" s="14"/>
      <c r="Y55" s="14"/>
      <c r="Z55" s="14"/>
    </row>
    <row r="56" spans="1:26" ht="15.75" customHeight="1">
      <c r="D56" s="14"/>
      <c r="E56" s="14"/>
      <c r="F56" s="14"/>
      <c r="G56" s="14"/>
      <c r="H56" s="14"/>
      <c r="I56" s="14"/>
      <c r="J56" s="14"/>
      <c r="K56" s="14"/>
      <c r="L56" s="14"/>
      <c r="M56" s="14"/>
      <c r="N56" s="14"/>
      <c r="O56" s="14"/>
      <c r="P56" s="14"/>
      <c r="Q56" s="14"/>
      <c r="R56" s="14"/>
      <c r="S56" s="14"/>
      <c r="T56" s="14"/>
      <c r="U56" s="14"/>
      <c r="V56" s="14"/>
      <c r="W56" s="14"/>
      <c r="X56" s="14"/>
      <c r="Y56" s="14"/>
      <c r="Z56" s="14"/>
    </row>
    <row r="57" spans="1:26" ht="15.75" customHeight="1">
      <c r="D57" s="14"/>
      <c r="E57" s="14"/>
      <c r="F57" s="14"/>
      <c r="G57" s="14"/>
      <c r="H57" s="14"/>
      <c r="I57" s="14"/>
      <c r="J57" s="14"/>
      <c r="K57" s="14"/>
      <c r="L57" s="14"/>
      <c r="M57" s="14"/>
      <c r="N57" s="14"/>
      <c r="O57" s="14"/>
      <c r="P57" s="14"/>
      <c r="Q57" s="14"/>
      <c r="R57" s="14"/>
      <c r="S57" s="14"/>
      <c r="T57" s="14"/>
      <c r="U57" s="14"/>
      <c r="V57" s="14"/>
      <c r="W57" s="14"/>
      <c r="X57" s="14"/>
      <c r="Y57" s="14"/>
      <c r="Z57" s="14"/>
    </row>
    <row r="58" spans="1:26" ht="15.75" customHeight="1">
      <c r="D58" s="14"/>
      <c r="E58" s="14"/>
      <c r="F58" s="14"/>
      <c r="G58" s="14"/>
      <c r="H58" s="14"/>
      <c r="I58" s="14"/>
      <c r="J58" s="14"/>
      <c r="K58" s="14"/>
      <c r="L58" s="14"/>
      <c r="M58" s="14"/>
      <c r="N58" s="14"/>
      <c r="O58" s="14"/>
      <c r="P58" s="14"/>
      <c r="Q58" s="14"/>
      <c r="R58" s="14"/>
      <c r="S58" s="14"/>
      <c r="T58" s="14"/>
      <c r="U58" s="14"/>
      <c r="V58" s="14"/>
      <c r="W58" s="14"/>
      <c r="X58" s="14"/>
      <c r="Y58" s="14"/>
      <c r="Z58" s="14"/>
    </row>
    <row r="59" spans="1:26" ht="15.75" customHeight="1">
      <c r="A59" s="141"/>
      <c r="D59" s="14"/>
      <c r="E59" s="14"/>
      <c r="F59" s="14"/>
      <c r="G59" s="14"/>
      <c r="H59" s="14"/>
      <c r="I59" s="14"/>
      <c r="J59" s="14"/>
      <c r="K59" s="14"/>
      <c r="L59" s="14"/>
      <c r="M59" s="14"/>
      <c r="N59" s="14"/>
      <c r="O59" s="14"/>
      <c r="P59" s="14"/>
      <c r="Q59" s="14"/>
      <c r="R59" s="14"/>
      <c r="S59" s="14"/>
      <c r="T59" s="14"/>
      <c r="U59" s="14"/>
      <c r="V59" s="14"/>
      <c r="W59" s="14"/>
      <c r="X59" s="14"/>
      <c r="Y59" s="14"/>
      <c r="Z59" s="14"/>
    </row>
    <row r="60" spans="1:26" ht="15.75" customHeight="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spans="1:26" ht="15.75" customHeight="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spans="1:26" ht="15.75"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ht="15.75"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ht="15.75"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ht="15.75"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ht="15.75"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spans="1:26" ht="15.75"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ht="15.75"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ht="15.75"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ht="15.75"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spans="1:26" ht="15.75"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spans="1:26" ht="15.75"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spans="1:26" ht="15.75"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spans="1:26" ht="15.75"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spans="1:26" ht="15.75"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spans="1:26" ht="15.75"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spans="1:26" ht="15.75"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spans="1:26" ht="15.75"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spans="1:26" ht="15.75"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spans="1:26" ht="15.75"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spans="1:26" ht="15.75"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spans="1:26" ht="15.75"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ht="15.75"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spans="1:26" ht="15.75"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spans="1:26" ht="15.75"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ht="15.75"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spans="1:26" ht="15.7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ht="15.7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ht="15.7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spans="1:26" ht="15.7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spans="1:26" ht="15.7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spans="1:26" ht="15.7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spans="1:26" ht="15.7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ht="15.7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ht="15.7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spans="1:26" ht="15.7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spans="1:26" ht="15.7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spans="1:26" ht="15.7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spans="1:26" ht="15.7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spans="1:26" ht="15.7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ht="15.7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ht="15.7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ht="15.7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ht="15.7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5.7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5.7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15.7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5.7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5.7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5.7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5.7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5.7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ht="15.7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ht="15.7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5.7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5.7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5.7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5.7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15.7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15.7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5.7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5.7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5.7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5.7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5.7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5.7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5.7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5.7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5.7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5.7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5.7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5.7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5.7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5.7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5.7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5.7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5.7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5.7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5.7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5.7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15.7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5.7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15.7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5.7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5.7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5.7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5.7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ht="15.7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5.7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5.7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5.7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5.7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5.7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5.7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5.7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5.7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5.7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5.7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5.7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5.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5.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5.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5.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ht="15.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15.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5.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5.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ht="15.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5.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5.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5.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ht="15.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15.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15.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15.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5.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15.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5.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5.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5.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5.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5.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5.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ht="15.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ht="15.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ht="15.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ht="15.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ht="15.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ht="15.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15.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ht="15.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5.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ht="15.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15.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5.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ht="15.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15.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15.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ht="15.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ht="15.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ht="15.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ht="15.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ht="15.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ht="15.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ht="15.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ht="15.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15.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15.7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15.7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15.7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15.7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5.7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5.7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5.7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5.7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5.7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5.7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5.7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5.7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5.7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5.7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5.7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5.7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5.7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5.7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5.7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5.7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5.7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5.7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5.7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5.7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5.7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5.7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5.7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5.7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5.7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5.7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5.7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5.7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5.7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5.7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5.7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5.7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5.7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5.7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5.7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5.7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5.7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5.7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5.7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5.7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5.7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5.7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5.7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5.7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5.7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5.7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5.7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5.7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5.7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5.7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5.7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15.7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5.7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15.7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5.7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5.7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5.7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5.7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5.7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5.7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5.7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5.7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5.7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5.7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5.7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5.7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5.7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5.7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5.7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15.7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5.7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15.7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5.7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5.7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5.7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5.7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5.7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5.7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5.7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5.7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5.7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5.7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15.7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15.7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15.7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15.7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15.7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15.7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15.7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15.7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15.7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5.7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15.7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15.7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15.7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5.7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5.7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5.7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5.7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5.7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5.7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5.7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15.7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5.7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5.7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5.7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5.7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5.7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5.7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5.7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5.7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5.7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5.7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5.7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5.7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5.7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5.7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5.7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5.7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5.7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5.7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5.7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5.7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5.7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5.7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5.7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5.7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5.7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5.7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5.7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5.7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5.7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5.7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5.7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5.7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5.7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5.7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5.7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5.7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5.7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5.7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5.7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5.7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5.7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5.7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5.7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5.7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5.7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5.7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5.7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5.7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5.7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5.7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5.7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5.7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5.7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5.7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5.7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5.7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5.7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5.7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5.7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5.7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5.7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5.7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5.7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5.7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5.7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5.7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5.7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5.7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5.7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5.7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5.7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5.7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5.7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5.7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5.7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5.7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5.7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5.7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5.7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5.7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5.7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5.7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5.7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5.7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5.7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5.7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5.7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5.7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5.7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5.7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5.7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5.7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5.7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5.7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5.7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5.7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5.7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5.7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5.7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5.7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5.7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5.7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5.7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5.7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5.7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5.7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5.7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5.7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5.7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5.7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5.7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5.7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5.7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5.7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5.7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5.7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5.7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5.7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5.7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5.7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5.7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5.7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5.7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5.7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5.7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5.7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5.7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5.7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5.7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5.7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5.7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5.7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5.7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5.7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5.7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5.7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5.7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5.7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5.7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5.7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5.7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5.7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5.7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5.7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5.7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5.7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5.7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5.7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5.7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5.7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5.7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5.7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5.7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5.7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5.7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5.7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5.7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5.7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5.7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5.7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5.7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5.7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5.7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5.7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5.7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5.7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5.7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5.7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5.7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5.7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5.7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5.7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5.7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5.7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5.7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5.7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5.7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5.7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5.7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5.7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5.7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5.7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5.7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5.7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5.7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5.7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5.7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5.7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5.7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5.7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5.7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5.7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5.7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5.7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5.7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5.7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5.7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5.7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5.7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5.7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5.7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5.7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5.7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5.7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5.7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5.7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5.7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5.7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5.7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5.7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5.7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5.7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5.7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5.7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5.7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5.7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5.7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5.7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5.7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5.7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5.7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5.7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5.7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5.7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5.7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5.7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5.7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5.7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5.7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5.7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5.7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5.7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5.7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5.7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5.7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5.7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5.7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5.7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5.7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5.7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5.7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5.7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5.7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5.7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5.7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5.7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5.7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5.7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5.7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5.7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5.7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5.7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5.7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5.7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5.7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5.7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5.7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5.7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5.7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5.7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5.7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5.7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5.7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5.7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5.7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5.7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5.7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5.7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5.7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5.7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5.7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5.7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5.7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5.7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5.7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5.7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5.7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5.7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5.7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5.7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5.7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5.7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5.7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5.7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5.7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5.7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5.7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5.7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5.7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5.7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5.7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5.7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5.7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5.7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5.7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5.7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5.7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5.7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5.7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5.7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5.7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5.7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5.7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5.7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5.7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5.7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5.7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5.7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5.7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5.7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5.7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5.7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5.7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5.7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5.7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5.7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5.7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5.7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5.7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5.7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5.7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5.7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5.7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5.7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5.7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5.7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5.7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5.7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5.7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5.7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5.7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5.7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5.7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5.7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5.7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5.7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5.7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5.7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5.7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5.7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5.7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5.7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5.7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5.7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5.7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5.7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5.7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5.7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5.7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5.7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5.7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5.7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5.7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5.7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5.7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5.7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5.7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5.7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5.7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5.7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5.7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5.7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5.7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5.7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5.7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5.7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5.7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5.7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5.7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5.7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5.7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5.7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5.7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5.7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5.7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5.7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5.7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5.7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5.7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5.7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5.7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5.7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5.7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5.7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5.7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5.7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5.7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5.7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5.7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5.7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5.7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5.7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5.7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5.7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5.7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5.7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5.7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5.7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5.7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5.7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5.7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5.7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5.7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5.7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5.7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5.7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5.7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5.7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5.7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5.7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5.7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5.7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5.7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5.7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5.7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5.7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5.7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5.7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5.7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5.7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5.7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5.7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5.7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5.7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5.7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5.7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5.7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5.7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5.7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5.7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5.7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5.7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5.7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5.7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5.7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5.7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5.7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5.7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5.7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5.7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5.7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5.7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5.7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5.7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5.7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5.7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5.7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5.7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5.7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5.7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5.7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5.7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5.7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5.7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5.7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5.7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5.7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5.7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5.7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5.7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5.7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5.7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5.7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5.7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5.7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5.7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5.7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5.7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5.7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5.7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5.7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5.7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5.7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5.7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5.7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5.7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5.7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5.7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5.7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5.7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5.7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5.7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5.7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5.7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5.7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5.7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5.7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5.7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5.7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5.7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5.7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5.7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5.7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5.7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5.7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5.7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5.7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5.7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5.7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5.7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5.7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5.7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5.7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5.7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5.7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5.7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5.7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5.7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5.7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5.7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5.7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5.7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5.7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5.7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5.7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5.7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5.7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5.7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5.7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5.7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5.7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5.7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5.7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5.7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5.7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5.7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5.7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5.7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5.7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5.7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5.7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5.7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5.7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5.7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5.7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5.7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5.7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5.7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5.7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5.7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5.7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5.7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5.7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5.7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5.7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5.7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5.7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5.7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5.7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5.7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5.7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5.7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5.7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5.7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5.7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5.7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5.7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5.7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5.7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5.7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5.7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5.7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5.7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5.7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5.7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5.7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5.7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5.7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5.7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5.7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5.7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5.7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5.7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5.7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5.7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5.7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5.7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5.7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5.7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5.7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5.7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5.7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5.7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5.7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5.7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5.7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5.7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5.7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5.7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5.7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5.7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5.7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5.7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5.7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5.7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5.7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5.7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5.7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5.7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5.7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5.7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5.7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5.7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5.7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5.7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5.7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5.7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5.7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5.7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5.7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5.7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5.7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5.7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5.7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5.7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5.7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5.7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5.7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5.7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5.7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5.7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5.7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5.7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5.7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5.7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5.7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5.7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5.7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5.7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5.7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5.7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5.7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5.7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5.7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5.7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5.7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5.7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5.7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5.7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5.7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5.7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5.7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5.7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5.7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5.7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5.7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5.7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5.7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5.7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5.7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5.7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5.7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5.7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5.7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5.7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5.75"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5.75"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5.75"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5.75"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5.75"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5.75"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5.75"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5.75"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5.75"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5.75"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5.75"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5.75"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5.75"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5.75"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5.75"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5.75"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5.75"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5.75"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5.75"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5.75"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5.75"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5.75"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sheetData>
  <autoFilter ref="F2:I23" xr:uid="{00000000-0009-0000-0000-000013000000}">
    <sortState xmlns:xlrd2="http://schemas.microsoft.com/office/spreadsheetml/2017/richdata2" ref="F2:I23">
      <sortCondition ref="F2:F23"/>
    </sortState>
  </autoFilter>
  <mergeCells count="1">
    <mergeCell ref="A1:C1"/>
  </mergeCells>
  <pageMargins left="0.7" right="0.7" top="0.75" bottom="0.75" header="0" footer="0"/>
  <pageSetup orientation="landscape"/>
  <drawing r:id="rId1"/>
  <extLst>
    <ext xmlns:x14="http://schemas.microsoft.com/office/spreadsheetml/2009/9/main" uri="{CCE6A557-97BC-4b89-ADB6-D9C93CAAB3DF}">
      <x14:dataValidations xmlns:xm="http://schemas.microsoft.com/office/excel/2006/main" count="2">
        <x14:dataValidation type="list" allowBlank="1" xr:uid="{00000000-0002-0000-1300-000000000000}">
          <x14:formula1>
            <xm:f>'Índice Geral'!$A$3:$A$496</xm:f>
          </x14:formula1>
          <xm:sqref>A25 A46:A51</xm:sqref>
        </x14:dataValidation>
        <x14:dataValidation type="list" allowBlank="1" showErrorMessage="1" xr:uid="{00000000-0002-0000-1300-000001000000}">
          <x14:formula1>
            <xm:f>'Índice Geral'!$A$3:$A$496</xm:f>
          </x14:formula1>
          <xm:sqref>A3:A24 A26:A30 A32:A45</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991"/>
  <sheetViews>
    <sheetView workbookViewId="0"/>
  </sheetViews>
  <sheetFormatPr defaultColWidth="11.25" defaultRowHeight="15" customHeight="1"/>
  <cols>
    <col min="1" max="1" width="44.625" customWidth="1"/>
    <col min="2" max="2" width="32" customWidth="1"/>
    <col min="3" max="3" width="17.125" customWidth="1"/>
    <col min="4" max="5" width="10.5" customWidth="1"/>
    <col min="6" max="6" width="30.625" customWidth="1"/>
    <col min="7" max="7" width="8.5" customWidth="1"/>
    <col min="8" max="8" width="14" customWidth="1"/>
    <col min="9" max="9" width="17" customWidth="1"/>
    <col min="10" max="18" width="10.5" customWidth="1"/>
    <col min="19" max="26" width="11.125" customWidth="1"/>
  </cols>
  <sheetData>
    <row r="1" spans="1:26" ht="16.5" customHeight="1">
      <c r="A1" s="190" t="s">
        <v>3016</v>
      </c>
      <c r="B1" s="191"/>
      <c r="C1" s="192"/>
      <c r="D1" s="88"/>
      <c r="E1" s="89"/>
      <c r="F1" s="90" t="s">
        <v>2987</v>
      </c>
      <c r="G1" s="91">
        <f>SUM(C:C)</f>
        <v>3276</v>
      </c>
      <c r="H1" s="90" t="s">
        <v>2988</v>
      </c>
      <c r="I1" s="92">
        <v>1</v>
      </c>
      <c r="J1" s="14"/>
      <c r="K1" s="14"/>
      <c r="L1" s="14"/>
      <c r="M1" s="14"/>
      <c r="N1" s="14"/>
      <c r="O1" s="14"/>
      <c r="P1" s="14"/>
      <c r="Q1" s="14"/>
      <c r="R1" s="14"/>
      <c r="S1" s="14"/>
      <c r="T1" s="14"/>
      <c r="U1" s="14"/>
      <c r="V1" s="14"/>
      <c r="W1" s="14"/>
      <c r="X1" s="14"/>
      <c r="Y1" s="14"/>
      <c r="Z1" s="14"/>
    </row>
    <row r="2" spans="1:26" ht="16.5" customHeight="1">
      <c r="A2" s="142" t="s">
        <v>0</v>
      </c>
      <c r="B2" s="94" t="s">
        <v>3</v>
      </c>
      <c r="C2" s="95" t="s">
        <v>2989</v>
      </c>
      <c r="D2" s="96"/>
      <c r="E2" s="97"/>
      <c r="F2" s="98" t="s">
        <v>3</v>
      </c>
      <c r="G2" s="98" t="s">
        <v>2990</v>
      </c>
      <c r="H2" s="98" t="s">
        <v>2991</v>
      </c>
      <c r="I2" s="98" t="s">
        <v>2992</v>
      </c>
      <c r="J2" s="14"/>
      <c r="K2" s="14"/>
      <c r="L2" s="14"/>
      <c r="M2" s="14"/>
      <c r="N2" s="14"/>
      <c r="O2" s="14"/>
      <c r="P2" s="14"/>
      <c r="Q2" s="14"/>
      <c r="R2" s="14"/>
      <c r="S2" s="14"/>
      <c r="T2" s="14"/>
      <c r="U2" s="14"/>
      <c r="V2" s="14"/>
      <c r="W2" s="14"/>
      <c r="X2" s="14"/>
      <c r="Y2" s="14"/>
      <c r="Z2" s="14"/>
    </row>
    <row r="3" spans="1:26" ht="16.5" customHeight="1">
      <c r="A3" s="20" t="s">
        <v>2863</v>
      </c>
      <c r="B3" s="100" t="str">
        <f>VLOOKUP(A3,'Índice Geral'!A:C,2,FALSE)</f>
        <v>Design</v>
      </c>
      <c r="C3" s="125">
        <v>72</v>
      </c>
      <c r="D3" s="96"/>
      <c r="E3" s="97"/>
      <c r="F3" s="102" t="str">
        <f>'Contagem de Áreas '!A2</f>
        <v>Marketing e propaganda</v>
      </c>
      <c r="G3" s="103">
        <f t="shared" ref="G3:G45" ca="1" si="0">H3/$G$1</f>
        <v>6.5934065934065936E-2</v>
      </c>
      <c r="H3" s="104">
        <f t="shared" ref="H3:H45" ca="1" si="1">SUMIF(B:C,F3,C:C)</f>
        <v>216</v>
      </c>
      <c r="I3" s="105"/>
      <c r="J3" s="14"/>
      <c r="K3" s="14"/>
      <c r="L3" s="14"/>
      <c r="M3" s="14"/>
      <c r="N3" s="14"/>
      <c r="O3" s="14"/>
      <c r="P3" s="14"/>
      <c r="Q3" s="14"/>
      <c r="R3" s="14"/>
      <c r="S3" s="14"/>
      <c r="T3" s="14"/>
      <c r="U3" s="14"/>
      <c r="V3" s="14"/>
      <c r="W3" s="14"/>
      <c r="X3" s="14"/>
      <c r="Y3" s="14"/>
      <c r="Z3" s="14"/>
    </row>
    <row r="4" spans="1:26" ht="16.5" customHeight="1">
      <c r="A4" s="20" t="s">
        <v>1683</v>
      </c>
      <c r="B4" s="100" t="str">
        <f>VLOOKUP(A4,'Índice Geral'!A:C,2,FALSE)</f>
        <v>História, Filosofia e Estudos de arte</v>
      </c>
      <c r="C4" s="125">
        <v>72</v>
      </c>
      <c r="D4" s="96"/>
      <c r="E4" s="97"/>
      <c r="F4" s="102" t="str">
        <f>'Contagem de Áreas '!A3</f>
        <v>Gestão de negócios internacionais</v>
      </c>
      <c r="G4" s="103">
        <f t="shared" ca="1" si="0"/>
        <v>0</v>
      </c>
      <c r="H4" s="104">
        <f t="shared" ca="1" si="1"/>
        <v>0</v>
      </c>
      <c r="I4" s="105"/>
      <c r="J4" s="14"/>
      <c r="K4" s="14"/>
      <c r="L4" s="14"/>
      <c r="M4" s="14"/>
      <c r="N4" s="14"/>
      <c r="O4" s="14"/>
      <c r="P4" s="14"/>
      <c r="Q4" s="14"/>
      <c r="R4" s="14"/>
      <c r="S4" s="14"/>
      <c r="T4" s="14"/>
      <c r="U4" s="14"/>
      <c r="V4" s="14"/>
      <c r="W4" s="14"/>
      <c r="X4" s="14"/>
      <c r="Y4" s="14"/>
      <c r="Z4" s="14"/>
    </row>
    <row r="5" spans="1:26" ht="16.5" customHeight="1">
      <c r="A5" s="20" t="s">
        <v>1445</v>
      </c>
      <c r="B5" s="100" t="str">
        <f>VLOOKUP(A5,'Índice Geral'!A:C,2,FALSE)</f>
        <v>Economia, Economia Empresarial e Política</v>
      </c>
      <c r="C5" s="125">
        <v>72</v>
      </c>
      <c r="D5" s="96"/>
      <c r="E5" s="97"/>
      <c r="F5" s="102" t="str">
        <f>'Contagem de Áreas '!A4</f>
        <v>Metodologia e Pesquisa Científica</v>
      </c>
      <c r="G5" s="103">
        <f t="shared" ca="1" si="0"/>
        <v>6.5934065934065936E-2</v>
      </c>
      <c r="H5" s="104">
        <f t="shared" ca="1" si="1"/>
        <v>216</v>
      </c>
      <c r="I5" s="105"/>
      <c r="J5" s="14"/>
      <c r="K5" s="14"/>
      <c r="L5" s="14"/>
      <c r="M5" s="14"/>
      <c r="N5" s="14"/>
      <c r="O5" s="14"/>
      <c r="P5" s="14"/>
      <c r="Q5" s="14"/>
      <c r="R5" s="14"/>
      <c r="S5" s="14"/>
      <c r="T5" s="14"/>
      <c r="U5" s="14"/>
      <c r="V5" s="14"/>
      <c r="W5" s="14"/>
      <c r="X5" s="14"/>
      <c r="Y5" s="14"/>
      <c r="Z5" s="14"/>
    </row>
    <row r="6" spans="1:26" ht="16.5" customHeight="1">
      <c r="A6" s="143" t="s">
        <v>2449</v>
      </c>
      <c r="B6" s="100" t="str">
        <f>VLOOKUP(A6,'Índice Geral'!A:C,2,FALSE)</f>
        <v>Antropologia social</v>
      </c>
      <c r="C6" s="125">
        <v>72</v>
      </c>
      <c r="D6" s="96"/>
      <c r="E6" s="97"/>
      <c r="F6" s="102" t="str">
        <f>'Contagem de Áreas '!A5</f>
        <v>Tecnologia da informação</v>
      </c>
      <c r="G6" s="103">
        <f t="shared" ca="1" si="0"/>
        <v>0</v>
      </c>
      <c r="H6" s="104">
        <f t="shared" ca="1" si="1"/>
        <v>0</v>
      </c>
      <c r="I6" s="105"/>
      <c r="J6" s="14"/>
      <c r="K6" s="14"/>
      <c r="L6" s="14"/>
      <c r="M6" s="14"/>
      <c r="N6" s="14"/>
      <c r="O6" s="14"/>
      <c r="P6" s="14"/>
      <c r="Q6" s="14"/>
      <c r="R6" s="14"/>
      <c r="S6" s="14"/>
      <c r="T6" s="14"/>
      <c r="U6" s="14"/>
      <c r="V6" s="14"/>
      <c r="W6" s="14"/>
      <c r="X6" s="14"/>
      <c r="Y6" s="14"/>
      <c r="Z6" s="14"/>
    </row>
    <row r="7" spans="1:26" ht="16.5" customHeight="1">
      <c r="A7" s="20" t="s">
        <v>668</v>
      </c>
      <c r="B7" s="100" t="str">
        <f>VLOOKUP(A7,'Índice Geral'!A:C,2,FALSE)</f>
        <v>Desenho (artístico)</v>
      </c>
      <c r="C7" s="129">
        <v>36</v>
      </c>
      <c r="D7" s="96"/>
      <c r="E7" s="97"/>
      <c r="F7" s="102" t="str">
        <f>'Contagem de Áreas '!A6</f>
        <v>História, Filosofia e Estudos de arte</v>
      </c>
      <c r="G7" s="103">
        <f t="shared" ca="1" si="0"/>
        <v>7.6923076923076927E-2</v>
      </c>
      <c r="H7" s="104">
        <f t="shared" ca="1" si="1"/>
        <v>252</v>
      </c>
      <c r="I7" s="105"/>
      <c r="J7" s="14"/>
      <c r="K7" s="14"/>
      <c r="L7" s="14"/>
      <c r="M7" s="14"/>
      <c r="N7" s="14"/>
      <c r="O7" s="14"/>
      <c r="P7" s="14"/>
      <c r="Q7" s="14"/>
      <c r="R7" s="14"/>
      <c r="S7" s="14"/>
      <c r="T7" s="14"/>
      <c r="U7" s="14"/>
      <c r="V7" s="14"/>
      <c r="W7" s="14"/>
      <c r="X7" s="14"/>
      <c r="Y7" s="14"/>
      <c r="Z7" s="14"/>
    </row>
    <row r="8" spans="1:26" ht="15.75" customHeight="1">
      <c r="A8" s="20" t="s">
        <v>650</v>
      </c>
      <c r="B8" s="100" t="str">
        <f>VLOOKUP(A8,'Índice Geral'!A:C,2,FALSE)</f>
        <v>Criação gráfica</v>
      </c>
      <c r="C8" s="125">
        <v>72</v>
      </c>
      <c r="D8" s="96"/>
      <c r="E8" s="97"/>
      <c r="F8" s="102" t="str">
        <f>'Contagem de Áreas '!A7</f>
        <v>Criação gráfica</v>
      </c>
      <c r="G8" s="103">
        <f t="shared" ca="1" si="0"/>
        <v>0.12087912087912088</v>
      </c>
      <c r="H8" s="104">
        <f t="shared" ca="1" si="1"/>
        <v>396</v>
      </c>
      <c r="I8" s="105"/>
      <c r="J8" s="14"/>
      <c r="K8" s="14"/>
      <c r="L8" s="14"/>
      <c r="M8" s="14"/>
      <c r="N8" s="14"/>
      <c r="O8" s="14"/>
      <c r="P8" s="14"/>
      <c r="Q8" s="14"/>
      <c r="R8" s="14"/>
      <c r="S8" s="14"/>
      <c r="T8" s="14"/>
      <c r="U8" s="14"/>
      <c r="V8" s="14"/>
      <c r="W8" s="14"/>
      <c r="X8" s="14"/>
      <c r="Y8" s="14"/>
      <c r="Z8" s="14"/>
    </row>
    <row r="9" spans="1:26" ht="15.75" customHeight="1">
      <c r="A9" s="20" t="s">
        <v>662</v>
      </c>
      <c r="B9" s="100" t="str">
        <f>VLOOKUP(A9,'Índice Geral'!A:C,2,FALSE)</f>
        <v>Desenho (artístico)</v>
      </c>
      <c r="C9" s="125">
        <v>72</v>
      </c>
      <c r="D9" s="96"/>
      <c r="E9" s="97"/>
      <c r="F9" s="102" t="str">
        <f>'Contagem de Áreas '!A8</f>
        <v>Comunicação social (redação e conteúdo)</v>
      </c>
      <c r="G9" s="103">
        <f t="shared" ca="1" si="0"/>
        <v>2.197802197802198E-2</v>
      </c>
      <c r="H9" s="104">
        <f t="shared" ca="1" si="1"/>
        <v>72</v>
      </c>
      <c r="I9" s="105"/>
      <c r="J9" s="109"/>
      <c r="K9" s="14"/>
      <c r="L9" s="14"/>
      <c r="M9" s="14"/>
      <c r="N9" s="14"/>
      <c r="O9" s="14"/>
      <c r="P9" s="14"/>
      <c r="Q9" s="14"/>
      <c r="R9" s="14"/>
      <c r="S9" s="14"/>
      <c r="T9" s="14"/>
      <c r="U9" s="14"/>
      <c r="V9" s="14"/>
      <c r="W9" s="14"/>
      <c r="X9" s="14"/>
      <c r="Y9" s="14"/>
      <c r="Z9" s="14"/>
    </row>
    <row r="10" spans="1:26" ht="15.75" customHeight="1">
      <c r="A10" s="20" t="s">
        <v>1911</v>
      </c>
      <c r="B10" s="100" t="str">
        <f>VLOOKUP(A10,'Índice Geral'!A:C,2,FALSE)</f>
        <v>História, Filosofia e Estudos de arte</v>
      </c>
      <c r="C10" s="129">
        <v>36</v>
      </c>
      <c r="D10" s="96"/>
      <c r="E10" s="97"/>
      <c r="F10" s="102" t="str">
        <f>'Contagem de Áreas '!A9</f>
        <v>Economia, Economia Empresarial e Política</v>
      </c>
      <c r="G10" s="103">
        <f t="shared" ca="1" si="0"/>
        <v>2.197802197802198E-2</v>
      </c>
      <c r="H10" s="104">
        <f t="shared" ca="1" si="1"/>
        <v>72</v>
      </c>
      <c r="I10" s="105"/>
      <c r="J10" s="109"/>
      <c r="K10" s="14"/>
      <c r="L10" s="14"/>
      <c r="M10" s="14"/>
      <c r="N10" s="14"/>
      <c r="O10" s="14"/>
      <c r="P10" s="14"/>
      <c r="Q10" s="14"/>
      <c r="R10" s="14"/>
      <c r="S10" s="14"/>
      <c r="T10" s="14"/>
      <c r="U10" s="14"/>
      <c r="V10" s="14"/>
      <c r="W10" s="14"/>
      <c r="X10" s="14"/>
      <c r="Y10" s="14"/>
      <c r="Z10" s="14"/>
    </row>
    <row r="11" spans="1:26" ht="15.75" customHeight="1">
      <c r="A11" s="43" t="s">
        <v>2776</v>
      </c>
      <c r="B11" s="100" t="str">
        <f>VLOOKUP(A11,'Índice Geral'!A:C,2,FALSE)</f>
        <v>Moda</v>
      </c>
      <c r="C11" s="139">
        <v>36</v>
      </c>
      <c r="D11" s="96"/>
      <c r="E11" s="97"/>
      <c r="F11" s="102" t="str">
        <f>'Contagem de Áreas '!A10</f>
        <v>Gestão de inovação</v>
      </c>
      <c r="G11" s="103">
        <f t="shared" ca="1" si="0"/>
        <v>0</v>
      </c>
      <c r="H11" s="104">
        <f t="shared" ca="1" si="1"/>
        <v>0</v>
      </c>
      <c r="I11" s="105"/>
      <c r="J11" s="109"/>
      <c r="K11" s="14"/>
      <c r="L11" s="14"/>
      <c r="M11" s="14"/>
      <c r="N11" s="14"/>
      <c r="O11" s="14"/>
      <c r="P11" s="14"/>
      <c r="Q11" s="14"/>
      <c r="R11" s="14"/>
      <c r="S11" s="14"/>
      <c r="T11" s="14"/>
      <c r="U11" s="14"/>
      <c r="V11" s="14"/>
      <c r="W11" s="14"/>
      <c r="X11" s="14"/>
      <c r="Y11" s="14"/>
      <c r="Z11" s="14"/>
    </row>
    <row r="12" spans="1:26" ht="15.75" customHeight="1">
      <c r="A12" s="20" t="s">
        <v>2865</v>
      </c>
      <c r="B12" s="100" t="str">
        <f>VLOOKUP(A12,'Índice Geral'!A:C,2,FALSE)</f>
        <v>Design</v>
      </c>
      <c r="C12" s="125">
        <v>72</v>
      </c>
      <c r="D12" s="96"/>
      <c r="E12" s="97"/>
      <c r="F12" s="102" t="str">
        <f>'Contagem de Áreas '!A11</f>
        <v>Design</v>
      </c>
      <c r="G12" s="103">
        <f t="shared" ca="1" si="0"/>
        <v>0.17582417582417584</v>
      </c>
      <c r="H12" s="104">
        <f t="shared" ca="1" si="1"/>
        <v>576</v>
      </c>
      <c r="I12" s="105"/>
      <c r="J12" s="109"/>
      <c r="K12" s="14"/>
      <c r="L12" s="14"/>
      <c r="M12" s="14"/>
      <c r="N12" s="14"/>
      <c r="O12" s="14"/>
      <c r="P12" s="14"/>
      <c r="Q12" s="14"/>
      <c r="R12" s="14"/>
      <c r="S12" s="14"/>
      <c r="T12" s="14"/>
      <c r="U12" s="14"/>
      <c r="V12" s="14"/>
      <c r="W12" s="14"/>
      <c r="X12" s="14"/>
      <c r="Y12" s="14"/>
      <c r="Z12" s="14"/>
    </row>
    <row r="13" spans="1:26" ht="15.75" customHeight="1">
      <c r="A13" s="20" t="s">
        <v>1720</v>
      </c>
      <c r="B13" s="100" t="str">
        <f>VLOOKUP(A13,'Índice Geral'!A:C,2,FALSE)</f>
        <v>História, Filosofia e Estudos de arte</v>
      </c>
      <c r="C13" s="125">
        <v>72</v>
      </c>
      <c r="D13" s="96"/>
      <c r="E13" s="97"/>
      <c r="F13" s="102" t="str">
        <f>'Contagem de Áreas '!A12</f>
        <v>Produção de multimídia</v>
      </c>
      <c r="G13" s="103">
        <f t="shared" ca="1" si="0"/>
        <v>2.197802197802198E-2</v>
      </c>
      <c r="H13" s="104">
        <f t="shared" ca="1" si="1"/>
        <v>72</v>
      </c>
      <c r="I13" s="105"/>
      <c r="J13" s="109"/>
      <c r="K13" s="14"/>
      <c r="L13" s="14"/>
      <c r="M13" s="14"/>
      <c r="N13" s="14"/>
      <c r="O13" s="14"/>
      <c r="P13" s="14"/>
      <c r="Q13" s="14"/>
      <c r="R13" s="14"/>
      <c r="S13" s="14"/>
      <c r="T13" s="14"/>
      <c r="U13" s="14"/>
      <c r="V13" s="14"/>
      <c r="W13" s="14"/>
      <c r="X13" s="14"/>
      <c r="Y13" s="14"/>
      <c r="Z13" s="14"/>
    </row>
    <row r="14" spans="1:26" ht="15.75" customHeight="1">
      <c r="A14" s="20" t="s">
        <v>2102</v>
      </c>
      <c r="B14" s="100" t="str">
        <f>VLOOKUP(A14,'Índice Geral'!A:C,2,FALSE)</f>
        <v>Criação gráfica</v>
      </c>
      <c r="C14" s="125">
        <v>72</v>
      </c>
      <c r="D14" s="96"/>
      <c r="E14" s="97"/>
      <c r="F14" s="102" t="str">
        <f>'Contagem de Áreas '!A13</f>
        <v>Cenografia</v>
      </c>
      <c r="G14" s="103">
        <f t="shared" ca="1" si="0"/>
        <v>0</v>
      </c>
      <c r="H14" s="104">
        <f t="shared" ca="1" si="1"/>
        <v>0</v>
      </c>
      <c r="I14" s="105"/>
      <c r="J14" s="109"/>
      <c r="K14" s="14"/>
      <c r="L14" s="14"/>
      <c r="M14" s="14"/>
      <c r="N14" s="14"/>
      <c r="O14" s="14"/>
      <c r="P14" s="14"/>
      <c r="Q14" s="14"/>
      <c r="R14" s="14"/>
      <c r="S14" s="14"/>
      <c r="T14" s="14"/>
      <c r="U14" s="14"/>
      <c r="V14" s="14"/>
      <c r="W14" s="14"/>
      <c r="X14" s="14"/>
      <c r="Y14" s="14"/>
      <c r="Z14" s="14"/>
    </row>
    <row r="15" spans="1:26" ht="15.75" customHeight="1">
      <c r="A15" s="20" t="s">
        <v>444</v>
      </c>
      <c r="B15" s="100" t="str">
        <f>VLOOKUP(A15,'Índice Geral'!A:C,2,FALSE)</f>
        <v>Fotografia</v>
      </c>
      <c r="C15" s="125">
        <v>36</v>
      </c>
      <c r="D15" s="96"/>
      <c r="E15" s="97"/>
      <c r="F15" s="102" t="str">
        <f>'Contagem de Áreas '!A14</f>
        <v>Audiovisuais</v>
      </c>
      <c r="G15" s="103">
        <f t="shared" ca="1" si="0"/>
        <v>0</v>
      </c>
      <c r="H15" s="104">
        <f t="shared" ca="1" si="1"/>
        <v>0</v>
      </c>
      <c r="I15" s="105"/>
      <c r="J15" s="109"/>
      <c r="K15" s="14"/>
      <c r="L15" s="14"/>
      <c r="M15" s="14"/>
      <c r="N15" s="14"/>
      <c r="O15" s="14"/>
      <c r="P15" s="14"/>
      <c r="Q15" s="14"/>
      <c r="R15" s="14"/>
      <c r="S15" s="14"/>
      <c r="T15" s="14"/>
      <c r="U15" s="14"/>
      <c r="V15" s="14"/>
      <c r="W15" s="14"/>
      <c r="X15" s="14"/>
      <c r="Y15" s="14"/>
      <c r="Z15" s="14"/>
    </row>
    <row r="16" spans="1:26" ht="15.75" customHeight="1">
      <c r="A16" s="20" t="s">
        <v>2908</v>
      </c>
      <c r="B16" s="100" t="str">
        <f>VLOOKUP(A16,'Índice Geral'!A:C,2,FALSE)</f>
        <v>Criação gráfica</v>
      </c>
      <c r="C16" s="125">
        <v>72</v>
      </c>
      <c r="D16" s="96"/>
      <c r="E16" s="97"/>
      <c r="F16" s="102" t="str">
        <f>'Contagem de Áreas '!A15</f>
        <v>Noticiário e reportagem</v>
      </c>
      <c r="G16" s="103">
        <f t="shared" ca="1" si="0"/>
        <v>0</v>
      </c>
      <c r="H16" s="104">
        <f t="shared" ca="1" si="1"/>
        <v>0</v>
      </c>
      <c r="I16" s="105"/>
      <c r="J16" s="109"/>
      <c r="K16" s="14"/>
      <c r="L16" s="14"/>
      <c r="M16" s="14"/>
      <c r="N16" s="14"/>
      <c r="O16" s="14"/>
      <c r="P16" s="14"/>
      <c r="Q16" s="14"/>
      <c r="R16" s="14"/>
      <c r="S16" s="14"/>
      <c r="T16" s="14"/>
      <c r="U16" s="14"/>
      <c r="V16" s="14"/>
      <c r="W16" s="14"/>
      <c r="X16" s="14"/>
      <c r="Y16" s="14"/>
      <c r="Z16" s="14"/>
    </row>
    <row r="17" spans="1:26" ht="15.75" customHeight="1">
      <c r="A17" s="143" t="s">
        <v>1456</v>
      </c>
      <c r="B17" s="100" t="str">
        <f>VLOOKUP(A17,'Índice Geral'!A:C,2,FALSE)</f>
        <v>Marketing e propaganda</v>
      </c>
      <c r="C17" s="125">
        <v>72</v>
      </c>
      <c r="D17" s="96"/>
      <c r="E17" s="97"/>
      <c r="F17" s="102" t="str">
        <f>'Contagem de Áreas '!A16</f>
        <v>Linguagens de programação (visual basic, c++ etc)</v>
      </c>
      <c r="G17" s="103">
        <f t="shared" ca="1" si="0"/>
        <v>0</v>
      </c>
      <c r="H17" s="104">
        <f t="shared" ca="1" si="1"/>
        <v>0</v>
      </c>
      <c r="I17" s="105"/>
      <c r="J17" s="109"/>
      <c r="K17" s="14"/>
      <c r="L17" s="14"/>
      <c r="M17" s="14"/>
      <c r="N17" s="14"/>
      <c r="O17" s="14"/>
      <c r="P17" s="14"/>
      <c r="Q17" s="14"/>
      <c r="R17" s="14"/>
      <c r="S17" s="14"/>
      <c r="T17" s="14"/>
      <c r="U17" s="14"/>
      <c r="V17" s="14"/>
      <c r="W17" s="14"/>
      <c r="X17" s="14"/>
      <c r="Y17" s="14"/>
      <c r="Z17" s="14"/>
    </row>
    <row r="18" spans="1:26" ht="15.75" customHeight="1">
      <c r="A18" s="20" t="s">
        <v>2083</v>
      </c>
      <c r="B18" s="100" t="str">
        <f>VLOOKUP(A18,'Índice Geral'!A:C,2,FALSE)</f>
        <v>Comunicação social (redação e conteúdo)</v>
      </c>
      <c r="C18" s="129">
        <v>72</v>
      </c>
      <c r="D18" s="96"/>
      <c r="E18" s="97"/>
      <c r="F18" s="102" t="str">
        <f>'Contagem de Áreas '!A17</f>
        <v>Antropologia social</v>
      </c>
      <c r="G18" s="103">
        <f t="shared" ca="1" si="0"/>
        <v>2.197802197802198E-2</v>
      </c>
      <c r="H18" s="104">
        <f t="shared" ca="1" si="1"/>
        <v>72</v>
      </c>
      <c r="I18" s="105"/>
      <c r="J18" s="109"/>
      <c r="K18" s="14"/>
      <c r="L18" s="14"/>
      <c r="M18" s="14"/>
      <c r="N18" s="14"/>
      <c r="O18" s="14"/>
      <c r="P18" s="14"/>
      <c r="Q18" s="14"/>
      <c r="R18" s="14"/>
      <c r="S18" s="14"/>
      <c r="T18" s="14"/>
      <c r="U18" s="14"/>
      <c r="V18" s="14"/>
      <c r="W18" s="14"/>
      <c r="X18" s="14"/>
      <c r="Y18" s="14"/>
      <c r="Z18" s="14"/>
    </row>
    <row r="19" spans="1:26" ht="15.75" customHeight="1">
      <c r="A19" s="20" t="s">
        <v>2277</v>
      </c>
      <c r="B19" s="100" t="str">
        <f>VLOOKUP(A19,'Índice Geral'!A:C,2,FALSE)</f>
        <v>Modelagem</v>
      </c>
      <c r="C19" s="129">
        <v>36</v>
      </c>
      <c r="D19" s="96"/>
      <c r="E19" s="97"/>
      <c r="F19" s="102" t="str">
        <f>'Contagem de Áreas '!A18</f>
        <v>Gestão estratégica de empresas</v>
      </c>
      <c r="G19" s="103">
        <f t="shared" ca="1" si="0"/>
        <v>0</v>
      </c>
      <c r="H19" s="104">
        <f t="shared" ca="1" si="1"/>
        <v>0</v>
      </c>
      <c r="I19" s="105"/>
      <c r="J19" s="109"/>
      <c r="K19" s="14"/>
      <c r="L19" s="14"/>
      <c r="M19" s="14"/>
      <c r="N19" s="14"/>
      <c r="O19" s="14"/>
      <c r="P19" s="14"/>
      <c r="Q19" s="14"/>
      <c r="R19" s="14"/>
      <c r="S19" s="14"/>
      <c r="T19" s="14"/>
      <c r="U19" s="14"/>
      <c r="V19" s="14"/>
      <c r="W19" s="14"/>
      <c r="X19" s="14"/>
      <c r="Y19" s="14"/>
      <c r="Z19" s="14"/>
    </row>
    <row r="20" spans="1:26" ht="15.75" customHeight="1">
      <c r="A20" s="20" t="s">
        <v>2782</v>
      </c>
      <c r="B20" s="100" t="str">
        <f>VLOOKUP(A20,'Índice Geral'!A:C,2,FALSE)</f>
        <v>Moda</v>
      </c>
      <c r="C20" s="129">
        <v>36</v>
      </c>
      <c r="D20" s="96"/>
      <c r="E20" s="97"/>
      <c r="F20" s="102" t="str">
        <f>'Contagem de Áreas '!A19</f>
        <v>Gestão financeira</v>
      </c>
      <c r="G20" s="103">
        <f t="shared" ca="1" si="0"/>
        <v>0</v>
      </c>
      <c r="H20" s="104">
        <f t="shared" ca="1" si="1"/>
        <v>0</v>
      </c>
      <c r="I20" s="105"/>
      <c r="J20" s="14"/>
      <c r="K20" s="14"/>
      <c r="L20" s="14"/>
      <c r="M20" s="14"/>
      <c r="N20" s="14"/>
      <c r="O20" s="14"/>
      <c r="P20" s="14"/>
      <c r="Q20" s="14"/>
      <c r="R20" s="14"/>
      <c r="S20" s="14"/>
      <c r="T20" s="14"/>
      <c r="U20" s="14"/>
      <c r="V20" s="14"/>
      <c r="W20" s="14"/>
      <c r="X20" s="14"/>
      <c r="Y20" s="14"/>
      <c r="Z20" s="14"/>
    </row>
    <row r="21" spans="1:26" ht="15.75" customHeight="1">
      <c r="A21" s="20" t="s">
        <v>2867</v>
      </c>
      <c r="B21" s="100" t="str">
        <f>VLOOKUP(A21,'Índice Geral'!A:C,2,FALSE)</f>
        <v>Design</v>
      </c>
      <c r="C21" s="125">
        <v>72</v>
      </c>
      <c r="D21" s="96"/>
      <c r="E21" s="97"/>
      <c r="F21" s="102" t="str">
        <f>'Contagem de Áreas '!A20</f>
        <v>Lingüística (línguas)</v>
      </c>
      <c r="G21" s="103">
        <f t="shared" ca="1" si="0"/>
        <v>0</v>
      </c>
      <c r="H21" s="104">
        <f t="shared" ca="1" si="1"/>
        <v>0</v>
      </c>
      <c r="I21" s="105"/>
      <c r="J21" s="14"/>
      <c r="K21" s="14"/>
      <c r="L21" s="14"/>
      <c r="M21" s="14"/>
      <c r="N21" s="14"/>
      <c r="O21" s="14"/>
      <c r="P21" s="14"/>
      <c r="Q21" s="14"/>
      <c r="R21" s="14"/>
      <c r="S21" s="14"/>
      <c r="T21" s="14"/>
      <c r="U21" s="14"/>
      <c r="V21" s="14"/>
      <c r="W21" s="14"/>
      <c r="X21" s="14"/>
      <c r="Y21" s="14"/>
      <c r="Z21" s="14"/>
    </row>
    <row r="22" spans="1:26" ht="15.75" customHeight="1">
      <c r="A22" s="20" t="s">
        <v>2851</v>
      </c>
      <c r="B22" s="100" t="str">
        <f>VLOOKUP(A22,'Índice Geral'!A:C,2,FALSE)</f>
        <v>Design</v>
      </c>
      <c r="C22" s="125">
        <v>72</v>
      </c>
      <c r="D22" s="96"/>
      <c r="E22" s="97"/>
      <c r="F22" s="102" t="str">
        <f>'Contagem de Áreas '!A21</f>
        <v>Direito empresarial</v>
      </c>
      <c r="G22" s="103">
        <f t="shared" ca="1" si="0"/>
        <v>0</v>
      </c>
      <c r="H22" s="104">
        <f t="shared" ca="1" si="1"/>
        <v>0</v>
      </c>
      <c r="I22" s="105"/>
      <c r="J22" s="14"/>
      <c r="K22" s="14"/>
      <c r="L22" s="14"/>
      <c r="M22" s="14"/>
      <c r="N22" s="14"/>
      <c r="O22" s="14"/>
      <c r="P22" s="14"/>
      <c r="Q22" s="14"/>
      <c r="R22" s="14"/>
      <c r="S22" s="14"/>
      <c r="T22" s="14"/>
      <c r="U22" s="14"/>
      <c r="V22" s="14"/>
      <c r="W22" s="14"/>
      <c r="X22" s="14"/>
      <c r="Y22" s="14"/>
      <c r="Z22" s="14"/>
    </row>
    <row r="23" spans="1:26" ht="15.75" customHeight="1">
      <c r="A23" s="20" t="s">
        <v>989</v>
      </c>
      <c r="B23" s="100" t="str">
        <f>VLOOKUP(A23,'Índice Geral'!A:C,2,FALSE)</f>
        <v>Moda</v>
      </c>
      <c r="C23" s="125">
        <v>36</v>
      </c>
      <c r="D23" s="96"/>
      <c r="E23" s="97"/>
      <c r="F23" s="102" t="str">
        <f>'Contagem de Áreas '!A22</f>
        <v>Ética</v>
      </c>
      <c r="G23" s="103">
        <f t="shared" ca="1" si="0"/>
        <v>2.197802197802198E-2</v>
      </c>
      <c r="H23" s="104">
        <f t="shared" ca="1" si="1"/>
        <v>72</v>
      </c>
      <c r="I23" s="105"/>
      <c r="J23" s="14"/>
      <c r="K23" s="14"/>
      <c r="L23" s="14"/>
      <c r="M23" s="14"/>
      <c r="N23" s="14"/>
      <c r="O23" s="14"/>
      <c r="P23" s="14"/>
      <c r="Q23" s="14"/>
      <c r="R23" s="14"/>
      <c r="S23" s="14"/>
      <c r="T23" s="14"/>
      <c r="U23" s="14"/>
      <c r="V23" s="14"/>
      <c r="W23" s="14"/>
      <c r="X23" s="14"/>
      <c r="Y23" s="14"/>
      <c r="Z23" s="14"/>
    </row>
    <row r="24" spans="1:26" ht="15.75" customHeight="1">
      <c r="A24" s="20" t="s">
        <v>589</v>
      </c>
      <c r="B24" s="100" t="str">
        <f>VLOOKUP(A24,'Índice Geral'!A:C,2,FALSE)</f>
        <v>Criação gráfica</v>
      </c>
      <c r="C24" s="129">
        <v>72</v>
      </c>
      <c r="D24" s="96"/>
      <c r="E24" s="97"/>
      <c r="F24" s="102" t="str">
        <f>'Contagem de Áreas '!A23</f>
        <v>Animação</v>
      </c>
      <c r="G24" s="103">
        <f t="shared" ca="1" si="0"/>
        <v>0</v>
      </c>
      <c r="H24" s="104">
        <f t="shared" ca="1" si="1"/>
        <v>0</v>
      </c>
      <c r="I24" s="105"/>
      <c r="J24" s="14"/>
      <c r="K24" s="14"/>
      <c r="L24" s="14"/>
      <c r="M24" s="14"/>
      <c r="N24" s="14"/>
      <c r="O24" s="14"/>
      <c r="P24" s="14"/>
      <c r="Q24" s="14"/>
      <c r="R24" s="14"/>
      <c r="S24" s="14"/>
      <c r="T24" s="14"/>
      <c r="U24" s="14"/>
      <c r="V24" s="14"/>
      <c r="W24" s="14"/>
      <c r="X24" s="14"/>
      <c r="Y24" s="14"/>
      <c r="Z24" s="14"/>
    </row>
    <row r="25" spans="1:26" ht="15.75" customHeight="1">
      <c r="A25" s="20" t="s">
        <v>2997</v>
      </c>
      <c r="B25" s="100" t="e">
        <f>VLOOKUP(A25,'Índice Geral'!A:C,2,FALSE)</f>
        <v>#N/A</v>
      </c>
      <c r="C25" s="125">
        <v>72</v>
      </c>
      <c r="D25" s="14"/>
      <c r="E25" s="84"/>
      <c r="F25" s="113" t="str">
        <f>'Contagem de Áreas '!A24</f>
        <v>Modelagem</v>
      </c>
      <c r="G25" s="103">
        <f t="shared" ca="1" si="0"/>
        <v>1.098901098901099E-2</v>
      </c>
      <c r="H25" s="104">
        <f t="shared" ca="1" si="1"/>
        <v>36</v>
      </c>
      <c r="I25" s="105"/>
      <c r="J25" s="14"/>
      <c r="K25" s="14"/>
      <c r="L25" s="14"/>
      <c r="M25" s="14"/>
      <c r="N25" s="14"/>
      <c r="O25" s="14"/>
      <c r="P25" s="14"/>
      <c r="Q25" s="14"/>
      <c r="R25" s="14"/>
      <c r="S25" s="14"/>
      <c r="T25" s="14"/>
      <c r="U25" s="14"/>
      <c r="V25" s="14"/>
      <c r="W25" s="14"/>
      <c r="X25" s="14"/>
      <c r="Y25" s="14"/>
      <c r="Z25" s="14"/>
    </row>
    <row r="26" spans="1:26" ht="15.75" customHeight="1">
      <c r="A26" s="43" t="s">
        <v>2177</v>
      </c>
      <c r="B26" s="100" t="str">
        <f>VLOOKUP(A26,'Índice Geral'!A:C,2,FALSE)</f>
        <v>Marketing e propaganda</v>
      </c>
      <c r="C26" s="125">
        <v>72</v>
      </c>
      <c r="D26" s="14"/>
      <c r="E26" s="84"/>
      <c r="F26" s="113" t="str">
        <f>'Contagem de Áreas '!A25</f>
        <v>Moda</v>
      </c>
      <c r="G26" s="103">
        <f t="shared" ca="1" si="0"/>
        <v>8.7912087912087919E-2</v>
      </c>
      <c r="H26" s="104">
        <f t="shared" ca="1" si="1"/>
        <v>288</v>
      </c>
      <c r="I26" s="105"/>
      <c r="J26" s="14"/>
      <c r="K26" s="14"/>
      <c r="L26" s="14"/>
      <c r="M26" s="14"/>
      <c r="N26" s="14"/>
      <c r="O26" s="14"/>
      <c r="P26" s="14"/>
      <c r="Q26" s="14"/>
      <c r="R26" s="14"/>
      <c r="S26" s="14"/>
      <c r="T26" s="14"/>
      <c r="U26" s="14"/>
      <c r="V26" s="14"/>
      <c r="W26" s="14"/>
      <c r="X26" s="14"/>
      <c r="Y26" s="14"/>
      <c r="Z26" s="14"/>
    </row>
    <row r="27" spans="1:26" ht="15.75" customHeight="1">
      <c r="A27" s="20" t="s">
        <v>2873</v>
      </c>
      <c r="B27" s="100" t="str">
        <f>VLOOKUP(A27,'Índice Geral'!A:C,2,FALSE)</f>
        <v>Design</v>
      </c>
      <c r="C27" s="125">
        <v>108</v>
      </c>
      <c r="D27" s="14"/>
      <c r="E27" s="84"/>
      <c r="F27" s="113" t="str">
        <f>'Contagem de Áreas '!A26</f>
        <v>Gestão de organizações</v>
      </c>
      <c r="G27" s="103">
        <f t="shared" ca="1" si="0"/>
        <v>0</v>
      </c>
      <c r="H27" s="104">
        <f t="shared" ca="1" si="1"/>
        <v>0</v>
      </c>
      <c r="I27" s="105"/>
      <c r="J27" s="14"/>
      <c r="K27" s="14"/>
      <c r="L27" s="14"/>
      <c r="M27" s="14"/>
      <c r="N27" s="14"/>
      <c r="O27" s="14"/>
      <c r="P27" s="14"/>
      <c r="Q27" s="14"/>
      <c r="R27" s="14"/>
      <c r="S27" s="14"/>
      <c r="T27" s="14"/>
      <c r="U27" s="14"/>
      <c r="V27" s="14"/>
      <c r="W27" s="14"/>
      <c r="X27" s="14"/>
      <c r="Y27" s="14"/>
      <c r="Z27" s="14"/>
    </row>
    <row r="28" spans="1:26" ht="15.75" customHeight="1">
      <c r="A28" s="20" t="s">
        <v>3011</v>
      </c>
      <c r="B28" s="100" t="str">
        <f>VLOOKUP(A28,'Índice Geral'!A:C,2,FALSE)</f>
        <v>Marketing e propaganda</v>
      </c>
      <c r="C28" s="127">
        <v>72</v>
      </c>
      <c r="D28" s="14"/>
      <c r="E28" s="84"/>
      <c r="F28" s="113" t="str">
        <f>'Contagem de Áreas '!A27</f>
        <v>Processamento de dados</v>
      </c>
      <c r="G28" s="103">
        <f t="shared" ca="1" si="0"/>
        <v>0</v>
      </c>
      <c r="H28" s="104">
        <f t="shared" ca="1" si="1"/>
        <v>0</v>
      </c>
      <c r="I28" s="105"/>
      <c r="J28" s="14"/>
      <c r="K28" s="14"/>
      <c r="L28" s="14"/>
      <c r="M28" s="14"/>
      <c r="N28" s="14"/>
      <c r="O28" s="14"/>
      <c r="P28" s="14"/>
      <c r="Q28" s="14"/>
      <c r="R28" s="14"/>
      <c r="S28" s="14"/>
      <c r="T28" s="14"/>
      <c r="U28" s="14"/>
      <c r="V28" s="14"/>
      <c r="W28" s="14"/>
      <c r="X28" s="14"/>
      <c r="Y28" s="14"/>
      <c r="Z28" s="14"/>
    </row>
    <row r="29" spans="1:26" ht="15.75" customHeight="1">
      <c r="A29" s="20" t="s">
        <v>1372</v>
      </c>
      <c r="B29" s="100" t="str">
        <f>VLOOKUP(A29,'Índice Geral'!A:C,2,FALSE)</f>
        <v>Ética</v>
      </c>
      <c r="C29" s="127">
        <v>36</v>
      </c>
      <c r="D29" s="14"/>
      <c r="E29" s="84"/>
      <c r="F29" s="113" t="str">
        <f>'Contagem de Áreas '!A28</f>
        <v>Matemática aplicada</v>
      </c>
      <c r="G29" s="103">
        <f t="shared" ca="1" si="0"/>
        <v>0</v>
      </c>
      <c r="H29" s="104">
        <f t="shared" ca="1" si="1"/>
        <v>0</v>
      </c>
      <c r="I29" s="114"/>
      <c r="J29" s="14"/>
      <c r="K29" s="14"/>
      <c r="L29" s="14"/>
      <c r="M29" s="14"/>
      <c r="N29" s="14"/>
      <c r="O29" s="14"/>
      <c r="P29" s="14"/>
      <c r="Q29" s="14"/>
      <c r="R29" s="14"/>
      <c r="S29" s="14"/>
      <c r="T29" s="14"/>
      <c r="U29" s="14"/>
      <c r="V29" s="14"/>
      <c r="W29" s="14"/>
      <c r="X29" s="14"/>
      <c r="Y29" s="14"/>
      <c r="Z29" s="14"/>
    </row>
    <row r="30" spans="1:26" ht="15.75" customHeight="1">
      <c r="A30" s="20" t="s">
        <v>1702</v>
      </c>
      <c r="B30" s="100" t="str">
        <f>VLOOKUP(A30,'Índice Geral'!A:C,2,FALSE)</f>
        <v>História, Filosofia e Estudos de arte</v>
      </c>
      <c r="C30" s="127">
        <v>72</v>
      </c>
      <c r="D30" s="14"/>
      <c r="E30" s="84"/>
      <c r="F30" s="113" t="str">
        <f>'Contagem de Áreas '!A29</f>
        <v>Psicologia</v>
      </c>
      <c r="G30" s="103">
        <f t="shared" ca="1" si="0"/>
        <v>0</v>
      </c>
      <c r="H30" s="104">
        <f t="shared" ca="1" si="1"/>
        <v>0</v>
      </c>
      <c r="I30" s="105"/>
      <c r="J30" s="14"/>
      <c r="K30" s="14"/>
      <c r="L30" s="14"/>
      <c r="M30" s="14"/>
      <c r="N30" s="14"/>
      <c r="O30" s="14"/>
      <c r="P30" s="14"/>
      <c r="Q30" s="14"/>
      <c r="R30" s="14"/>
      <c r="S30" s="14"/>
      <c r="T30" s="14"/>
      <c r="U30" s="14"/>
      <c r="V30" s="14"/>
      <c r="W30" s="14"/>
      <c r="X30" s="14"/>
      <c r="Y30" s="14"/>
      <c r="Z30" s="14"/>
    </row>
    <row r="31" spans="1:26" ht="15.75" customHeight="1">
      <c r="A31" s="20" t="s">
        <v>656</v>
      </c>
      <c r="B31" s="100" t="str">
        <f>VLOOKUP(A31,'Índice Geral'!A:C,2,FALSE)</f>
        <v>Criação gráfica</v>
      </c>
      <c r="C31" s="127">
        <v>72</v>
      </c>
      <c r="D31" s="14"/>
      <c r="E31" s="84"/>
      <c r="F31" s="113" t="str">
        <f>'Contagem de Áreas '!A30</f>
        <v>Desenho (artístico)</v>
      </c>
      <c r="G31" s="103">
        <f t="shared" ca="1" si="0"/>
        <v>3.2967032967032968E-2</v>
      </c>
      <c r="H31" s="104">
        <f t="shared" ca="1" si="1"/>
        <v>108</v>
      </c>
      <c r="I31" s="114"/>
      <c r="J31" s="14"/>
      <c r="K31" s="14"/>
      <c r="L31" s="14"/>
      <c r="M31" s="14"/>
      <c r="N31" s="14"/>
      <c r="O31" s="14"/>
      <c r="P31" s="14"/>
      <c r="Q31" s="14"/>
      <c r="R31" s="14"/>
      <c r="S31" s="14"/>
      <c r="T31" s="14"/>
      <c r="U31" s="14"/>
      <c r="V31" s="14"/>
      <c r="W31" s="14"/>
      <c r="X31" s="14"/>
      <c r="Y31" s="14"/>
      <c r="Z31" s="14"/>
    </row>
    <row r="32" spans="1:26" ht="15.75" customHeight="1">
      <c r="A32" s="20" t="s">
        <v>2850</v>
      </c>
      <c r="B32" s="100" t="str">
        <f>VLOOKUP(A32,'Índice Geral'!A:C,2,FALSE)</f>
        <v>Produção de multimídia</v>
      </c>
      <c r="C32" s="127">
        <v>72</v>
      </c>
      <c r="D32" s="14"/>
      <c r="E32" s="84"/>
      <c r="F32" s="113" t="str">
        <f>'Contagem de Áreas '!A31</f>
        <v>Ciência política</v>
      </c>
      <c r="G32" s="103">
        <f t="shared" ca="1" si="0"/>
        <v>0</v>
      </c>
      <c r="H32" s="104">
        <f t="shared" ca="1" si="1"/>
        <v>0</v>
      </c>
      <c r="I32" s="114"/>
      <c r="J32" s="14"/>
      <c r="K32" s="14"/>
      <c r="L32" s="14"/>
      <c r="M32" s="14"/>
      <c r="N32" s="14"/>
      <c r="O32" s="14"/>
      <c r="P32" s="14"/>
      <c r="Q32" s="14"/>
      <c r="R32" s="14"/>
      <c r="S32" s="14"/>
      <c r="T32" s="14"/>
      <c r="U32" s="14"/>
      <c r="V32" s="14"/>
      <c r="W32" s="14"/>
      <c r="X32" s="14"/>
      <c r="Y32" s="14"/>
      <c r="Z32" s="14"/>
    </row>
    <row r="33" spans="1:26" ht="15.75" customHeight="1">
      <c r="A33" s="20" t="s">
        <v>2879</v>
      </c>
      <c r="B33" s="100" t="str">
        <f>VLOOKUP(A33,'Índice Geral'!A:C,2,FALSE)</f>
        <v>Design</v>
      </c>
      <c r="C33" s="125">
        <v>72</v>
      </c>
      <c r="D33" s="14"/>
      <c r="E33" s="84"/>
      <c r="F33" s="113" t="str">
        <f>'Contagem de Áreas '!A32</f>
        <v>Estatística aplicada</v>
      </c>
      <c r="G33" s="103">
        <f t="shared" ca="1" si="0"/>
        <v>0</v>
      </c>
      <c r="H33" s="104">
        <f t="shared" ca="1" si="1"/>
        <v>0</v>
      </c>
      <c r="I33" s="105"/>
      <c r="J33" s="14"/>
      <c r="K33" s="14"/>
      <c r="L33" s="14"/>
      <c r="M33" s="14"/>
      <c r="N33" s="14"/>
      <c r="O33" s="14"/>
      <c r="P33" s="14"/>
      <c r="Q33" s="14"/>
      <c r="R33" s="14"/>
      <c r="S33" s="14"/>
      <c r="T33" s="14"/>
      <c r="U33" s="14"/>
      <c r="V33" s="14"/>
      <c r="W33" s="14"/>
      <c r="X33" s="14"/>
      <c r="Y33" s="14"/>
      <c r="Z33" s="14"/>
    </row>
    <row r="34" spans="1:26" ht="15.75" customHeight="1">
      <c r="A34" s="20" t="s">
        <v>997</v>
      </c>
      <c r="B34" s="100" t="str">
        <f>VLOOKUP(A34,'Índice Geral'!A:C,2,FALSE)</f>
        <v>Moda</v>
      </c>
      <c r="C34" s="125">
        <v>36</v>
      </c>
      <c r="D34" s="14"/>
      <c r="E34" s="84"/>
      <c r="F34" s="113" t="str">
        <f>'Contagem de Áreas '!A33</f>
        <v>Fotografia</v>
      </c>
      <c r="G34" s="103">
        <f t="shared" ca="1" si="0"/>
        <v>1.098901098901099E-2</v>
      </c>
      <c r="H34" s="104">
        <f t="shared" ca="1" si="1"/>
        <v>36</v>
      </c>
      <c r="I34" s="114"/>
      <c r="J34" s="14"/>
      <c r="K34" s="14"/>
      <c r="L34" s="14"/>
      <c r="M34" s="14"/>
      <c r="N34" s="14"/>
      <c r="O34" s="14"/>
      <c r="P34" s="14"/>
      <c r="Q34" s="14"/>
      <c r="R34" s="14"/>
      <c r="S34" s="14"/>
      <c r="T34" s="14"/>
      <c r="U34" s="14"/>
      <c r="V34" s="14"/>
      <c r="W34" s="14"/>
      <c r="X34" s="14"/>
      <c r="Y34" s="14"/>
      <c r="Z34" s="14"/>
    </row>
    <row r="35" spans="1:26" ht="15.75" customHeight="1">
      <c r="A35" s="20" t="s">
        <v>2890</v>
      </c>
      <c r="B35" s="100" t="str">
        <f>VLOOKUP(A35,'Índice Geral'!A:C,2,FALSE)</f>
        <v>Moda</v>
      </c>
      <c r="C35" s="129">
        <v>72</v>
      </c>
      <c r="D35" s="14"/>
      <c r="E35" s="84"/>
      <c r="F35" s="113" t="str">
        <f>'Contagem de Áreas '!A34</f>
        <v>Aconselhamento e orientação profissional</v>
      </c>
      <c r="G35" s="103">
        <f t="shared" ca="1" si="0"/>
        <v>0</v>
      </c>
      <c r="H35" s="104">
        <f t="shared" ca="1" si="1"/>
        <v>0</v>
      </c>
      <c r="I35" s="114"/>
      <c r="J35" s="14"/>
      <c r="K35" s="14"/>
      <c r="L35" s="14"/>
      <c r="M35" s="14"/>
      <c r="N35" s="14"/>
      <c r="O35" s="14"/>
      <c r="P35" s="14"/>
      <c r="Q35" s="14"/>
      <c r="R35" s="14"/>
      <c r="S35" s="14"/>
      <c r="T35" s="14"/>
      <c r="U35" s="14"/>
      <c r="V35" s="14"/>
      <c r="W35" s="14"/>
      <c r="X35" s="14"/>
      <c r="Y35" s="14"/>
      <c r="Z35" s="14"/>
    </row>
    <row r="36" spans="1:26" ht="15.75" customHeight="1">
      <c r="A36" s="20" t="s">
        <v>683</v>
      </c>
      <c r="B36" s="100" t="str">
        <f>VLOOKUP(A36,'Índice Geral'!A:C,2,FALSE)</f>
        <v>Design</v>
      </c>
      <c r="C36" s="129">
        <v>36</v>
      </c>
      <c r="D36" s="14"/>
      <c r="E36" s="84"/>
      <c r="F36" s="113" t="str">
        <f>'Contagem de Áreas '!A35</f>
        <v>Gestão da produção</v>
      </c>
      <c r="G36" s="103">
        <f t="shared" ca="1" si="0"/>
        <v>0</v>
      </c>
      <c r="H36" s="104">
        <f t="shared" ca="1" si="1"/>
        <v>0</v>
      </c>
      <c r="I36" s="105"/>
      <c r="J36" s="14"/>
      <c r="K36" s="14"/>
      <c r="L36" s="14"/>
      <c r="M36" s="14"/>
      <c r="N36" s="14"/>
      <c r="O36" s="14"/>
      <c r="P36" s="14"/>
      <c r="Q36" s="14"/>
      <c r="R36" s="14"/>
      <c r="S36" s="14"/>
      <c r="T36" s="14"/>
      <c r="U36" s="14"/>
      <c r="V36" s="14"/>
      <c r="W36" s="14"/>
      <c r="X36" s="14"/>
      <c r="Y36" s="14"/>
      <c r="Z36" s="14"/>
    </row>
    <row r="37" spans="1:26" ht="15.75" customHeight="1">
      <c r="A37" s="20" t="s">
        <v>1127</v>
      </c>
      <c r="B37" s="100" t="str">
        <f>VLOOKUP(A37,'Índice Geral'!A:C,2,FALSE)</f>
        <v>Estágio Supervisionado</v>
      </c>
      <c r="C37" s="127">
        <v>36</v>
      </c>
      <c r="D37" s="14"/>
      <c r="E37" s="84"/>
      <c r="F37" s="113" t="str">
        <f>'Contagem de Áreas '!A36</f>
        <v>Tecnologia digital</v>
      </c>
      <c r="G37" s="103">
        <f t="shared" ca="1" si="0"/>
        <v>0</v>
      </c>
      <c r="H37" s="104">
        <f t="shared" ca="1" si="1"/>
        <v>0</v>
      </c>
      <c r="I37" s="105"/>
      <c r="J37" s="14"/>
      <c r="K37" s="14"/>
      <c r="L37" s="14"/>
      <c r="M37" s="14"/>
      <c r="N37" s="14"/>
      <c r="O37" s="14"/>
      <c r="P37" s="14"/>
      <c r="Q37" s="14"/>
      <c r="R37" s="14"/>
      <c r="S37" s="14"/>
      <c r="T37" s="14"/>
      <c r="U37" s="14"/>
      <c r="V37" s="14"/>
      <c r="W37" s="14"/>
      <c r="X37" s="14"/>
      <c r="Y37" s="14"/>
      <c r="Z37" s="14"/>
    </row>
    <row r="38" spans="1:26" ht="15.75" customHeight="1">
      <c r="A38" s="20" t="s">
        <v>2882</v>
      </c>
      <c r="B38" s="100" t="str">
        <f>VLOOKUP(A38,'Índice Geral'!A:C,2,FALSE)</f>
        <v>Design</v>
      </c>
      <c r="C38" s="125">
        <v>72</v>
      </c>
      <c r="D38" s="14"/>
      <c r="E38" s="84"/>
      <c r="F38" s="113" t="str">
        <f>'Contagem de Áreas '!A37</f>
        <v>Desenho de projetos</v>
      </c>
      <c r="G38" s="103">
        <f t="shared" ca="1" si="0"/>
        <v>0</v>
      </c>
      <c r="H38" s="104">
        <f t="shared" ca="1" si="1"/>
        <v>0</v>
      </c>
      <c r="I38" s="105"/>
      <c r="J38" s="14"/>
      <c r="K38" s="14"/>
      <c r="L38" s="14"/>
      <c r="M38" s="14"/>
      <c r="N38" s="14"/>
      <c r="O38" s="14"/>
      <c r="P38" s="14"/>
      <c r="Q38" s="14"/>
      <c r="R38" s="14"/>
      <c r="S38" s="14"/>
      <c r="T38" s="14"/>
      <c r="U38" s="14"/>
      <c r="V38" s="14"/>
      <c r="W38" s="14"/>
      <c r="X38" s="14"/>
      <c r="Y38" s="14"/>
      <c r="Z38" s="14"/>
    </row>
    <row r="39" spans="1:26" ht="15.75" customHeight="1">
      <c r="A39" s="20" t="s">
        <v>3014</v>
      </c>
      <c r="B39" s="100" t="str">
        <f>VLOOKUP(A39,'Índice Geral'!A:C,2,FALSE)</f>
        <v>Metodologia e Pesquisa Científica</v>
      </c>
      <c r="C39" s="129">
        <v>72</v>
      </c>
      <c r="D39" s="14"/>
      <c r="E39" s="84"/>
      <c r="F39" s="113" t="str">
        <f>'Contagem de Áreas '!A38</f>
        <v>Política</v>
      </c>
      <c r="G39" s="103">
        <f t="shared" ca="1" si="0"/>
        <v>0</v>
      </c>
      <c r="H39" s="104">
        <f t="shared" ca="1" si="1"/>
        <v>0</v>
      </c>
      <c r="I39" s="105"/>
      <c r="J39" s="14"/>
      <c r="K39" s="14"/>
      <c r="L39" s="14"/>
      <c r="M39" s="14"/>
      <c r="N39" s="14"/>
      <c r="O39" s="14"/>
      <c r="P39" s="14"/>
      <c r="Q39" s="14"/>
      <c r="R39" s="14"/>
      <c r="S39" s="14"/>
      <c r="T39" s="14"/>
      <c r="U39" s="14"/>
      <c r="V39" s="14"/>
      <c r="W39" s="14"/>
      <c r="X39" s="14"/>
      <c r="Y39" s="14"/>
      <c r="Z39" s="14"/>
    </row>
    <row r="40" spans="1:26" ht="15.75" customHeight="1">
      <c r="A40" s="20" t="s">
        <v>2840</v>
      </c>
      <c r="B40" s="100" t="str">
        <f>VLOOKUP(A40,'Índice Geral'!A:C,2,FALSE)</f>
        <v>Moda</v>
      </c>
      <c r="C40" s="129">
        <v>72</v>
      </c>
      <c r="D40" s="14"/>
      <c r="E40" s="84"/>
      <c r="F40" s="113" t="str">
        <f>'Contagem de Áreas '!A39</f>
        <v>Administração em comércio exterior</v>
      </c>
      <c r="G40" s="103">
        <f t="shared" ca="1" si="0"/>
        <v>0</v>
      </c>
      <c r="H40" s="104">
        <f t="shared" ca="1" si="1"/>
        <v>0</v>
      </c>
      <c r="I40" s="105"/>
      <c r="J40" s="14"/>
      <c r="K40" s="14"/>
      <c r="L40" s="14"/>
      <c r="M40" s="14"/>
      <c r="N40" s="14"/>
      <c r="O40" s="14"/>
      <c r="P40" s="14"/>
      <c r="Q40" s="14"/>
      <c r="R40" s="14"/>
      <c r="S40" s="14"/>
      <c r="T40" s="14"/>
      <c r="U40" s="14"/>
      <c r="V40" s="14"/>
      <c r="W40" s="14"/>
      <c r="X40" s="14"/>
      <c r="Y40" s="14"/>
      <c r="Z40" s="14"/>
    </row>
    <row r="41" spans="1:26" ht="15.75" customHeight="1">
      <c r="A41" s="20" t="s">
        <v>1127</v>
      </c>
      <c r="B41" s="100" t="str">
        <f>VLOOKUP(A41,'Índice Geral'!A:C,2,FALSE)</f>
        <v>Estágio Supervisionado</v>
      </c>
      <c r="C41" s="129">
        <v>36</v>
      </c>
      <c r="D41" s="14"/>
      <c r="E41" s="84"/>
      <c r="F41" s="113" t="str">
        <f>'Contagem de Áreas '!A40</f>
        <v>Relações internacionais</v>
      </c>
      <c r="G41" s="103">
        <f t="shared" ca="1" si="0"/>
        <v>0</v>
      </c>
      <c r="H41" s="104">
        <f t="shared" ca="1" si="1"/>
        <v>0</v>
      </c>
      <c r="I41" s="114"/>
      <c r="J41" s="14"/>
      <c r="K41" s="14"/>
      <c r="L41" s="14"/>
      <c r="M41" s="14"/>
      <c r="N41" s="14"/>
      <c r="O41" s="14"/>
      <c r="P41" s="14"/>
      <c r="Q41" s="14"/>
      <c r="R41" s="14"/>
      <c r="S41" s="14"/>
      <c r="T41" s="14"/>
      <c r="U41" s="14"/>
      <c r="V41" s="14"/>
      <c r="W41" s="14"/>
      <c r="X41" s="14"/>
      <c r="Y41" s="14"/>
      <c r="Z41" s="14"/>
    </row>
    <row r="42" spans="1:26" ht="15.75" customHeight="1">
      <c r="A42" s="20" t="s">
        <v>2930</v>
      </c>
      <c r="B42" s="100" t="str">
        <f>VLOOKUP(A42,'Índice Geral'!A:C,2,FALSE)</f>
        <v>Ética</v>
      </c>
      <c r="C42" s="129">
        <v>36</v>
      </c>
      <c r="D42" s="14"/>
      <c r="E42" s="84"/>
      <c r="F42" s="113" t="str">
        <f>'Contagem de Áreas '!A41</f>
        <v>Desenho de moda</v>
      </c>
      <c r="G42" s="103">
        <f t="shared" ca="1" si="0"/>
        <v>0</v>
      </c>
      <c r="H42" s="104">
        <f t="shared" ca="1" si="1"/>
        <v>0</v>
      </c>
      <c r="I42" s="105"/>
      <c r="J42" s="14"/>
      <c r="K42" s="14"/>
      <c r="L42" s="14"/>
      <c r="M42" s="14"/>
      <c r="N42" s="14"/>
      <c r="O42" s="14"/>
      <c r="P42" s="14"/>
      <c r="Q42" s="14"/>
      <c r="R42" s="14"/>
      <c r="S42" s="14"/>
      <c r="T42" s="14"/>
      <c r="U42" s="14"/>
      <c r="V42" s="14"/>
      <c r="W42" s="14"/>
      <c r="X42" s="14"/>
      <c r="Y42" s="14"/>
      <c r="Z42" s="14"/>
    </row>
    <row r="43" spans="1:26" ht="15.75" customHeight="1">
      <c r="A43" s="20" t="s">
        <v>2917</v>
      </c>
      <c r="B43" s="100" t="str">
        <f>VLOOKUP(A43,'Índice Geral'!A:C,2,FALSE)</f>
        <v>Criação gráfica</v>
      </c>
      <c r="C43" s="129">
        <v>36</v>
      </c>
      <c r="D43" s="14"/>
      <c r="E43" s="84"/>
      <c r="F43" s="116" t="s">
        <v>902</v>
      </c>
      <c r="G43" s="103">
        <f t="shared" ca="1" si="0"/>
        <v>6.5934065934065936E-2</v>
      </c>
      <c r="H43" s="104">
        <f t="shared" ca="1" si="1"/>
        <v>216</v>
      </c>
      <c r="I43" s="114"/>
      <c r="J43" s="14"/>
      <c r="K43" s="14"/>
      <c r="L43" s="14"/>
      <c r="M43" s="14"/>
      <c r="N43" s="14"/>
      <c r="O43" s="14"/>
      <c r="P43" s="14"/>
      <c r="Q43" s="14"/>
      <c r="R43" s="14"/>
      <c r="S43" s="14"/>
      <c r="T43" s="14"/>
      <c r="U43" s="14"/>
      <c r="V43" s="14"/>
      <c r="W43" s="14"/>
      <c r="X43" s="14"/>
      <c r="Y43" s="14"/>
      <c r="Z43" s="14"/>
    </row>
    <row r="44" spans="1:26" ht="15.75" customHeight="1">
      <c r="A44" s="20" t="s">
        <v>2937</v>
      </c>
      <c r="B44" s="100" t="str">
        <f>VLOOKUP(A44,'Índice Geral'!A:C,2,FALSE)</f>
        <v>Metodologia e Pesquisa Científica</v>
      </c>
      <c r="C44" s="129">
        <v>72</v>
      </c>
      <c r="D44" s="14"/>
      <c r="E44" s="84"/>
      <c r="F44" s="116" t="s">
        <v>2993</v>
      </c>
      <c r="G44" s="103">
        <f t="shared" ca="1" si="0"/>
        <v>0.13186813186813187</v>
      </c>
      <c r="H44" s="104">
        <f t="shared" ca="1" si="1"/>
        <v>432</v>
      </c>
      <c r="I44" s="114"/>
      <c r="J44" s="14"/>
      <c r="K44" s="14"/>
      <c r="L44" s="14"/>
      <c r="M44" s="14"/>
      <c r="N44" s="14"/>
      <c r="O44" s="14"/>
      <c r="P44" s="14"/>
      <c r="Q44" s="14"/>
      <c r="R44" s="14"/>
      <c r="S44" s="14"/>
      <c r="T44" s="14"/>
      <c r="U44" s="14"/>
      <c r="V44" s="14"/>
      <c r="W44" s="14"/>
      <c r="X44" s="14"/>
      <c r="Y44" s="14"/>
      <c r="Z44" s="14"/>
    </row>
    <row r="45" spans="1:26" ht="15.75" customHeight="1">
      <c r="A45" s="20" t="s">
        <v>2943</v>
      </c>
      <c r="B45" s="100" t="str">
        <f>VLOOKUP(A45,'Índice Geral'!A:C,2,FALSE)</f>
        <v>Metodologia e Pesquisa Científica</v>
      </c>
      <c r="C45" s="129">
        <v>72</v>
      </c>
      <c r="D45" s="14"/>
      <c r="E45" s="84"/>
      <c r="F45" s="116" t="s">
        <v>1081</v>
      </c>
      <c r="G45" s="103">
        <f t="shared" ca="1" si="0"/>
        <v>2.197802197802198E-2</v>
      </c>
      <c r="H45" s="104">
        <f t="shared" ca="1" si="1"/>
        <v>72</v>
      </c>
      <c r="I45" s="114"/>
      <c r="J45" s="14"/>
      <c r="K45" s="14"/>
      <c r="L45" s="14"/>
      <c r="M45" s="14"/>
      <c r="N45" s="14"/>
      <c r="O45" s="14"/>
      <c r="P45" s="14"/>
      <c r="Q45" s="14"/>
      <c r="R45" s="14"/>
      <c r="S45" s="14"/>
      <c r="T45" s="14"/>
      <c r="U45" s="14"/>
      <c r="V45" s="14"/>
      <c r="W45" s="14"/>
      <c r="X45" s="14"/>
      <c r="Y45" s="14"/>
      <c r="Z45" s="14"/>
    </row>
    <row r="46" spans="1:26" ht="15.75" customHeight="1">
      <c r="A46" s="138" t="s">
        <v>902</v>
      </c>
      <c r="B46" s="100" t="str">
        <f>VLOOKUP(A46,'Índice Geral'!A:C,2,FALSE)</f>
        <v>Eletiva</v>
      </c>
      <c r="C46" s="131">
        <v>72</v>
      </c>
      <c r="D46" s="14"/>
      <c r="E46" s="14"/>
      <c r="F46" s="98" t="s">
        <v>2994</v>
      </c>
      <c r="G46" s="98"/>
      <c r="H46" s="98"/>
      <c r="I46" s="117">
        <f>G1-SUM(I25:I45)</f>
        <v>3276</v>
      </c>
      <c r="J46" s="14"/>
      <c r="K46" s="14"/>
      <c r="L46" s="14"/>
      <c r="M46" s="14"/>
      <c r="N46" s="14"/>
      <c r="O46" s="14"/>
      <c r="P46" s="14"/>
      <c r="Q46" s="14"/>
      <c r="R46" s="14"/>
      <c r="S46" s="14"/>
      <c r="T46" s="14"/>
      <c r="U46" s="14"/>
      <c r="V46" s="14"/>
      <c r="W46" s="14"/>
      <c r="X46" s="14"/>
      <c r="Y46" s="14"/>
      <c r="Z46" s="14"/>
    </row>
    <row r="47" spans="1:26" ht="15.75" customHeight="1">
      <c r="A47" s="138" t="s">
        <v>902</v>
      </c>
      <c r="B47" s="100" t="str">
        <f>VLOOKUP(A47,'Índice Geral'!A:C,2,FALSE)</f>
        <v>Eletiva</v>
      </c>
      <c r="C47" s="131">
        <v>72</v>
      </c>
      <c r="D47" s="14"/>
      <c r="E47" s="14"/>
      <c r="F47" s="14"/>
      <c r="G47" s="14"/>
      <c r="H47" s="14"/>
      <c r="I47" s="14"/>
      <c r="J47" s="14"/>
      <c r="K47" s="14"/>
      <c r="L47" s="14"/>
      <c r="M47" s="14"/>
      <c r="N47" s="14"/>
      <c r="O47" s="14"/>
      <c r="P47" s="14"/>
      <c r="Q47" s="14"/>
      <c r="R47" s="14"/>
      <c r="S47" s="14"/>
      <c r="T47" s="14"/>
      <c r="U47" s="14"/>
      <c r="V47" s="14"/>
      <c r="W47" s="14"/>
      <c r="X47" s="14"/>
      <c r="Y47" s="14"/>
      <c r="Z47" s="14"/>
    </row>
    <row r="48" spans="1:26" ht="15.75" customHeight="1">
      <c r="A48" s="138" t="s">
        <v>902</v>
      </c>
      <c r="B48" s="100" t="str">
        <f>VLOOKUP(A48,'Índice Geral'!A:C,2,FALSE)</f>
        <v>Eletiva</v>
      </c>
      <c r="C48" s="131">
        <v>72</v>
      </c>
      <c r="D48" s="14"/>
      <c r="E48" s="14"/>
      <c r="F48" s="14"/>
      <c r="G48" s="14"/>
      <c r="H48" s="14"/>
      <c r="I48" s="14"/>
      <c r="J48" s="14"/>
      <c r="K48" s="14"/>
      <c r="L48" s="14"/>
      <c r="M48" s="14"/>
      <c r="N48" s="14"/>
      <c r="O48" s="14"/>
      <c r="P48" s="14"/>
      <c r="Q48" s="14"/>
      <c r="R48" s="14"/>
      <c r="S48" s="14"/>
      <c r="T48" s="14"/>
      <c r="U48" s="14"/>
      <c r="V48" s="14"/>
      <c r="W48" s="14"/>
      <c r="X48" s="14"/>
      <c r="Y48" s="14"/>
      <c r="Z48" s="14"/>
    </row>
    <row r="49" spans="1:26" ht="15.75" customHeight="1">
      <c r="A49" s="138" t="s">
        <v>2968</v>
      </c>
      <c r="B49" s="100" t="str">
        <f>VLOOKUP(A49,'Índice Geral'!A:C,2,FALSE)</f>
        <v>Lifelab</v>
      </c>
      <c r="C49" s="131">
        <v>72</v>
      </c>
      <c r="D49" s="14"/>
      <c r="E49" s="14"/>
      <c r="F49" s="14"/>
      <c r="G49" s="14"/>
      <c r="H49" s="14"/>
      <c r="I49" s="14"/>
      <c r="J49" s="14"/>
      <c r="K49" s="14"/>
      <c r="L49" s="14"/>
      <c r="M49" s="14"/>
      <c r="N49" s="14"/>
      <c r="O49" s="14"/>
      <c r="P49" s="14"/>
      <c r="Q49" s="14"/>
      <c r="R49" s="14"/>
      <c r="S49" s="14"/>
      <c r="T49" s="14"/>
      <c r="U49" s="14"/>
      <c r="V49" s="14"/>
      <c r="W49" s="14"/>
      <c r="X49" s="14"/>
      <c r="Y49" s="14"/>
      <c r="Z49" s="14"/>
    </row>
    <row r="50" spans="1:26" ht="15.75" customHeight="1">
      <c r="A50" s="138" t="s">
        <v>2967</v>
      </c>
      <c r="B50" s="100" t="str">
        <f>VLOOKUP(A50,'Índice Geral'!A:C,2,FALSE)</f>
        <v>Lifelab</v>
      </c>
      <c r="C50" s="131">
        <v>72</v>
      </c>
      <c r="D50" s="14"/>
      <c r="E50" s="14"/>
      <c r="F50" s="14"/>
      <c r="G50" s="14"/>
      <c r="H50" s="14"/>
      <c r="I50" s="14"/>
      <c r="J50" s="14"/>
      <c r="K50" s="14"/>
      <c r="L50" s="14"/>
      <c r="M50" s="14"/>
      <c r="N50" s="14"/>
      <c r="O50" s="14"/>
      <c r="P50" s="14"/>
      <c r="Q50" s="14"/>
      <c r="R50" s="14"/>
      <c r="S50" s="14"/>
      <c r="T50" s="14"/>
      <c r="U50" s="14"/>
      <c r="V50" s="14"/>
      <c r="W50" s="14"/>
      <c r="X50" s="14"/>
      <c r="Y50" s="14"/>
      <c r="Z50" s="14"/>
    </row>
    <row r="51" spans="1:26" ht="15.75" customHeight="1">
      <c r="A51" s="138" t="s">
        <v>2967</v>
      </c>
      <c r="B51" s="100" t="str">
        <f>VLOOKUP(A51,'Índice Geral'!A:C,2,FALSE)</f>
        <v>Lifelab</v>
      </c>
      <c r="C51" s="131">
        <v>72</v>
      </c>
      <c r="D51" s="14"/>
      <c r="E51" s="14"/>
      <c r="F51" s="14"/>
      <c r="G51" s="14"/>
      <c r="H51" s="14"/>
      <c r="I51" s="14"/>
      <c r="J51" s="14"/>
      <c r="K51" s="14"/>
      <c r="L51" s="14"/>
      <c r="M51" s="14"/>
      <c r="N51" s="14"/>
      <c r="O51" s="14"/>
      <c r="P51" s="14"/>
      <c r="Q51" s="14"/>
      <c r="R51" s="14"/>
      <c r="S51" s="14"/>
      <c r="T51" s="14"/>
      <c r="U51" s="14"/>
      <c r="V51" s="14"/>
      <c r="W51" s="14"/>
      <c r="X51" s="14"/>
      <c r="Y51" s="14"/>
      <c r="Z51" s="14"/>
    </row>
    <row r="52" spans="1:26" ht="15.75" customHeight="1">
      <c r="A52" s="138" t="s">
        <v>2967</v>
      </c>
      <c r="B52" s="100" t="str">
        <f>VLOOKUP(A52,'Índice Geral'!A:C,2,FALSE)</f>
        <v>Lifelab</v>
      </c>
      <c r="C52" s="131">
        <v>72</v>
      </c>
      <c r="D52" s="14"/>
      <c r="E52" s="14"/>
      <c r="F52" s="14"/>
      <c r="G52" s="14"/>
      <c r="H52" s="14"/>
      <c r="I52" s="14"/>
      <c r="J52" s="14"/>
      <c r="K52" s="14"/>
      <c r="L52" s="14"/>
      <c r="M52" s="14"/>
      <c r="N52" s="14"/>
      <c r="O52" s="14"/>
      <c r="P52" s="14"/>
      <c r="Q52" s="14"/>
      <c r="R52" s="14"/>
      <c r="S52" s="14"/>
      <c r="T52" s="14"/>
      <c r="U52" s="14"/>
      <c r="V52" s="14"/>
      <c r="W52" s="14"/>
      <c r="X52" s="14"/>
      <c r="Y52" s="14"/>
      <c r="Z52" s="14"/>
    </row>
    <row r="53" spans="1:26" ht="15.75" customHeight="1">
      <c r="A53" s="138" t="s">
        <v>2967</v>
      </c>
      <c r="B53" s="100" t="str">
        <f>VLOOKUP(A53,'Índice Geral'!A:C,2,FALSE)</f>
        <v>Lifelab</v>
      </c>
      <c r="C53" s="131">
        <v>72</v>
      </c>
      <c r="D53" s="14"/>
      <c r="E53" s="14"/>
      <c r="F53" s="14"/>
      <c r="G53" s="14"/>
      <c r="H53" s="14"/>
      <c r="I53" s="14"/>
      <c r="J53" s="14"/>
      <c r="K53" s="14"/>
      <c r="L53" s="14"/>
      <c r="M53" s="14"/>
      <c r="N53" s="14"/>
      <c r="O53" s="14"/>
      <c r="P53" s="14"/>
      <c r="Q53" s="14"/>
      <c r="R53" s="14"/>
      <c r="S53" s="14"/>
      <c r="T53" s="14"/>
      <c r="U53" s="14"/>
      <c r="V53" s="14"/>
      <c r="W53" s="14"/>
      <c r="X53" s="14"/>
      <c r="Y53" s="14"/>
      <c r="Z53" s="14"/>
    </row>
    <row r="54" spans="1:26" ht="15.75" customHeight="1">
      <c r="A54" s="138" t="s">
        <v>2967</v>
      </c>
      <c r="B54" s="100" t="str">
        <f>VLOOKUP(A54,'Índice Geral'!A:C,2,FALSE)</f>
        <v>Lifelab</v>
      </c>
      <c r="C54" s="131">
        <v>72</v>
      </c>
      <c r="D54" s="14"/>
      <c r="E54" s="14"/>
      <c r="F54" s="14"/>
      <c r="G54" s="14"/>
      <c r="H54" s="14"/>
      <c r="I54" s="14"/>
      <c r="J54" s="14"/>
      <c r="K54" s="14"/>
      <c r="L54" s="14"/>
      <c r="M54" s="14"/>
      <c r="N54" s="14"/>
      <c r="O54" s="14"/>
      <c r="P54" s="14"/>
      <c r="Q54" s="14"/>
      <c r="R54" s="14"/>
      <c r="S54" s="14"/>
      <c r="T54" s="14"/>
      <c r="U54" s="14"/>
      <c r="V54" s="14"/>
      <c r="W54" s="14"/>
      <c r="X54" s="14"/>
      <c r="Y54" s="14"/>
      <c r="Z54" s="14"/>
    </row>
    <row r="55" spans="1:26" ht="15.75" customHeight="1">
      <c r="D55" s="14"/>
      <c r="E55" s="14"/>
      <c r="F55" s="14"/>
      <c r="G55" s="14"/>
      <c r="H55" s="14"/>
      <c r="I55" s="14"/>
      <c r="J55" s="14"/>
      <c r="K55" s="14"/>
      <c r="L55" s="14"/>
      <c r="M55" s="14"/>
      <c r="N55" s="14"/>
      <c r="O55" s="14"/>
      <c r="P55" s="14"/>
      <c r="Q55" s="14"/>
      <c r="R55" s="14"/>
      <c r="S55" s="14"/>
      <c r="T55" s="14"/>
      <c r="U55" s="14"/>
      <c r="V55" s="14"/>
      <c r="W55" s="14"/>
      <c r="X55" s="14"/>
      <c r="Y55" s="14"/>
      <c r="Z55" s="14"/>
    </row>
    <row r="56" spans="1:26" ht="15.75" customHeight="1">
      <c r="A56" s="144"/>
      <c r="C56" s="133"/>
      <c r="D56" s="14"/>
      <c r="E56" s="14"/>
      <c r="F56" s="14"/>
      <c r="G56" s="14"/>
      <c r="H56" s="14"/>
      <c r="I56" s="14"/>
      <c r="J56" s="14"/>
      <c r="K56" s="14"/>
      <c r="L56" s="14"/>
      <c r="M56" s="14"/>
      <c r="N56" s="14"/>
      <c r="O56" s="14"/>
      <c r="P56" s="14"/>
      <c r="Q56" s="14"/>
      <c r="R56" s="14"/>
      <c r="S56" s="14"/>
      <c r="T56" s="14"/>
      <c r="U56" s="14"/>
      <c r="V56" s="14"/>
      <c r="W56" s="14"/>
      <c r="X56" s="14"/>
      <c r="Y56" s="14"/>
      <c r="Z56" s="14"/>
    </row>
    <row r="57" spans="1:26" ht="15.75" customHeight="1">
      <c r="A57" s="144"/>
      <c r="C57" s="133"/>
      <c r="D57" s="14"/>
      <c r="E57" s="14"/>
      <c r="F57" s="14"/>
      <c r="G57" s="14"/>
      <c r="H57" s="14"/>
      <c r="I57" s="14"/>
      <c r="J57" s="14"/>
      <c r="K57" s="14"/>
      <c r="L57" s="14"/>
      <c r="M57" s="14"/>
      <c r="N57" s="14"/>
      <c r="O57" s="14"/>
      <c r="P57" s="14"/>
      <c r="Q57" s="14"/>
      <c r="R57" s="14"/>
      <c r="S57" s="14"/>
      <c r="T57" s="14"/>
      <c r="U57" s="14"/>
      <c r="V57" s="14"/>
      <c r="W57" s="14"/>
      <c r="X57" s="14"/>
      <c r="Y57" s="14"/>
      <c r="Z57" s="14"/>
    </row>
    <row r="58" spans="1:26" ht="15.75" customHeight="1">
      <c r="A58" s="144"/>
      <c r="C58" s="133"/>
      <c r="D58" s="14"/>
      <c r="E58" s="14"/>
      <c r="F58" s="14"/>
      <c r="G58" s="14"/>
      <c r="H58" s="14"/>
      <c r="I58" s="14"/>
      <c r="J58" s="14"/>
      <c r="K58" s="14"/>
      <c r="L58" s="14"/>
      <c r="M58" s="14"/>
      <c r="N58" s="14"/>
      <c r="O58" s="14"/>
      <c r="P58" s="14"/>
      <c r="Q58" s="14"/>
      <c r="R58" s="14"/>
      <c r="S58" s="14"/>
      <c r="T58" s="14"/>
      <c r="U58" s="14"/>
      <c r="V58" s="14"/>
      <c r="W58" s="14"/>
      <c r="X58" s="14"/>
      <c r="Y58" s="14"/>
      <c r="Z58" s="14"/>
    </row>
    <row r="59" spans="1:26" ht="15.75" customHeight="1">
      <c r="A59" s="144"/>
      <c r="C59" s="133"/>
      <c r="D59" s="14"/>
      <c r="E59" s="14"/>
      <c r="F59" s="14"/>
      <c r="G59" s="14"/>
      <c r="H59" s="14"/>
      <c r="I59" s="14"/>
      <c r="J59" s="14"/>
      <c r="K59" s="14"/>
      <c r="L59" s="14"/>
      <c r="M59" s="14"/>
      <c r="N59" s="14"/>
      <c r="O59" s="14"/>
      <c r="P59" s="14"/>
      <c r="Q59" s="14"/>
      <c r="R59" s="14"/>
      <c r="S59" s="14"/>
      <c r="T59" s="14"/>
      <c r="U59" s="14"/>
      <c r="V59" s="14"/>
      <c r="W59" s="14"/>
      <c r="X59" s="14"/>
      <c r="Y59" s="14"/>
      <c r="Z59" s="14"/>
    </row>
    <row r="60" spans="1:26" ht="15.75" customHeight="1">
      <c r="A60" s="145"/>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spans="1:26" ht="15.75" customHeight="1">
      <c r="A61" s="145"/>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spans="1:26" ht="15.75" customHeight="1">
      <c r="A62" s="145"/>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ht="15.75" customHeight="1">
      <c r="A63" s="145"/>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ht="15.75" customHeight="1">
      <c r="A64" s="145"/>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ht="15.75" customHeight="1">
      <c r="A65" s="145"/>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ht="15.75" customHeight="1">
      <c r="A66" s="145"/>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spans="1:26" ht="15.75" customHeight="1">
      <c r="A67" s="145"/>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ht="15.75" customHeight="1">
      <c r="A68" s="145"/>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ht="15.75" customHeight="1">
      <c r="A69" s="145"/>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ht="15.75" customHeight="1">
      <c r="A70" s="145"/>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spans="1:26" ht="15.75" customHeight="1">
      <c r="A71" s="145"/>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spans="1:26" ht="15.75" customHeight="1">
      <c r="A72" s="145"/>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spans="1:26" ht="15.75" customHeight="1">
      <c r="A73" s="145"/>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spans="1:26" ht="15.75" customHeight="1">
      <c r="A74" s="145"/>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spans="1:26" ht="15.75" customHeight="1">
      <c r="A75" s="145"/>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spans="1:26" ht="15.75" customHeight="1">
      <c r="A76" s="145"/>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spans="1:26" ht="15.75" customHeight="1">
      <c r="A77" s="145"/>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spans="1:26" ht="15.75" customHeight="1">
      <c r="A78" s="145"/>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spans="1:26" ht="15.75" customHeight="1">
      <c r="A79" s="145"/>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spans="1:26" ht="15.75" customHeight="1">
      <c r="A80" s="145"/>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spans="1:26" ht="15.75" customHeight="1">
      <c r="A81" s="145"/>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spans="1:26" ht="15.75" customHeight="1">
      <c r="A82" s="145"/>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ht="15.75" customHeight="1">
      <c r="A83" s="145"/>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spans="1:26" ht="15.75" customHeight="1">
      <c r="A84" s="145"/>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spans="1:26" ht="15.75" customHeight="1">
      <c r="A85" s="145"/>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ht="15.75" customHeight="1">
      <c r="A86" s="145"/>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spans="1:26" ht="15.75" customHeight="1">
      <c r="A87" s="145"/>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ht="15.75" customHeight="1">
      <c r="A88" s="145"/>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ht="15.75" customHeight="1">
      <c r="A89" s="145"/>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spans="1:26" ht="15.75" customHeight="1">
      <c r="A90" s="145"/>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spans="1:26" ht="15.75" customHeight="1">
      <c r="A91" s="145"/>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spans="1:26" ht="15.75" customHeight="1">
      <c r="A92" s="145"/>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spans="1:26" ht="15.75" customHeight="1">
      <c r="A93" s="145"/>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ht="15.75" customHeight="1">
      <c r="A94" s="145"/>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ht="15.75" customHeight="1">
      <c r="A95" s="145"/>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spans="1:26" ht="15.75" customHeight="1">
      <c r="A96" s="145"/>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spans="1:26" ht="15.75" customHeight="1">
      <c r="A97" s="145"/>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spans="1:26" ht="15.75" customHeight="1">
      <c r="A98" s="145"/>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spans="1:26" ht="15.75" customHeight="1">
      <c r="A99" s="145"/>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spans="1:26" ht="15.75" customHeight="1">
      <c r="A100" s="145"/>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ht="15.75" customHeight="1">
      <c r="A101" s="145"/>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ht="15.75" customHeight="1">
      <c r="A102" s="145"/>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ht="15.75" customHeight="1">
      <c r="A103" s="145"/>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ht="15.75" customHeight="1">
      <c r="A104" s="145"/>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5.75" customHeight="1">
      <c r="A105" s="145"/>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5.75" customHeight="1">
      <c r="A106" s="145"/>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15.75" customHeight="1">
      <c r="A107" s="145"/>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5.75" customHeight="1">
      <c r="A108" s="145"/>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5.75" customHeight="1">
      <c r="A109" s="145"/>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5.75" customHeight="1">
      <c r="A110" s="145"/>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5.75" customHeight="1">
      <c r="A111" s="145"/>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5.75" customHeight="1">
      <c r="A112" s="145"/>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ht="15.75" customHeight="1">
      <c r="A113" s="145"/>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ht="15.75" customHeight="1">
      <c r="A114" s="145"/>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5.75" customHeight="1">
      <c r="A115" s="145"/>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5.75" customHeight="1">
      <c r="A116" s="145"/>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5.75" customHeight="1">
      <c r="A117" s="145"/>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5.75" customHeight="1">
      <c r="A118" s="145"/>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15.75" customHeight="1">
      <c r="A119" s="145"/>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15.75" customHeight="1">
      <c r="A120" s="145"/>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5.75" customHeight="1">
      <c r="A121" s="145"/>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5.75" customHeight="1">
      <c r="A122" s="145"/>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5.75" customHeight="1">
      <c r="A123" s="145"/>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5.75" customHeight="1">
      <c r="A124" s="145"/>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5.75" customHeight="1">
      <c r="A125" s="145"/>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5.75" customHeight="1">
      <c r="A126" s="145"/>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5.75" customHeight="1">
      <c r="A127" s="145"/>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5.75" customHeight="1">
      <c r="A128" s="145"/>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5.75" customHeight="1">
      <c r="A129" s="145"/>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5.75" customHeight="1">
      <c r="A130" s="145"/>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5.75" customHeight="1">
      <c r="A131" s="145"/>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5.75" customHeight="1">
      <c r="A132" s="145"/>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5.75" customHeight="1">
      <c r="A133" s="145"/>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5.75" customHeight="1">
      <c r="A134" s="145"/>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5.75" customHeight="1">
      <c r="A135" s="145"/>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5.75" customHeight="1">
      <c r="A136" s="145"/>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5.75" customHeight="1">
      <c r="A137" s="145"/>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5.75" customHeight="1">
      <c r="A138" s="145"/>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5.75" customHeight="1">
      <c r="A139" s="145"/>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5.75" customHeight="1">
      <c r="A140" s="145"/>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15.75" customHeight="1">
      <c r="A141" s="145"/>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5.75" customHeight="1">
      <c r="A142" s="145"/>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15.75" customHeight="1">
      <c r="A143" s="145"/>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5.75" customHeight="1">
      <c r="A144" s="145"/>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5.75" customHeight="1">
      <c r="A145" s="145"/>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5.75" customHeight="1">
      <c r="A146" s="145"/>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5.75" customHeight="1">
      <c r="A147" s="145"/>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ht="15.75" customHeight="1">
      <c r="A148" s="145"/>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5.75" customHeight="1">
      <c r="A149" s="145"/>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5.75" customHeight="1">
      <c r="A150" s="145"/>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5.75" customHeight="1">
      <c r="A151" s="145"/>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5.75" customHeight="1">
      <c r="A152" s="145"/>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5.75" customHeight="1">
      <c r="A153" s="145"/>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5.75" customHeight="1">
      <c r="A154" s="145"/>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5.75" customHeight="1">
      <c r="A155" s="145"/>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5.75" customHeight="1">
      <c r="A156" s="145"/>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5.75" customHeight="1">
      <c r="A157" s="145"/>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5.75" customHeight="1">
      <c r="A158" s="145"/>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5.75" customHeight="1">
      <c r="A159" s="145"/>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5.75" customHeight="1">
      <c r="A160" s="145"/>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5.75" customHeight="1">
      <c r="A161" s="145"/>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5.75" customHeight="1">
      <c r="A162" s="145"/>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5.75" customHeight="1">
      <c r="A163" s="145"/>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ht="15.75" customHeight="1">
      <c r="A164" s="145"/>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15.75" customHeight="1">
      <c r="A165" s="145"/>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5.75" customHeight="1">
      <c r="A166" s="145"/>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5.75" customHeight="1">
      <c r="A167" s="145"/>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ht="15.75" customHeight="1">
      <c r="A168" s="145"/>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5.75" customHeight="1">
      <c r="A169" s="145"/>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5.75" customHeight="1">
      <c r="A170" s="145"/>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5.75" customHeight="1">
      <c r="A171" s="145"/>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ht="15.75" customHeight="1">
      <c r="A172" s="145"/>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15.75" customHeight="1">
      <c r="A173" s="145"/>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15.75" customHeight="1">
      <c r="A174" s="145"/>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15.75" customHeight="1">
      <c r="A175" s="145"/>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5.75" customHeight="1">
      <c r="A176" s="145"/>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15.75" customHeight="1">
      <c r="A177" s="145"/>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5.75" customHeight="1">
      <c r="A178" s="145"/>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5.75" customHeight="1">
      <c r="A179" s="145"/>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5.75" customHeight="1">
      <c r="A180" s="145"/>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5.75" customHeight="1">
      <c r="A181" s="145"/>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5.75" customHeight="1">
      <c r="A182" s="145"/>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5.75" customHeight="1">
      <c r="A183" s="145"/>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ht="15.75" customHeight="1">
      <c r="A184" s="145"/>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ht="15.75" customHeight="1">
      <c r="A185" s="145"/>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ht="15.75" customHeight="1">
      <c r="A186" s="145"/>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ht="15.75" customHeight="1">
      <c r="A187" s="145"/>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ht="15.75" customHeight="1">
      <c r="A188" s="145"/>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ht="15.75" customHeight="1">
      <c r="A189" s="145"/>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15.75" customHeight="1">
      <c r="A190" s="145"/>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ht="15.75" customHeight="1">
      <c r="A191" s="145"/>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5.75" customHeight="1">
      <c r="A192" s="145"/>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ht="15.75" customHeight="1">
      <c r="A193" s="145"/>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15.75" customHeight="1">
      <c r="A194" s="145"/>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5.75" customHeight="1">
      <c r="A195" s="145"/>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ht="15.75" customHeight="1">
      <c r="A196" s="145"/>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15.75" customHeight="1">
      <c r="A197" s="145"/>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15.75" customHeight="1">
      <c r="A198" s="145"/>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ht="15.75" customHeight="1">
      <c r="A199" s="145"/>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ht="15.75" customHeight="1">
      <c r="A200" s="145"/>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ht="15.75" customHeight="1">
      <c r="A201" s="145"/>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ht="15.75" customHeight="1">
      <c r="A202" s="145"/>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ht="15.75" customHeight="1">
      <c r="A203" s="145"/>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ht="15.75" customHeight="1">
      <c r="A204" s="145"/>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ht="15.75" customHeight="1">
      <c r="A205" s="145"/>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ht="15.75" customHeight="1">
      <c r="A206" s="145"/>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15.75" customHeight="1">
      <c r="A207" s="145"/>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15.75" customHeight="1">
      <c r="A208" s="145"/>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15.75" customHeight="1">
      <c r="A209" s="145"/>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15.75" customHeight="1">
      <c r="A210" s="145"/>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15.75" customHeight="1">
      <c r="A211" s="145"/>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5.75" customHeight="1">
      <c r="A212" s="145"/>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5.75" customHeight="1">
      <c r="A213" s="145"/>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5.75" customHeight="1">
      <c r="A214" s="145"/>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5.75" customHeight="1">
      <c r="A215" s="145"/>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5.75" customHeight="1">
      <c r="A216" s="145"/>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5.75" customHeight="1">
      <c r="A217" s="145"/>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5.75" customHeight="1">
      <c r="A218" s="145"/>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5.75" customHeight="1">
      <c r="A219" s="145"/>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5.75" customHeight="1">
      <c r="A220" s="145"/>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5.75" customHeight="1">
      <c r="A221" s="145"/>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5.75" customHeight="1">
      <c r="A222" s="145"/>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5.75" customHeight="1">
      <c r="A223" s="145"/>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5.75" customHeight="1">
      <c r="A224" s="145"/>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5.75" customHeight="1">
      <c r="A225" s="145"/>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5.75" customHeight="1">
      <c r="A226" s="145"/>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5.75" customHeight="1">
      <c r="A227" s="145"/>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5.75" customHeight="1">
      <c r="A228" s="145"/>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5.75" customHeight="1">
      <c r="A229" s="145"/>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5.75" customHeight="1">
      <c r="A230" s="145"/>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5.75" customHeight="1">
      <c r="A231" s="145"/>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5.75" customHeight="1">
      <c r="A232" s="145"/>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5.75" customHeight="1">
      <c r="A233" s="145"/>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5.75" customHeight="1">
      <c r="A234" s="145"/>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5.75" customHeight="1">
      <c r="A235" s="145"/>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5.75" customHeight="1">
      <c r="A236" s="145"/>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5.75" customHeight="1">
      <c r="A237" s="145"/>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5.75" customHeight="1">
      <c r="A238" s="145"/>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5.75" customHeight="1">
      <c r="A239" s="145"/>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5.75" customHeight="1">
      <c r="A240" s="145"/>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5.75" customHeight="1">
      <c r="A241" s="145"/>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5.75" customHeight="1">
      <c r="A242" s="145"/>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5.75" customHeight="1">
      <c r="A243" s="145"/>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5.75" customHeight="1">
      <c r="A244" s="145"/>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5.75" customHeight="1">
      <c r="A245" s="145"/>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5.75" customHeight="1">
      <c r="A246" s="145"/>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5.75" customHeight="1">
      <c r="A247" s="145"/>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5.75" customHeight="1">
      <c r="A248" s="145"/>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5.75" customHeight="1">
      <c r="A249" s="145"/>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5.75" customHeight="1">
      <c r="A250" s="145"/>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5.75" customHeight="1">
      <c r="A251" s="145"/>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5.75" customHeight="1">
      <c r="A252" s="145"/>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5.75" customHeight="1">
      <c r="A253" s="145"/>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5.75" customHeight="1">
      <c r="A254" s="145"/>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5.75" customHeight="1">
      <c r="A255" s="145"/>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5.75" customHeight="1">
      <c r="A256" s="145"/>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5.75" customHeight="1">
      <c r="A257" s="145"/>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5.75" customHeight="1">
      <c r="A258" s="145"/>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5.75" customHeight="1">
      <c r="A259" s="145"/>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5.75" customHeight="1">
      <c r="A260" s="145"/>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5.75" customHeight="1">
      <c r="A261" s="145"/>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5.75" customHeight="1">
      <c r="A262" s="145"/>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15.75" customHeight="1">
      <c r="A263" s="145"/>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5.75" customHeight="1">
      <c r="A264" s="145"/>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15.75" customHeight="1">
      <c r="A265" s="145"/>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5.75" customHeight="1">
      <c r="A266" s="145"/>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5.75" customHeight="1">
      <c r="A267" s="145"/>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5.75" customHeight="1">
      <c r="A268" s="145"/>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5.75" customHeight="1">
      <c r="A269" s="145"/>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5.75" customHeight="1">
      <c r="A270" s="145"/>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5.75" customHeight="1">
      <c r="A271" s="145"/>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5.75" customHeight="1">
      <c r="A272" s="145"/>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5.75" customHeight="1">
      <c r="A273" s="145"/>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5.75" customHeight="1">
      <c r="A274" s="145"/>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5.75" customHeight="1">
      <c r="A275" s="145"/>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5.75" customHeight="1">
      <c r="A276" s="145"/>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5.75" customHeight="1">
      <c r="A277" s="145"/>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5.75" customHeight="1">
      <c r="A278" s="145"/>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5.75" customHeight="1">
      <c r="A279" s="145"/>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5.75" customHeight="1">
      <c r="A280" s="145"/>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15.75" customHeight="1">
      <c r="A281" s="145"/>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5.75" customHeight="1">
      <c r="A282" s="145"/>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15.75" customHeight="1">
      <c r="A283" s="145"/>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5.75" customHeight="1">
      <c r="A284" s="145"/>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5.75" customHeight="1">
      <c r="A285" s="145"/>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5.75" customHeight="1">
      <c r="A286" s="145"/>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5.75" customHeight="1">
      <c r="A287" s="145"/>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5.75" customHeight="1">
      <c r="A288" s="145"/>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5.75" customHeight="1">
      <c r="A289" s="145"/>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5.75" customHeight="1">
      <c r="A290" s="145"/>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5.75" customHeight="1">
      <c r="A291" s="145"/>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5.75" customHeight="1">
      <c r="A292" s="145"/>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5.75" customHeight="1">
      <c r="A293" s="145"/>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15.75" customHeight="1">
      <c r="A294" s="145"/>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15.75" customHeight="1">
      <c r="A295" s="145"/>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15.75" customHeight="1">
      <c r="A296" s="145"/>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15.75" customHeight="1">
      <c r="A297" s="145"/>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15.75" customHeight="1">
      <c r="A298" s="145"/>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15.75" customHeight="1">
      <c r="A299" s="145"/>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15.75" customHeight="1">
      <c r="A300" s="145"/>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15.75" customHeight="1">
      <c r="A301" s="145"/>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15.75" customHeight="1">
      <c r="A302" s="145"/>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5.75" customHeight="1">
      <c r="A303" s="145"/>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15.75" customHeight="1">
      <c r="A304" s="145"/>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15.75" customHeight="1">
      <c r="A305" s="145"/>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15.75" customHeight="1">
      <c r="A306" s="145"/>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5.75" customHeight="1">
      <c r="A307" s="145"/>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5.75" customHeight="1">
      <c r="A308" s="145"/>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5.75" customHeight="1">
      <c r="A309" s="145"/>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5.75" customHeight="1">
      <c r="A310" s="145"/>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5.75" customHeight="1">
      <c r="A311" s="145"/>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5.75" customHeight="1">
      <c r="A312" s="145"/>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5.75" customHeight="1">
      <c r="A313" s="145"/>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15.75" customHeight="1">
      <c r="A314" s="145"/>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5.75" customHeight="1">
      <c r="A315" s="145"/>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5.75" customHeight="1">
      <c r="A316" s="145"/>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5.75" customHeight="1">
      <c r="A317" s="145"/>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5.75" customHeight="1">
      <c r="A318" s="145"/>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5.75" customHeight="1">
      <c r="A319" s="145"/>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5.75" customHeight="1">
      <c r="A320" s="145"/>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5.75" customHeight="1">
      <c r="A321" s="145"/>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5.75" customHeight="1">
      <c r="A322" s="145"/>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5.75" customHeight="1">
      <c r="A323" s="145"/>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5.75" customHeight="1">
      <c r="A324" s="145"/>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5.75" customHeight="1">
      <c r="A325" s="145"/>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5.75" customHeight="1">
      <c r="A326" s="145"/>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5.75" customHeight="1">
      <c r="A327" s="145"/>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5.75" customHeight="1">
      <c r="A328" s="145"/>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5.75" customHeight="1">
      <c r="A329" s="145"/>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5.75" customHeight="1">
      <c r="A330" s="145"/>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5.75" customHeight="1">
      <c r="A331" s="145"/>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5.75" customHeight="1">
      <c r="A332" s="145"/>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5.75" customHeight="1">
      <c r="A333" s="145"/>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5.75" customHeight="1">
      <c r="A334" s="145"/>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5.75" customHeight="1">
      <c r="A335" s="145"/>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5.75" customHeight="1">
      <c r="A336" s="145"/>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5.75" customHeight="1">
      <c r="A337" s="145"/>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5.75" customHeight="1">
      <c r="A338" s="145"/>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5.75" customHeight="1">
      <c r="A339" s="145"/>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5.75" customHeight="1">
      <c r="A340" s="145"/>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5.75" customHeight="1">
      <c r="A341" s="145"/>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5.75" customHeight="1">
      <c r="A342" s="145"/>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5.75" customHeight="1">
      <c r="A343" s="145"/>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5.75" customHeight="1">
      <c r="A344" s="145"/>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5.75" customHeight="1">
      <c r="A345" s="145"/>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5.75" customHeight="1">
      <c r="A346" s="145"/>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5.75" customHeight="1">
      <c r="A347" s="145"/>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5.75" customHeight="1">
      <c r="A348" s="145"/>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5.75" customHeight="1">
      <c r="A349" s="145"/>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5.75" customHeight="1">
      <c r="A350" s="145"/>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5.75" customHeight="1">
      <c r="A351" s="145"/>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5.75" customHeight="1">
      <c r="A352" s="145"/>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5.75" customHeight="1">
      <c r="A353" s="145"/>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5.75" customHeight="1">
      <c r="A354" s="145"/>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5.75" customHeight="1">
      <c r="A355" s="145"/>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5.75" customHeight="1">
      <c r="A356" s="145"/>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5.75" customHeight="1">
      <c r="A357" s="145"/>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5.75" customHeight="1">
      <c r="A358" s="145"/>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5.75" customHeight="1">
      <c r="A359" s="145"/>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5.75" customHeight="1">
      <c r="A360" s="145"/>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5.75" customHeight="1">
      <c r="A361" s="145"/>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5.75" customHeight="1">
      <c r="A362" s="145"/>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5.75" customHeight="1">
      <c r="A363" s="145"/>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5.75" customHeight="1">
      <c r="A364" s="145"/>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5.75" customHeight="1">
      <c r="A365" s="145"/>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5.75" customHeight="1">
      <c r="A366" s="145"/>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5.75" customHeight="1">
      <c r="A367" s="145"/>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5.75" customHeight="1">
      <c r="A368" s="145"/>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5.75" customHeight="1">
      <c r="A369" s="145"/>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5.75" customHeight="1">
      <c r="A370" s="145"/>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5.75" customHeight="1">
      <c r="A371" s="145"/>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5.75" customHeight="1">
      <c r="A372" s="145"/>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5.75" customHeight="1">
      <c r="A373" s="145"/>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5.75" customHeight="1">
      <c r="A374" s="145"/>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5.75" customHeight="1">
      <c r="A375" s="145"/>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5.75" customHeight="1">
      <c r="A376" s="145"/>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5.75" customHeight="1">
      <c r="A377" s="145"/>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5.75" customHeight="1">
      <c r="A378" s="145"/>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5.75" customHeight="1">
      <c r="A379" s="145"/>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5.75" customHeight="1">
      <c r="A380" s="145"/>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5.75" customHeight="1">
      <c r="A381" s="145"/>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5.75" customHeight="1">
      <c r="A382" s="145"/>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5.75" customHeight="1">
      <c r="A383" s="145"/>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5.75" customHeight="1">
      <c r="A384" s="145"/>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5.75" customHeight="1">
      <c r="A385" s="145"/>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5.75" customHeight="1">
      <c r="A386" s="145"/>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5.75" customHeight="1">
      <c r="A387" s="145"/>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5.75" customHeight="1">
      <c r="A388" s="145"/>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5.75" customHeight="1">
      <c r="A389" s="145"/>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5.75" customHeight="1">
      <c r="A390" s="145"/>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5.75" customHeight="1">
      <c r="A391" s="145"/>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5.75" customHeight="1">
      <c r="A392" s="145"/>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5.75" customHeight="1">
      <c r="A393" s="145"/>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5.75" customHeight="1">
      <c r="A394" s="145"/>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5.75" customHeight="1">
      <c r="A395" s="145"/>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5.75" customHeight="1">
      <c r="A396" s="145"/>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5.75" customHeight="1">
      <c r="A397" s="145"/>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5.75" customHeight="1">
      <c r="A398" s="145"/>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5.75" customHeight="1">
      <c r="A399" s="145"/>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5.75" customHeight="1">
      <c r="A400" s="145"/>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5.75" customHeight="1">
      <c r="A401" s="145"/>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5.75" customHeight="1">
      <c r="A402" s="145"/>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5.75" customHeight="1">
      <c r="A403" s="145"/>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5.75" customHeight="1">
      <c r="A404" s="145"/>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5.75" customHeight="1">
      <c r="A405" s="145"/>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5.75" customHeight="1">
      <c r="A406" s="145"/>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5.75" customHeight="1">
      <c r="A407" s="145"/>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5.75" customHeight="1">
      <c r="A408" s="145"/>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5.75" customHeight="1">
      <c r="A409" s="145"/>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5.75" customHeight="1">
      <c r="A410" s="145"/>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5.75" customHeight="1">
      <c r="A411" s="145"/>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5.75" customHeight="1">
      <c r="A412" s="145"/>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5.75" customHeight="1">
      <c r="A413" s="145"/>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5.75" customHeight="1">
      <c r="A414" s="145"/>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5.75" customHeight="1">
      <c r="A415" s="145"/>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5.75" customHeight="1">
      <c r="A416" s="145"/>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5.75" customHeight="1">
      <c r="A417" s="145"/>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5.75" customHeight="1">
      <c r="A418" s="145"/>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5.75" customHeight="1">
      <c r="A419" s="145"/>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5.75" customHeight="1">
      <c r="A420" s="145"/>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5.75" customHeight="1">
      <c r="A421" s="145"/>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5.75" customHeight="1">
      <c r="A422" s="145"/>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5.75" customHeight="1">
      <c r="A423" s="145"/>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5.75" customHeight="1">
      <c r="A424" s="145"/>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5.75" customHeight="1">
      <c r="A425" s="145"/>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5.75" customHeight="1">
      <c r="A426" s="145"/>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5.75" customHeight="1">
      <c r="A427" s="145"/>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5.75" customHeight="1">
      <c r="A428" s="145"/>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5.75" customHeight="1">
      <c r="A429" s="145"/>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5.75" customHeight="1">
      <c r="A430" s="145"/>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5.75" customHeight="1">
      <c r="A431" s="145"/>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5.75" customHeight="1">
      <c r="A432" s="145"/>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5.75" customHeight="1">
      <c r="A433" s="145"/>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5.75" customHeight="1">
      <c r="A434" s="145"/>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5.75" customHeight="1">
      <c r="A435" s="145"/>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5.75" customHeight="1">
      <c r="A436" s="145"/>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5.75" customHeight="1">
      <c r="A437" s="145"/>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5.75" customHeight="1">
      <c r="A438" s="145"/>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5.75" customHeight="1">
      <c r="A439" s="145"/>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5.75" customHeight="1">
      <c r="A440" s="145"/>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5.75" customHeight="1">
      <c r="A441" s="145"/>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5.75" customHeight="1">
      <c r="A442" s="145"/>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5.75" customHeight="1">
      <c r="A443" s="145"/>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5.75" customHeight="1">
      <c r="A444" s="145"/>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5.75" customHeight="1">
      <c r="A445" s="145"/>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5.75" customHeight="1">
      <c r="A446" s="145"/>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5.75" customHeight="1">
      <c r="A447" s="145"/>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5.75" customHeight="1">
      <c r="A448" s="145"/>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5.75" customHeight="1">
      <c r="A449" s="145"/>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5.75" customHeight="1">
      <c r="A450" s="145"/>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5.75" customHeight="1">
      <c r="A451" s="145"/>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5.75" customHeight="1">
      <c r="A452" s="145"/>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5.75" customHeight="1">
      <c r="A453" s="145"/>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5.75" customHeight="1">
      <c r="A454" s="145"/>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5.75" customHeight="1">
      <c r="A455" s="145"/>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5.75" customHeight="1">
      <c r="A456" s="145"/>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5.75" customHeight="1">
      <c r="A457" s="145"/>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5.75" customHeight="1">
      <c r="A458" s="145"/>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5.75" customHeight="1">
      <c r="A459" s="145"/>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5.75" customHeight="1">
      <c r="A460" s="145"/>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5.75" customHeight="1">
      <c r="A461" s="145"/>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5.75" customHeight="1">
      <c r="A462" s="145"/>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5.75" customHeight="1">
      <c r="A463" s="145"/>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5.75" customHeight="1">
      <c r="A464" s="145"/>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5.75" customHeight="1">
      <c r="A465" s="145"/>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5.75" customHeight="1">
      <c r="A466" s="145"/>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5.75" customHeight="1">
      <c r="A467" s="145"/>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5.75" customHeight="1">
      <c r="A468" s="145"/>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5.75" customHeight="1">
      <c r="A469" s="145"/>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5.75" customHeight="1">
      <c r="A470" s="145"/>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5.75" customHeight="1">
      <c r="A471" s="145"/>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5.75" customHeight="1">
      <c r="A472" s="145"/>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5.75" customHeight="1">
      <c r="A473" s="145"/>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5.75" customHeight="1">
      <c r="A474" s="145"/>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5.75" customHeight="1">
      <c r="A475" s="145"/>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5.75" customHeight="1">
      <c r="A476" s="145"/>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5.75" customHeight="1">
      <c r="A477" s="145"/>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5.75" customHeight="1">
      <c r="A478" s="145"/>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5.75" customHeight="1">
      <c r="A479" s="145"/>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5.75" customHeight="1">
      <c r="A480" s="145"/>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5.75" customHeight="1">
      <c r="A481" s="145"/>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5.75" customHeight="1">
      <c r="A482" s="145"/>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5.75" customHeight="1">
      <c r="A483" s="145"/>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5.75" customHeight="1">
      <c r="A484" s="145"/>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5.75" customHeight="1">
      <c r="A485" s="145"/>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5.75" customHeight="1">
      <c r="A486" s="145"/>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5.75" customHeight="1">
      <c r="A487" s="145"/>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5.75" customHeight="1">
      <c r="A488" s="145"/>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5.75" customHeight="1">
      <c r="A489" s="145"/>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5.75" customHeight="1">
      <c r="A490" s="145"/>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5.75" customHeight="1">
      <c r="A491" s="145"/>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5.75" customHeight="1">
      <c r="A492" s="145"/>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5.75" customHeight="1">
      <c r="A493" s="145"/>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5.75" customHeight="1">
      <c r="A494" s="145"/>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5.75" customHeight="1">
      <c r="A495" s="145"/>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5.75" customHeight="1">
      <c r="A496" s="145"/>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5.75" customHeight="1">
      <c r="A497" s="145"/>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5.75" customHeight="1">
      <c r="A498" s="145"/>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5.75" customHeight="1">
      <c r="A499" s="145"/>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5.75" customHeight="1">
      <c r="A500" s="145"/>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5.75" customHeight="1">
      <c r="A501" s="145"/>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5.75" customHeight="1">
      <c r="A502" s="145"/>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5.75" customHeight="1">
      <c r="A503" s="145"/>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5.75" customHeight="1">
      <c r="A504" s="145"/>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5.75" customHeight="1">
      <c r="A505" s="145"/>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5.75" customHeight="1">
      <c r="A506" s="145"/>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5.75" customHeight="1">
      <c r="A507" s="145"/>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5.75" customHeight="1">
      <c r="A508" s="145"/>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5.75" customHeight="1">
      <c r="A509" s="145"/>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5.75" customHeight="1">
      <c r="A510" s="145"/>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5.75" customHeight="1">
      <c r="A511" s="145"/>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5.75" customHeight="1">
      <c r="A512" s="145"/>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5.75" customHeight="1">
      <c r="A513" s="145"/>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5.75" customHeight="1">
      <c r="A514" s="145"/>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5.75" customHeight="1">
      <c r="A515" s="145"/>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5.75" customHeight="1">
      <c r="A516" s="145"/>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5.75" customHeight="1">
      <c r="A517" s="145"/>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5.75" customHeight="1">
      <c r="A518" s="145"/>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5.75" customHeight="1">
      <c r="A519" s="145"/>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5.75" customHeight="1">
      <c r="A520" s="145"/>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5.75" customHeight="1">
      <c r="A521" s="145"/>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5.75" customHeight="1">
      <c r="A522" s="145"/>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5.75" customHeight="1">
      <c r="A523" s="145"/>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5.75" customHeight="1">
      <c r="A524" s="145"/>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5.75" customHeight="1">
      <c r="A525" s="145"/>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5.75" customHeight="1">
      <c r="A526" s="145"/>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5.75" customHeight="1">
      <c r="A527" s="145"/>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5.75" customHeight="1">
      <c r="A528" s="145"/>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5.75" customHeight="1">
      <c r="A529" s="145"/>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5.75" customHeight="1">
      <c r="A530" s="145"/>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5.75" customHeight="1">
      <c r="A531" s="145"/>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5.75" customHeight="1">
      <c r="A532" s="145"/>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5.75" customHeight="1">
      <c r="A533" s="145"/>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5.75" customHeight="1">
      <c r="A534" s="145"/>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5.75" customHeight="1">
      <c r="A535" s="145"/>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5.75" customHeight="1">
      <c r="A536" s="145"/>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5.75" customHeight="1">
      <c r="A537" s="145"/>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5.75" customHeight="1">
      <c r="A538" s="145"/>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5.75" customHeight="1">
      <c r="A539" s="145"/>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5.75" customHeight="1">
      <c r="A540" s="145"/>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5.75" customHeight="1">
      <c r="A541" s="145"/>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5.75" customHeight="1">
      <c r="A542" s="145"/>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5.75" customHeight="1">
      <c r="A543" s="145"/>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5.75" customHeight="1">
      <c r="A544" s="145"/>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5.75" customHeight="1">
      <c r="A545" s="145"/>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5.75" customHeight="1">
      <c r="A546" s="145"/>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5.75" customHeight="1">
      <c r="A547" s="145"/>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5.75" customHeight="1">
      <c r="A548" s="145"/>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5.75" customHeight="1">
      <c r="A549" s="145"/>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5.75" customHeight="1">
      <c r="A550" s="145"/>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5.75" customHeight="1">
      <c r="A551" s="145"/>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5.75" customHeight="1">
      <c r="A552" s="145"/>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5.75" customHeight="1">
      <c r="A553" s="145"/>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5.75" customHeight="1">
      <c r="A554" s="145"/>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5.75" customHeight="1">
      <c r="A555" s="145"/>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5.75" customHeight="1">
      <c r="A556" s="145"/>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5.75" customHeight="1">
      <c r="A557" s="145"/>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5.75" customHeight="1">
      <c r="A558" s="145"/>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5.75" customHeight="1">
      <c r="A559" s="145"/>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5.75" customHeight="1">
      <c r="A560" s="145"/>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5.75" customHeight="1">
      <c r="A561" s="145"/>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5.75" customHeight="1">
      <c r="A562" s="145"/>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5.75" customHeight="1">
      <c r="A563" s="145"/>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5.75" customHeight="1">
      <c r="A564" s="145"/>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5.75" customHeight="1">
      <c r="A565" s="145"/>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5.75" customHeight="1">
      <c r="A566" s="145"/>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5.75" customHeight="1">
      <c r="A567" s="145"/>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5.75" customHeight="1">
      <c r="A568" s="145"/>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5.75" customHeight="1">
      <c r="A569" s="145"/>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5.75" customHeight="1">
      <c r="A570" s="145"/>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5.75" customHeight="1">
      <c r="A571" s="145"/>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5.75" customHeight="1">
      <c r="A572" s="145"/>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5.75" customHeight="1">
      <c r="A573" s="145"/>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5.75" customHeight="1">
      <c r="A574" s="145"/>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5.75" customHeight="1">
      <c r="A575" s="145"/>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5.75" customHeight="1">
      <c r="A576" s="145"/>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5.75" customHeight="1">
      <c r="A577" s="145"/>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5.75" customHeight="1">
      <c r="A578" s="145"/>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5.75" customHeight="1">
      <c r="A579" s="145"/>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5.75" customHeight="1">
      <c r="A580" s="145"/>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5.75" customHeight="1">
      <c r="A581" s="145"/>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5.75" customHeight="1">
      <c r="A582" s="145"/>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5.75" customHeight="1">
      <c r="A583" s="145"/>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5.75" customHeight="1">
      <c r="A584" s="145"/>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5.75" customHeight="1">
      <c r="A585" s="145"/>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5.75" customHeight="1">
      <c r="A586" s="145"/>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5.75" customHeight="1">
      <c r="A587" s="145"/>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5.75" customHeight="1">
      <c r="A588" s="145"/>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5.75" customHeight="1">
      <c r="A589" s="145"/>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5.75" customHeight="1">
      <c r="A590" s="145"/>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5.75" customHeight="1">
      <c r="A591" s="145"/>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5.75" customHeight="1">
      <c r="A592" s="145"/>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5.75" customHeight="1">
      <c r="A593" s="145"/>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5.75" customHeight="1">
      <c r="A594" s="145"/>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5.75" customHeight="1">
      <c r="A595" s="145"/>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5.75" customHeight="1">
      <c r="A596" s="145"/>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5.75" customHeight="1">
      <c r="A597" s="145"/>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5.75" customHeight="1">
      <c r="A598" s="145"/>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5.75" customHeight="1">
      <c r="A599" s="145"/>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5.75" customHeight="1">
      <c r="A600" s="145"/>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5.75" customHeight="1">
      <c r="A601" s="145"/>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5.75" customHeight="1">
      <c r="A602" s="145"/>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5.75" customHeight="1">
      <c r="A603" s="145"/>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5.75" customHeight="1">
      <c r="A604" s="145"/>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5.75" customHeight="1">
      <c r="A605" s="145"/>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5.75" customHeight="1">
      <c r="A606" s="145"/>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5.75" customHeight="1">
      <c r="A607" s="145"/>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5.75" customHeight="1">
      <c r="A608" s="145"/>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5.75" customHeight="1">
      <c r="A609" s="145"/>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5.75" customHeight="1">
      <c r="A610" s="145"/>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5.75" customHeight="1">
      <c r="A611" s="145"/>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5.75" customHeight="1">
      <c r="A612" s="145"/>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5.75" customHeight="1">
      <c r="A613" s="145"/>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5.75" customHeight="1">
      <c r="A614" s="145"/>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5.75" customHeight="1">
      <c r="A615" s="145"/>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5.75" customHeight="1">
      <c r="A616" s="145"/>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5.75" customHeight="1">
      <c r="A617" s="145"/>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5.75" customHeight="1">
      <c r="A618" s="145"/>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5.75" customHeight="1">
      <c r="A619" s="145"/>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5.75" customHeight="1">
      <c r="A620" s="145"/>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5.75" customHeight="1">
      <c r="A621" s="145"/>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5.75" customHeight="1">
      <c r="A622" s="145"/>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5.75" customHeight="1">
      <c r="A623" s="145"/>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5.75" customHeight="1">
      <c r="A624" s="145"/>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5.75" customHeight="1">
      <c r="A625" s="145"/>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5.75" customHeight="1">
      <c r="A626" s="145"/>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5.75" customHeight="1">
      <c r="A627" s="145"/>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5.75" customHeight="1">
      <c r="A628" s="145"/>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5.75" customHeight="1">
      <c r="A629" s="145"/>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5.75" customHeight="1">
      <c r="A630" s="145"/>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5.75" customHeight="1">
      <c r="A631" s="145"/>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5.75" customHeight="1">
      <c r="A632" s="145"/>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5.75" customHeight="1">
      <c r="A633" s="145"/>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5.75" customHeight="1">
      <c r="A634" s="145"/>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5.75" customHeight="1">
      <c r="A635" s="145"/>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5.75" customHeight="1">
      <c r="A636" s="145"/>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5.75" customHeight="1">
      <c r="A637" s="145"/>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5.75" customHeight="1">
      <c r="A638" s="145"/>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5.75" customHeight="1">
      <c r="A639" s="145"/>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5.75" customHeight="1">
      <c r="A640" s="145"/>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5.75" customHeight="1">
      <c r="A641" s="145"/>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5.75" customHeight="1">
      <c r="A642" s="145"/>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5.75" customHeight="1">
      <c r="A643" s="145"/>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5.75" customHeight="1">
      <c r="A644" s="145"/>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5.75" customHeight="1">
      <c r="A645" s="145"/>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5.75" customHeight="1">
      <c r="A646" s="145"/>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5.75" customHeight="1">
      <c r="A647" s="145"/>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5.75" customHeight="1">
      <c r="A648" s="145"/>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5.75" customHeight="1">
      <c r="A649" s="145"/>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5.75" customHeight="1">
      <c r="A650" s="145"/>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5.75" customHeight="1">
      <c r="A651" s="145"/>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5.75" customHeight="1">
      <c r="A652" s="145"/>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5.75" customHeight="1">
      <c r="A653" s="145"/>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5.75" customHeight="1">
      <c r="A654" s="145"/>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5.75" customHeight="1">
      <c r="A655" s="145"/>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5.75" customHeight="1">
      <c r="A656" s="145"/>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5.75" customHeight="1">
      <c r="A657" s="145"/>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5.75" customHeight="1">
      <c r="A658" s="145"/>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5.75" customHeight="1">
      <c r="A659" s="145"/>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5.75" customHeight="1">
      <c r="A660" s="145"/>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5.75" customHeight="1">
      <c r="A661" s="145"/>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5.75" customHeight="1">
      <c r="A662" s="145"/>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5.75" customHeight="1">
      <c r="A663" s="145"/>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5.75" customHeight="1">
      <c r="A664" s="145"/>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5.75" customHeight="1">
      <c r="A665" s="145"/>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5.75" customHeight="1">
      <c r="A666" s="145"/>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5.75" customHeight="1">
      <c r="A667" s="145"/>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5.75" customHeight="1">
      <c r="A668" s="145"/>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5.75" customHeight="1">
      <c r="A669" s="145"/>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5.75" customHeight="1">
      <c r="A670" s="145"/>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5.75" customHeight="1">
      <c r="A671" s="145"/>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5.75" customHeight="1">
      <c r="A672" s="145"/>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5.75" customHeight="1">
      <c r="A673" s="145"/>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5.75" customHeight="1">
      <c r="A674" s="145"/>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5.75" customHeight="1">
      <c r="A675" s="145"/>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5.75" customHeight="1">
      <c r="A676" s="145"/>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5.75" customHeight="1">
      <c r="A677" s="145"/>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5.75" customHeight="1">
      <c r="A678" s="145"/>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5.75" customHeight="1">
      <c r="A679" s="145"/>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5.75" customHeight="1">
      <c r="A680" s="145"/>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5.75" customHeight="1">
      <c r="A681" s="145"/>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5.75" customHeight="1">
      <c r="A682" s="145"/>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5.75" customHeight="1">
      <c r="A683" s="145"/>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5.75" customHeight="1">
      <c r="A684" s="145"/>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5.75" customHeight="1">
      <c r="A685" s="145"/>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5.75" customHeight="1">
      <c r="A686" s="145"/>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5.75" customHeight="1">
      <c r="A687" s="145"/>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5.75" customHeight="1">
      <c r="A688" s="145"/>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5.75" customHeight="1">
      <c r="A689" s="145"/>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5.75" customHeight="1">
      <c r="A690" s="145"/>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5.75" customHeight="1">
      <c r="A691" s="145"/>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5.75" customHeight="1">
      <c r="A692" s="145"/>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5.75" customHeight="1">
      <c r="A693" s="145"/>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5.75" customHeight="1">
      <c r="A694" s="145"/>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5.75" customHeight="1">
      <c r="A695" s="145"/>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5.75" customHeight="1">
      <c r="A696" s="145"/>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5.75" customHeight="1">
      <c r="A697" s="145"/>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5.75" customHeight="1">
      <c r="A698" s="145"/>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5.75" customHeight="1">
      <c r="A699" s="145"/>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5.75" customHeight="1">
      <c r="A700" s="145"/>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5.75" customHeight="1">
      <c r="A701" s="145"/>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5.75" customHeight="1">
      <c r="A702" s="145"/>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5.75" customHeight="1">
      <c r="A703" s="145"/>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5.75" customHeight="1">
      <c r="A704" s="145"/>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5.75" customHeight="1">
      <c r="A705" s="145"/>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5.75" customHeight="1">
      <c r="A706" s="145"/>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5.75" customHeight="1">
      <c r="A707" s="145"/>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5.75" customHeight="1">
      <c r="A708" s="145"/>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5.75" customHeight="1">
      <c r="A709" s="145"/>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5.75" customHeight="1">
      <c r="A710" s="145"/>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5.75" customHeight="1">
      <c r="A711" s="145"/>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5.75" customHeight="1">
      <c r="A712" s="145"/>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5.75" customHeight="1">
      <c r="A713" s="145"/>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5.75" customHeight="1">
      <c r="A714" s="145"/>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5.75" customHeight="1">
      <c r="A715" s="145"/>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5.75" customHeight="1">
      <c r="A716" s="145"/>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5.75" customHeight="1">
      <c r="A717" s="145"/>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5.75" customHeight="1">
      <c r="A718" s="145"/>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5.75" customHeight="1">
      <c r="A719" s="145"/>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5.75" customHeight="1">
      <c r="A720" s="145"/>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5.75" customHeight="1">
      <c r="A721" s="145"/>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5.75" customHeight="1">
      <c r="A722" s="145"/>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5.75" customHeight="1">
      <c r="A723" s="145"/>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5.75" customHeight="1">
      <c r="A724" s="145"/>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5.75" customHeight="1">
      <c r="A725" s="145"/>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5.75" customHeight="1">
      <c r="A726" s="145"/>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5.75" customHeight="1">
      <c r="A727" s="145"/>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5.75" customHeight="1">
      <c r="A728" s="145"/>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5.75" customHeight="1">
      <c r="A729" s="145"/>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5.75" customHeight="1">
      <c r="A730" s="145"/>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5.75" customHeight="1">
      <c r="A731" s="145"/>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5.75" customHeight="1">
      <c r="A732" s="145"/>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5.75" customHeight="1">
      <c r="A733" s="145"/>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5.75" customHeight="1">
      <c r="A734" s="145"/>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5.75" customHeight="1">
      <c r="A735" s="145"/>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5.75" customHeight="1">
      <c r="A736" s="145"/>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5.75" customHeight="1">
      <c r="A737" s="145"/>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5.75" customHeight="1">
      <c r="A738" s="145"/>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5.75" customHeight="1">
      <c r="A739" s="145"/>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5.75" customHeight="1">
      <c r="A740" s="145"/>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5.75" customHeight="1">
      <c r="A741" s="145"/>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5.75" customHeight="1">
      <c r="A742" s="145"/>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5.75" customHeight="1">
      <c r="A743" s="145"/>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5.75" customHeight="1">
      <c r="A744" s="145"/>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5.75" customHeight="1">
      <c r="A745" s="145"/>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5.75" customHeight="1">
      <c r="A746" s="145"/>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5.75" customHeight="1">
      <c r="A747" s="145"/>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5.75" customHeight="1">
      <c r="A748" s="145"/>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5.75" customHeight="1">
      <c r="A749" s="145"/>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5.75" customHeight="1">
      <c r="A750" s="145"/>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5.75" customHeight="1">
      <c r="A751" s="145"/>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5.75" customHeight="1">
      <c r="A752" s="145"/>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5.75" customHeight="1">
      <c r="A753" s="145"/>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5.75" customHeight="1">
      <c r="A754" s="145"/>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5.75" customHeight="1">
      <c r="A755" s="145"/>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5.75" customHeight="1">
      <c r="A756" s="145"/>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5.75" customHeight="1">
      <c r="A757" s="145"/>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5.75" customHeight="1">
      <c r="A758" s="145"/>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5.75" customHeight="1">
      <c r="A759" s="145"/>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5.75" customHeight="1">
      <c r="A760" s="145"/>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5.75" customHeight="1">
      <c r="A761" s="145"/>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5.75" customHeight="1">
      <c r="A762" s="145"/>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5.75" customHeight="1">
      <c r="A763" s="145"/>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5.75" customHeight="1">
      <c r="A764" s="145"/>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5.75" customHeight="1">
      <c r="A765" s="145"/>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5.75" customHeight="1">
      <c r="A766" s="145"/>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5.75" customHeight="1">
      <c r="A767" s="145"/>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5.75" customHeight="1">
      <c r="A768" s="145"/>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5.75" customHeight="1">
      <c r="A769" s="145"/>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5.75" customHeight="1">
      <c r="A770" s="145"/>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5.75" customHeight="1">
      <c r="A771" s="145"/>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5.75" customHeight="1">
      <c r="A772" s="145"/>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5.75" customHeight="1">
      <c r="A773" s="145"/>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5.75" customHeight="1">
      <c r="A774" s="145"/>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5.75" customHeight="1">
      <c r="A775" s="145"/>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5.75" customHeight="1">
      <c r="A776" s="145"/>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5.75" customHeight="1">
      <c r="A777" s="145"/>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5.75" customHeight="1">
      <c r="A778" s="145"/>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5.75" customHeight="1">
      <c r="A779" s="145"/>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5.75" customHeight="1">
      <c r="A780" s="145"/>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5.75" customHeight="1">
      <c r="A781" s="145"/>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5.75" customHeight="1">
      <c r="A782" s="145"/>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5.75" customHeight="1">
      <c r="A783" s="145"/>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5.75" customHeight="1">
      <c r="A784" s="145"/>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5.75" customHeight="1">
      <c r="A785" s="145"/>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5.75" customHeight="1">
      <c r="A786" s="145"/>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5.75" customHeight="1">
      <c r="A787" s="145"/>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5.75" customHeight="1">
      <c r="A788" s="145"/>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5.75" customHeight="1">
      <c r="A789" s="145"/>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5.75" customHeight="1">
      <c r="A790" s="145"/>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5.75" customHeight="1">
      <c r="A791" s="145"/>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5.75" customHeight="1">
      <c r="A792" s="145"/>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5.75" customHeight="1">
      <c r="A793" s="145"/>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5.75" customHeight="1">
      <c r="A794" s="145"/>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5.75" customHeight="1">
      <c r="A795" s="145"/>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5.75" customHeight="1">
      <c r="A796" s="145"/>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5.75" customHeight="1">
      <c r="A797" s="145"/>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5.75" customHeight="1">
      <c r="A798" s="145"/>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5.75" customHeight="1">
      <c r="A799" s="145"/>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5.75" customHeight="1">
      <c r="A800" s="145"/>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5.75" customHeight="1">
      <c r="A801" s="145"/>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5.75" customHeight="1">
      <c r="A802" s="145"/>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5.75" customHeight="1">
      <c r="A803" s="145"/>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5.75" customHeight="1">
      <c r="A804" s="145"/>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5.75" customHeight="1">
      <c r="A805" s="145"/>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5.75" customHeight="1">
      <c r="A806" s="145"/>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5.75" customHeight="1">
      <c r="A807" s="145"/>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5.75" customHeight="1">
      <c r="A808" s="145"/>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5.75" customHeight="1">
      <c r="A809" s="145"/>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5.75" customHeight="1">
      <c r="A810" s="145"/>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5.75" customHeight="1">
      <c r="A811" s="145"/>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5.75" customHeight="1">
      <c r="A812" s="145"/>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5.75" customHeight="1">
      <c r="A813" s="145"/>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5.75" customHeight="1">
      <c r="A814" s="145"/>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5.75" customHeight="1">
      <c r="A815" s="145"/>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5.75" customHeight="1">
      <c r="A816" s="145"/>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5.75" customHeight="1">
      <c r="A817" s="145"/>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5.75" customHeight="1">
      <c r="A818" s="145"/>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5.75" customHeight="1">
      <c r="A819" s="145"/>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5.75" customHeight="1">
      <c r="A820" s="145"/>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5.75" customHeight="1">
      <c r="A821" s="145"/>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5.75" customHeight="1">
      <c r="A822" s="145"/>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5.75" customHeight="1">
      <c r="A823" s="145"/>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5.75" customHeight="1">
      <c r="A824" s="145"/>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5.75" customHeight="1">
      <c r="A825" s="145"/>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5.75" customHeight="1">
      <c r="A826" s="145"/>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5.75" customHeight="1">
      <c r="A827" s="145"/>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5.75" customHeight="1">
      <c r="A828" s="145"/>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5.75" customHeight="1">
      <c r="A829" s="145"/>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5.75" customHeight="1">
      <c r="A830" s="145"/>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5.75" customHeight="1">
      <c r="A831" s="145"/>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5.75" customHeight="1">
      <c r="A832" s="145"/>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5.75" customHeight="1">
      <c r="A833" s="145"/>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5.75" customHeight="1">
      <c r="A834" s="145"/>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5.75" customHeight="1">
      <c r="A835" s="145"/>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5.75" customHeight="1">
      <c r="A836" s="145"/>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5.75" customHeight="1">
      <c r="A837" s="145"/>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5.75" customHeight="1">
      <c r="A838" s="145"/>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5.75" customHeight="1">
      <c r="A839" s="145"/>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5.75" customHeight="1">
      <c r="A840" s="145"/>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5.75" customHeight="1">
      <c r="A841" s="145"/>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5.75" customHeight="1">
      <c r="A842" s="145"/>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5.75" customHeight="1">
      <c r="A843" s="145"/>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5.75" customHeight="1">
      <c r="A844" s="145"/>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5.75" customHeight="1">
      <c r="A845" s="145"/>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5.75" customHeight="1">
      <c r="A846" s="145"/>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5.75" customHeight="1">
      <c r="A847" s="145"/>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5.75" customHeight="1">
      <c r="A848" s="145"/>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5.75" customHeight="1">
      <c r="A849" s="145"/>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5.75" customHeight="1">
      <c r="A850" s="145"/>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5.75" customHeight="1">
      <c r="A851" s="145"/>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5.75" customHeight="1">
      <c r="A852" s="145"/>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5.75" customHeight="1">
      <c r="A853" s="145"/>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5.75" customHeight="1">
      <c r="A854" s="145"/>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5.75" customHeight="1">
      <c r="A855" s="145"/>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5.75" customHeight="1">
      <c r="A856" s="145"/>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5.75" customHeight="1">
      <c r="A857" s="145"/>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5.75" customHeight="1">
      <c r="A858" s="145"/>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5.75" customHeight="1">
      <c r="A859" s="145"/>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5.75" customHeight="1">
      <c r="A860" s="145"/>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5.75" customHeight="1">
      <c r="A861" s="145"/>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5.75" customHeight="1">
      <c r="A862" s="145"/>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5.75" customHeight="1">
      <c r="A863" s="145"/>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5.75" customHeight="1">
      <c r="A864" s="145"/>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5.75" customHeight="1">
      <c r="A865" s="145"/>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5.75" customHeight="1">
      <c r="A866" s="145"/>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5.75" customHeight="1">
      <c r="A867" s="145"/>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5.75" customHeight="1">
      <c r="A868" s="145"/>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5.75" customHeight="1">
      <c r="A869" s="145"/>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5.75" customHeight="1">
      <c r="A870" s="145"/>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5.75" customHeight="1">
      <c r="A871" s="145"/>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5.75" customHeight="1">
      <c r="A872" s="145"/>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5.75" customHeight="1">
      <c r="A873" s="145"/>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5.75" customHeight="1">
      <c r="A874" s="145"/>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5.75" customHeight="1">
      <c r="A875" s="145"/>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5.75" customHeight="1">
      <c r="A876" s="145"/>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5.75" customHeight="1">
      <c r="A877" s="145"/>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5.75" customHeight="1">
      <c r="A878" s="145"/>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5.75" customHeight="1">
      <c r="A879" s="145"/>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5.75" customHeight="1">
      <c r="A880" s="145"/>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5.75" customHeight="1">
      <c r="A881" s="145"/>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5.75" customHeight="1">
      <c r="A882" s="145"/>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5.75" customHeight="1">
      <c r="A883" s="145"/>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5.75" customHeight="1">
      <c r="A884" s="145"/>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5.75" customHeight="1">
      <c r="A885" s="145"/>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5.75" customHeight="1">
      <c r="A886" s="145"/>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5.75" customHeight="1">
      <c r="A887" s="145"/>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5.75" customHeight="1">
      <c r="A888" s="145"/>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5.75" customHeight="1">
      <c r="A889" s="145"/>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5.75" customHeight="1">
      <c r="A890" s="145"/>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5.75" customHeight="1">
      <c r="A891" s="145"/>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5.75" customHeight="1">
      <c r="A892" s="145"/>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5.75" customHeight="1">
      <c r="A893" s="145"/>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5.75" customHeight="1">
      <c r="A894" s="145"/>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5.75" customHeight="1">
      <c r="A895" s="145"/>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5.75" customHeight="1">
      <c r="A896" s="145"/>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5.75" customHeight="1">
      <c r="A897" s="145"/>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5.75" customHeight="1">
      <c r="A898" s="145"/>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5.75" customHeight="1">
      <c r="A899" s="145"/>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5.75" customHeight="1">
      <c r="A900" s="145"/>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5.75" customHeight="1">
      <c r="A901" s="145"/>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5.75" customHeight="1">
      <c r="A902" s="145"/>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5.75" customHeight="1">
      <c r="A903" s="145"/>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5.75" customHeight="1">
      <c r="A904" s="145"/>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5.75" customHeight="1">
      <c r="A905" s="145"/>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5.75" customHeight="1">
      <c r="A906" s="145"/>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5.75" customHeight="1">
      <c r="A907" s="145"/>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5.75" customHeight="1">
      <c r="A908" s="145"/>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5.75" customHeight="1">
      <c r="A909" s="145"/>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5.75" customHeight="1">
      <c r="A910" s="145"/>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5.75" customHeight="1">
      <c r="A911" s="145"/>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5.75" customHeight="1">
      <c r="A912" s="145"/>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5.75" customHeight="1">
      <c r="A913" s="145"/>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5.75" customHeight="1">
      <c r="A914" s="145"/>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5.75" customHeight="1">
      <c r="A915" s="145"/>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5.75" customHeight="1">
      <c r="A916" s="145"/>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5.75" customHeight="1">
      <c r="A917" s="145"/>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5.75" customHeight="1">
      <c r="A918" s="145"/>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5.75" customHeight="1">
      <c r="A919" s="145"/>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5.75" customHeight="1">
      <c r="A920" s="145"/>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5.75" customHeight="1">
      <c r="A921" s="145"/>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5.75" customHeight="1">
      <c r="A922" s="145"/>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5.75" customHeight="1">
      <c r="A923" s="145"/>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5.75" customHeight="1">
      <c r="A924" s="145"/>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5.75" customHeight="1">
      <c r="A925" s="145"/>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5.75" customHeight="1">
      <c r="A926" s="145"/>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5.75" customHeight="1">
      <c r="A927" s="145"/>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5.75" customHeight="1">
      <c r="A928" s="145"/>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5.75" customHeight="1">
      <c r="A929" s="145"/>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5.75" customHeight="1">
      <c r="A930" s="145"/>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5.75" customHeight="1">
      <c r="A931" s="145"/>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5.75" customHeight="1">
      <c r="A932" s="145"/>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5.75" customHeight="1">
      <c r="A933" s="145"/>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5.75" customHeight="1">
      <c r="A934" s="145"/>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5.75" customHeight="1">
      <c r="A935" s="145"/>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5.75" customHeight="1">
      <c r="A936" s="145"/>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5.75" customHeight="1">
      <c r="A937" s="145"/>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5.75" customHeight="1">
      <c r="A938" s="145"/>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5.75" customHeight="1">
      <c r="A939" s="145"/>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5.75" customHeight="1">
      <c r="A940" s="145"/>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5.75" customHeight="1">
      <c r="A941" s="145"/>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5.75" customHeight="1">
      <c r="A942" s="145"/>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5.75" customHeight="1">
      <c r="A943" s="145"/>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5.75" customHeight="1">
      <c r="A944" s="145"/>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5.75" customHeight="1">
      <c r="A945" s="145"/>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5.75" customHeight="1">
      <c r="A946" s="145"/>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5.75" customHeight="1">
      <c r="A947" s="145"/>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5.75" customHeight="1">
      <c r="A948" s="145"/>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5.75" customHeight="1">
      <c r="A949" s="145"/>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5.75" customHeight="1">
      <c r="A950" s="145"/>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5.75" customHeight="1">
      <c r="A951" s="145"/>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5.75" customHeight="1">
      <c r="A952" s="145"/>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5.75" customHeight="1">
      <c r="A953" s="145"/>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5.75" customHeight="1">
      <c r="A954" s="145"/>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5.75" customHeight="1">
      <c r="A955" s="145"/>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5.75" customHeight="1">
      <c r="A956" s="145"/>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5.75" customHeight="1">
      <c r="A957" s="145"/>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5.75" customHeight="1">
      <c r="A958" s="145"/>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5.75" customHeight="1">
      <c r="A959" s="145"/>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5.75" customHeight="1">
      <c r="A960" s="145"/>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5.75" customHeight="1">
      <c r="A961" s="145"/>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5.75" customHeight="1">
      <c r="A962" s="145"/>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5.75" customHeight="1">
      <c r="A963" s="145"/>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5.75" customHeight="1">
      <c r="A964" s="145"/>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5.75" customHeight="1">
      <c r="A965" s="145"/>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5.75" customHeight="1">
      <c r="A966" s="145"/>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5.75" customHeight="1">
      <c r="A967" s="145"/>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5.75" customHeight="1">
      <c r="A968" s="145"/>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5.75" customHeight="1">
      <c r="A969" s="145"/>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5.75" customHeight="1">
      <c r="A970" s="145"/>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5.75" customHeight="1">
      <c r="A971" s="145"/>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5.75" customHeight="1">
      <c r="A972" s="145"/>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5.75" customHeight="1">
      <c r="A973" s="145"/>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5.75" customHeight="1">
      <c r="A974" s="145"/>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5.75" customHeight="1">
      <c r="A975" s="145"/>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5.75" customHeight="1">
      <c r="A976" s="145"/>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5.75" customHeight="1">
      <c r="A977" s="145"/>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5.75" customHeight="1">
      <c r="A978" s="145"/>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5.75" customHeight="1">
      <c r="A979" s="145"/>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5.75" customHeight="1">
      <c r="A980" s="145"/>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5.75" customHeight="1">
      <c r="A981" s="145"/>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5.75" customHeight="1">
      <c r="A982" s="145"/>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5.75" customHeight="1">
      <c r="A983" s="145"/>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5.75" customHeight="1">
      <c r="A984" s="145"/>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5.75" customHeight="1">
      <c r="A985" s="145"/>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5.75" customHeight="1">
      <c r="A986" s="145"/>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5.75" customHeight="1">
      <c r="A987" s="145"/>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5.75" customHeight="1">
      <c r="A988" s="145"/>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5.75" customHeight="1">
      <c r="A989" s="145"/>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5.75" customHeight="1">
      <c r="A990" s="145"/>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5.75" customHeight="1">
      <c r="A991" s="145"/>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sheetData>
  <autoFilter ref="F2:I23" xr:uid="{00000000-0009-0000-0000-000014000000}">
    <sortState xmlns:xlrd2="http://schemas.microsoft.com/office/spreadsheetml/2017/richdata2" ref="F2:I23">
      <sortCondition ref="F2:F23"/>
    </sortState>
  </autoFilter>
  <mergeCells count="1">
    <mergeCell ref="A1:C1"/>
  </mergeCells>
  <pageMargins left="0.7" right="0.7" top="0.75" bottom="0.75" header="0" footer="0"/>
  <pageSetup orientation="landscape"/>
  <drawing r:id="rId1"/>
  <extLst>
    <ext xmlns:x14="http://schemas.microsoft.com/office/spreadsheetml/2009/9/main" uri="{CCE6A557-97BC-4b89-ADB6-D9C93CAAB3DF}">
      <x14:dataValidations xmlns:xm="http://schemas.microsoft.com/office/excel/2006/main" count="2">
        <x14:dataValidation type="list" allowBlank="1" xr:uid="{00000000-0002-0000-1400-000000000000}">
          <x14:formula1>
            <xm:f>'Índice Geral'!$A$3:$A$496</xm:f>
          </x14:formula1>
          <xm:sqref>A25 A49:A54</xm:sqref>
        </x14:dataValidation>
        <x14:dataValidation type="list" allowBlank="1" showErrorMessage="1" xr:uid="{00000000-0002-0000-1400-000001000000}">
          <x14:formula1>
            <xm:f>'Índice Geral'!$A$3:$A$496</xm:f>
          </x14:formula1>
          <xm:sqref>A3:A24 A26:A48</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991"/>
  <sheetViews>
    <sheetView workbookViewId="0"/>
  </sheetViews>
  <sheetFormatPr defaultColWidth="11.25" defaultRowHeight="15" customHeight="1"/>
  <cols>
    <col min="1" max="1" width="44.625" customWidth="1"/>
    <col min="2" max="2" width="32" customWidth="1"/>
    <col min="3" max="3" width="17.125" customWidth="1"/>
    <col min="4" max="5" width="10.5" customWidth="1"/>
    <col min="6" max="6" width="30.625" customWidth="1"/>
    <col min="7" max="7" width="8.5" customWidth="1"/>
    <col min="8" max="8" width="14" customWidth="1"/>
    <col min="9" max="9" width="17" customWidth="1"/>
    <col min="10" max="18" width="10.5" customWidth="1"/>
    <col min="19" max="26" width="11.125" customWidth="1"/>
  </cols>
  <sheetData>
    <row r="1" spans="1:26" ht="15.75" customHeight="1">
      <c r="A1" s="190" t="s">
        <v>3015</v>
      </c>
      <c r="B1" s="191"/>
      <c r="C1" s="192"/>
      <c r="D1" s="88"/>
      <c r="E1" s="89"/>
      <c r="F1" s="90" t="s">
        <v>2987</v>
      </c>
      <c r="G1" s="91">
        <f>SUM(C:C)</f>
        <v>3744</v>
      </c>
      <c r="H1" s="90" t="s">
        <v>2988</v>
      </c>
      <c r="I1" s="92">
        <v>1</v>
      </c>
      <c r="J1" s="14"/>
      <c r="K1" s="14"/>
      <c r="L1" s="14"/>
      <c r="M1" s="14"/>
      <c r="N1" s="14"/>
      <c r="O1" s="14"/>
      <c r="P1" s="14"/>
      <c r="Q1" s="14"/>
      <c r="R1" s="14"/>
      <c r="S1" s="14"/>
      <c r="T1" s="14"/>
      <c r="U1" s="14"/>
      <c r="V1" s="14"/>
      <c r="W1" s="14"/>
      <c r="X1" s="14"/>
      <c r="Y1" s="14"/>
      <c r="Z1" s="14"/>
    </row>
    <row r="2" spans="1:26" ht="15.75" customHeight="1">
      <c r="A2" s="93" t="s">
        <v>0</v>
      </c>
      <c r="B2" s="94" t="s">
        <v>3</v>
      </c>
      <c r="C2" s="95" t="s">
        <v>2989</v>
      </c>
      <c r="D2" s="96"/>
      <c r="E2" s="97"/>
      <c r="F2" s="98" t="s">
        <v>3</v>
      </c>
      <c r="G2" s="98" t="s">
        <v>2990</v>
      </c>
      <c r="H2" s="98" t="s">
        <v>2991</v>
      </c>
      <c r="I2" s="98" t="s">
        <v>2992</v>
      </c>
      <c r="J2" s="14"/>
      <c r="K2" s="14"/>
      <c r="L2" s="14"/>
      <c r="M2" s="14"/>
      <c r="N2" s="14"/>
      <c r="O2" s="14"/>
      <c r="P2" s="14"/>
      <c r="Q2" s="14"/>
      <c r="R2" s="14"/>
      <c r="S2" s="14"/>
      <c r="T2" s="14"/>
      <c r="U2" s="14"/>
      <c r="V2" s="14"/>
      <c r="W2" s="14"/>
      <c r="X2" s="14"/>
      <c r="Y2" s="14"/>
      <c r="Z2" s="14"/>
    </row>
    <row r="3" spans="1:26" ht="15.75" customHeight="1">
      <c r="A3" s="99" t="s">
        <v>1712</v>
      </c>
      <c r="B3" s="100" t="str">
        <f>VLOOKUP(A3,'Índice Geral'!A:C,2,FALSE)</f>
        <v>História, Filosofia e Estudos de arte</v>
      </c>
      <c r="C3" s="101">
        <v>72</v>
      </c>
      <c r="D3" s="96"/>
      <c r="E3" s="97"/>
      <c r="F3" s="102" t="str">
        <f>'Contagem de Áreas '!A2</f>
        <v>Marketing e propaganda</v>
      </c>
      <c r="G3" s="103">
        <f t="shared" ref="G3:G45" ca="1" si="0">H3/$G$1</f>
        <v>6.7307692307692304E-2</v>
      </c>
      <c r="H3" s="104">
        <f t="shared" ref="H3:H45" ca="1" si="1">SUMIF(B:C,F3,C:C)</f>
        <v>252</v>
      </c>
      <c r="I3" s="105"/>
      <c r="J3" s="14"/>
      <c r="K3" s="14"/>
      <c r="L3" s="14"/>
      <c r="M3" s="14"/>
      <c r="N3" s="14"/>
      <c r="O3" s="14"/>
      <c r="P3" s="14"/>
      <c r="Q3" s="14"/>
      <c r="R3" s="14"/>
      <c r="S3" s="14"/>
      <c r="T3" s="14"/>
      <c r="U3" s="14"/>
      <c r="V3" s="14"/>
      <c r="W3" s="14"/>
      <c r="X3" s="14"/>
      <c r="Y3" s="14"/>
      <c r="Z3" s="14"/>
    </row>
    <row r="4" spans="1:26" ht="15.75" customHeight="1">
      <c r="A4" s="99" t="s">
        <v>2060</v>
      </c>
      <c r="B4" s="100" t="str">
        <f>VLOOKUP(A4,'Índice Geral'!A:C,2,FALSE)</f>
        <v>Lingüística (línguas)</v>
      </c>
      <c r="C4" s="101">
        <v>72</v>
      </c>
      <c r="D4" s="96"/>
      <c r="E4" s="97"/>
      <c r="F4" s="102" t="str">
        <f>'Contagem de Áreas '!A3</f>
        <v>Gestão de negócios internacionais</v>
      </c>
      <c r="G4" s="103">
        <f t="shared" ca="1" si="0"/>
        <v>0.19230769230769232</v>
      </c>
      <c r="H4" s="104">
        <f t="shared" ca="1" si="1"/>
        <v>720</v>
      </c>
      <c r="I4" s="105"/>
      <c r="J4" s="14"/>
      <c r="K4" s="14"/>
      <c r="L4" s="14"/>
      <c r="M4" s="14"/>
      <c r="N4" s="14"/>
      <c r="O4" s="14"/>
      <c r="P4" s="14"/>
      <c r="Q4" s="14"/>
      <c r="R4" s="14"/>
      <c r="S4" s="14"/>
      <c r="T4" s="14"/>
      <c r="U4" s="14"/>
      <c r="V4" s="14"/>
      <c r="W4" s="14"/>
      <c r="X4" s="14"/>
      <c r="Y4" s="14"/>
      <c r="Z4" s="14"/>
    </row>
    <row r="5" spans="1:26" ht="15.75" customHeight="1">
      <c r="A5" s="99" t="s">
        <v>461</v>
      </c>
      <c r="B5" s="100" t="str">
        <f>VLOOKUP(A5,'Índice Geral'!A:C,2,FALSE)</f>
        <v>Ciência política</v>
      </c>
      <c r="C5" s="101">
        <v>72</v>
      </c>
      <c r="D5" s="96"/>
      <c r="E5" s="97"/>
      <c r="F5" s="102" t="str">
        <f>'Contagem de Áreas '!A4</f>
        <v>Metodologia e Pesquisa Científica</v>
      </c>
      <c r="G5" s="103">
        <f t="shared" ca="1" si="0"/>
        <v>0</v>
      </c>
      <c r="H5" s="104">
        <f t="shared" ca="1" si="1"/>
        <v>0</v>
      </c>
      <c r="I5" s="105"/>
      <c r="J5" s="14"/>
      <c r="K5" s="14"/>
      <c r="L5" s="14"/>
      <c r="M5" s="14"/>
      <c r="N5" s="14"/>
      <c r="O5" s="14"/>
      <c r="P5" s="14"/>
      <c r="Q5" s="14"/>
      <c r="R5" s="14"/>
      <c r="S5" s="14"/>
      <c r="T5" s="14"/>
      <c r="U5" s="14"/>
      <c r="V5" s="14"/>
      <c r="W5" s="14"/>
      <c r="X5" s="14"/>
      <c r="Y5" s="14"/>
      <c r="Z5" s="14"/>
    </row>
    <row r="6" spans="1:26" ht="15.75" customHeight="1">
      <c r="A6" s="99" t="s">
        <v>1481</v>
      </c>
      <c r="B6" s="100" t="str">
        <f>VLOOKUP(A6,'Índice Geral'!A:C,2,FALSE)</f>
        <v>Gestão de negócios internacionais</v>
      </c>
      <c r="C6" s="101">
        <v>36</v>
      </c>
      <c r="D6" s="96"/>
      <c r="E6" s="97"/>
      <c r="F6" s="102" t="str">
        <f>'Contagem de Áreas '!A5</f>
        <v>Tecnologia da informação</v>
      </c>
      <c r="G6" s="103">
        <f t="shared" ca="1" si="0"/>
        <v>0</v>
      </c>
      <c r="H6" s="104">
        <f t="shared" ca="1" si="1"/>
        <v>0</v>
      </c>
      <c r="I6" s="105"/>
      <c r="J6" s="14"/>
      <c r="K6" s="14"/>
      <c r="L6" s="14"/>
      <c r="M6" s="14"/>
      <c r="N6" s="14"/>
      <c r="O6" s="14"/>
      <c r="P6" s="14"/>
      <c r="Q6" s="14"/>
      <c r="R6" s="14"/>
      <c r="S6" s="14"/>
      <c r="T6" s="14"/>
      <c r="U6" s="14"/>
      <c r="V6" s="14"/>
      <c r="W6" s="14"/>
      <c r="X6" s="14"/>
      <c r="Y6" s="14"/>
      <c r="Z6" s="14"/>
    </row>
    <row r="7" spans="1:26" ht="15.75" customHeight="1">
      <c r="A7" s="99" t="s">
        <v>2951</v>
      </c>
      <c r="B7" s="100" t="str">
        <f>VLOOKUP(A7,'Índice Geral'!A:C,2,FALSE)</f>
        <v>História, Filosofia e Estudos de arte</v>
      </c>
      <c r="C7" s="101">
        <v>36</v>
      </c>
      <c r="D7" s="96"/>
      <c r="E7" s="97"/>
      <c r="F7" s="102" t="str">
        <f>'Contagem de Áreas '!A6</f>
        <v>História, Filosofia e Estudos de arte</v>
      </c>
      <c r="G7" s="103">
        <f t="shared" ca="1" si="0"/>
        <v>2.8846153846153848E-2</v>
      </c>
      <c r="H7" s="104">
        <f t="shared" ca="1" si="1"/>
        <v>108</v>
      </c>
      <c r="I7" s="105"/>
      <c r="J7" s="14"/>
      <c r="K7" s="14"/>
      <c r="L7" s="14"/>
      <c r="M7" s="14"/>
      <c r="N7" s="14"/>
      <c r="O7" s="14"/>
      <c r="P7" s="14"/>
      <c r="Q7" s="14"/>
      <c r="R7" s="14"/>
      <c r="S7" s="14"/>
      <c r="T7" s="14"/>
      <c r="U7" s="14"/>
      <c r="V7" s="14"/>
      <c r="W7" s="14"/>
      <c r="X7" s="14"/>
      <c r="Y7" s="14"/>
      <c r="Z7" s="14"/>
    </row>
    <row r="8" spans="1:26" ht="15.75" customHeight="1">
      <c r="A8" s="130" t="s">
        <v>2283</v>
      </c>
      <c r="B8" s="100" t="str">
        <f>VLOOKUP(A8,'Índice Geral'!A:C,2,FALSE)</f>
        <v>Modelagem</v>
      </c>
      <c r="C8" s="101">
        <v>72</v>
      </c>
      <c r="D8" s="96"/>
      <c r="E8" s="97"/>
      <c r="F8" s="102" t="str">
        <f>'Contagem de Áreas '!A7</f>
        <v>Criação gráfica</v>
      </c>
      <c r="G8" s="103">
        <f t="shared" ca="1" si="0"/>
        <v>0</v>
      </c>
      <c r="H8" s="104">
        <f t="shared" ca="1" si="1"/>
        <v>0</v>
      </c>
      <c r="I8" s="105"/>
      <c r="J8" s="14"/>
      <c r="K8" s="14"/>
      <c r="L8" s="14"/>
      <c r="M8" s="14"/>
      <c r="N8" s="14"/>
      <c r="O8" s="14"/>
      <c r="P8" s="14"/>
      <c r="Q8" s="14"/>
      <c r="R8" s="14"/>
      <c r="S8" s="14"/>
      <c r="T8" s="14"/>
      <c r="U8" s="14"/>
      <c r="V8" s="14"/>
      <c r="W8" s="14"/>
      <c r="X8" s="14"/>
      <c r="Y8" s="14"/>
      <c r="Z8" s="14"/>
    </row>
    <row r="9" spans="1:26" ht="15.75" customHeight="1">
      <c r="A9" s="99" t="s">
        <v>1839</v>
      </c>
      <c r="B9" s="100" t="str">
        <f>VLOOKUP(A9,'Índice Geral'!A:C,2,FALSE)</f>
        <v>Lingüística (línguas)</v>
      </c>
      <c r="C9" s="101">
        <v>72</v>
      </c>
      <c r="D9" s="96"/>
      <c r="E9" s="97"/>
      <c r="F9" s="102" t="str">
        <f>'Contagem de Áreas '!A8</f>
        <v>Comunicação social (redação e conteúdo)</v>
      </c>
      <c r="G9" s="103">
        <f t="shared" ca="1" si="0"/>
        <v>0</v>
      </c>
      <c r="H9" s="104">
        <f t="shared" ca="1" si="1"/>
        <v>0</v>
      </c>
      <c r="I9" s="105"/>
      <c r="J9" s="109"/>
      <c r="K9" s="14"/>
      <c r="L9" s="14"/>
      <c r="M9" s="14"/>
      <c r="N9" s="14"/>
      <c r="O9" s="14"/>
      <c r="P9" s="14"/>
      <c r="Q9" s="14"/>
      <c r="R9" s="14"/>
      <c r="S9" s="14"/>
      <c r="T9" s="14"/>
      <c r="U9" s="14"/>
      <c r="V9" s="14"/>
      <c r="W9" s="14"/>
      <c r="X9" s="14"/>
      <c r="Y9" s="14"/>
      <c r="Z9" s="14"/>
    </row>
    <row r="10" spans="1:26" ht="15.75" customHeight="1">
      <c r="A10" s="99" t="s">
        <v>1040</v>
      </c>
      <c r="B10" s="100" t="str">
        <f>VLOOKUP(A10,'Índice Geral'!A:C,2,FALSE)</f>
        <v>Lingüística (línguas)</v>
      </c>
      <c r="C10" s="101">
        <v>72</v>
      </c>
      <c r="D10" s="96"/>
      <c r="E10" s="97"/>
      <c r="F10" s="102" t="str">
        <f>'Contagem de Áreas '!A9</f>
        <v>Economia, Economia Empresarial e Política</v>
      </c>
      <c r="G10" s="103">
        <f t="shared" ca="1" si="0"/>
        <v>0.17307692307692307</v>
      </c>
      <c r="H10" s="104">
        <f t="shared" ca="1" si="1"/>
        <v>648</v>
      </c>
      <c r="I10" s="105"/>
      <c r="J10" s="109"/>
      <c r="K10" s="14"/>
      <c r="L10" s="14"/>
      <c r="M10" s="14"/>
      <c r="N10" s="14"/>
      <c r="O10" s="14"/>
      <c r="P10" s="14"/>
      <c r="Q10" s="14"/>
      <c r="R10" s="14"/>
      <c r="S10" s="14"/>
      <c r="T10" s="14"/>
      <c r="U10" s="14"/>
      <c r="V10" s="14"/>
      <c r="W10" s="14"/>
      <c r="X10" s="14"/>
      <c r="Y10" s="14"/>
      <c r="Z10" s="14"/>
    </row>
    <row r="11" spans="1:26" ht="15.75" customHeight="1">
      <c r="A11" s="99" t="s">
        <v>2901</v>
      </c>
      <c r="B11" s="100" t="str">
        <f>VLOOKUP(A11,'Índice Geral'!A:C,2,FALSE)</f>
        <v>Gestão de negócios internacionais</v>
      </c>
      <c r="C11" s="101">
        <v>36</v>
      </c>
      <c r="D11" s="96"/>
      <c r="E11" s="97"/>
      <c r="F11" s="102" t="str">
        <f>'Contagem de Áreas '!A10</f>
        <v>Gestão de inovação</v>
      </c>
      <c r="G11" s="103">
        <f t="shared" ca="1" si="0"/>
        <v>0</v>
      </c>
      <c r="H11" s="104">
        <f t="shared" ca="1" si="1"/>
        <v>0</v>
      </c>
      <c r="I11" s="105"/>
      <c r="J11" s="109"/>
      <c r="K11" s="14"/>
      <c r="L11" s="14"/>
      <c r="M11" s="14"/>
      <c r="N11" s="14"/>
      <c r="O11" s="14"/>
      <c r="P11" s="14"/>
      <c r="Q11" s="14"/>
      <c r="R11" s="14"/>
      <c r="S11" s="14"/>
      <c r="T11" s="14"/>
      <c r="U11" s="14"/>
      <c r="V11" s="14"/>
      <c r="W11" s="14"/>
      <c r="X11" s="14"/>
      <c r="Y11" s="14"/>
      <c r="Z11" s="14"/>
    </row>
    <row r="12" spans="1:26" ht="15.75" customHeight="1">
      <c r="A12" s="99" t="s">
        <v>1456</v>
      </c>
      <c r="B12" s="100" t="str">
        <f>VLOOKUP(A12,'Índice Geral'!A:C,2,FALSE)</f>
        <v>Marketing e propaganda</v>
      </c>
      <c r="C12" s="101">
        <v>72</v>
      </c>
      <c r="D12" s="96"/>
      <c r="E12" s="97"/>
      <c r="F12" s="102" t="str">
        <f>'Contagem de Áreas '!A11</f>
        <v>Design</v>
      </c>
      <c r="G12" s="103">
        <f t="shared" ca="1" si="0"/>
        <v>0</v>
      </c>
      <c r="H12" s="104">
        <f t="shared" ca="1" si="1"/>
        <v>0</v>
      </c>
      <c r="I12" s="105"/>
      <c r="J12" s="109"/>
      <c r="K12" s="14"/>
      <c r="L12" s="14"/>
      <c r="M12" s="14"/>
      <c r="N12" s="14"/>
      <c r="O12" s="14"/>
      <c r="P12" s="14"/>
      <c r="Q12" s="14"/>
      <c r="R12" s="14"/>
      <c r="S12" s="14"/>
      <c r="T12" s="14"/>
      <c r="U12" s="14"/>
      <c r="V12" s="14"/>
      <c r="W12" s="14"/>
      <c r="X12" s="14"/>
      <c r="Y12" s="14"/>
      <c r="Z12" s="14"/>
    </row>
    <row r="13" spans="1:26" ht="15.75" customHeight="1">
      <c r="A13" s="99" t="s">
        <v>2952</v>
      </c>
      <c r="B13" s="100" t="str">
        <f>VLOOKUP(A13,'Índice Geral'!A:C,2,FALSE)</f>
        <v>Gestão de negócios internacionais</v>
      </c>
      <c r="C13" s="101">
        <v>72</v>
      </c>
      <c r="D13" s="96"/>
      <c r="E13" s="97"/>
      <c r="F13" s="102" t="str">
        <f>'Contagem de Áreas '!A12</f>
        <v>Produção de multimídia</v>
      </c>
      <c r="G13" s="103">
        <f t="shared" ca="1" si="0"/>
        <v>0</v>
      </c>
      <c r="H13" s="104">
        <f t="shared" ca="1" si="1"/>
        <v>0</v>
      </c>
      <c r="I13" s="105"/>
      <c r="J13" s="109"/>
      <c r="K13" s="14"/>
      <c r="L13" s="14"/>
      <c r="M13" s="14"/>
      <c r="N13" s="14"/>
      <c r="O13" s="14"/>
      <c r="P13" s="14"/>
      <c r="Q13" s="14"/>
      <c r="R13" s="14"/>
      <c r="S13" s="14"/>
      <c r="T13" s="14"/>
      <c r="U13" s="14"/>
      <c r="V13" s="14"/>
      <c r="W13" s="14"/>
      <c r="X13" s="14"/>
      <c r="Y13" s="14"/>
      <c r="Z13" s="14"/>
    </row>
    <row r="14" spans="1:26" ht="15.75" customHeight="1">
      <c r="A14" s="99" t="s">
        <v>844</v>
      </c>
      <c r="B14" s="100" t="str">
        <f>VLOOKUP(A14,'Índice Geral'!A:C,2,FALSE)</f>
        <v>Direito empresarial</v>
      </c>
      <c r="C14" s="101">
        <v>72</v>
      </c>
      <c r="D14" s="96"/>
      <c r="E14" s="97"/>
      <c r="F14" s="102" t="str">
        <f>'Contagem de Áreas '!A13</f>
        <v>Cenografia</v>
      </c>
      <c r="G14" s="103">
        <f t="shared" ca="1" si="0"/>
        <v>0</v>
      </c>
      <c r="H14" s="104">
        <f t="shared" ca="1" si="1"/>
        <v>0</v>
      </c>
      <c r="I14" s="105"/>
      <c r="J14" s="109"/>
      <c r="K14" s="14"/>
      <c r="L14" s="14"/>
      <c r="M14" s="14"/>
      <c r="N14" s="14"/>
      <c r="O14" s="14"/>
      <c r="P14" s="14"/>
      <c r="Q14" s="14"/>
      <c r="R14" s="14"/>
      <c r="S14" s="14"/>
      <c r="T14" s="14"/>
      <c r="U14" s="14"/>
      <c r="V14" s="14"/>
      <c r="W14" s="14"/>
      <c r="X14" s="14"/>
      <c r="Y14" s="14"/>
      <c r="Z14" s="14"/>
    </row>
    <row r="15" spans="1:26" ht="15.75" customHeight="1">
      <c r="A15" s="99" t="s">
        <v>261</v>
      </c>
      <c r="B15" s="100" t="str">
        <f>VLOOKUP(A15,'Índice Geral'!A:C,2,FALSE)</f>
        <v>Processamento de dados</v>
      </c>
      <c r="C15" s="101">
        <v>72</v>
      </c>
      <c r="D15" s="96"/>
      <c r="E15" s="97"/>
      <c r="F15" s="102" t="str">
        <f>'Contagem de Áreas '!A14</f>
        <v>Audiovisuais</v>
      </c>
      <c r="G15" s="103">
        <f t="shared" ca="1" si="0"/>
        <v>0</v>
      </c>
      <c r="H15" s="104">
        <f t="shared" ca="1" si="1"/>
        <v>0</v>
      </c>
      <c r="I15" s="105"/>
      <c r="J15" s="109"/>
      <c r="K15" s="14"/>
      <c r="L15" s="14"/>
      <c r="M15" s="14"/>
      <c r="N15" s="14"/>
      <c r="O15" s="14"/>
      <c r="P15" s="14"/>
      <c r="Q15" s="14"/>
      <c r="R15" s="14"/>
      <c r="S15" s="14"/>
      <c r="T15" s="14"/>
      <c r="U15" s="14"/>
      <c r="V15" s="14"/>
      <c r="W15" s="14"/>
      <c r="X15" s="14"/>
      <c r="Y15" s="14"/>
      <c r="Z15" s="14"/>
    </row>
    <row r="16" spans="1:26" ht="15.75" customHeight="1">
      <c r="A16" s="99" t="s">
        <v>2256</v>
      </c>
      <c r="B16" s="100" t="str">
        <f>VLOOKUP(A16,'Índice Geral'!A:C,2,FALSE)</f>
        <v>Economia, Economia Empresarial e Política</v>
      </c>
      <c r="C16" s="101">
        <v>72</v>
      </c>
      <c r="D16" s="96"/>
      <c r="E16" s="97"/>
      <c r="F16" s="102" t="str">
        <f>'Contagem de Áreas '!A15</f>
        <v>Noticiário e reportagem</v>
      </c>
      <c r="G16" s="103">
        <f t="shared" ca="1" si="0"/>
        <v>0</v>
      </c>
      <c r="H16" s="104">
        <f t="shared" ca="1" si="1"/>
        <v>0</v>
      </c>
      <c r="I16" s="105"/>
      <c r="J16" s="109"/>
      <c r="K16" s="14"/>
      <c r="L16" s="14"/>
      <c r="M16" s="14"/>
      <c r="N16" s="14"/>
      <c r="O16" s="14"/>
      <c r="P16" s="14"/>
      <c r="Q16" s="14"/>
      <c r="R16" s="14"/>
      <c r="S16" s="14"/>
      <c r="T16" s="14"/>
      <c r="U16" s="14"/>
      <c r="V16" s="14"/>
      <c r="W16" s="14"/>
      <c r="X16" s="14"/>
      <c r="Y16" s="14"/>
      <c r="Z16" s="14"/>
    </row>
    <row r="17" spans="1:26" ht="15.75" customHeight="1">
      <c r="A17" s="99" t="s">
        <v>2473</v>
      </c>
      <c r="B17" s="100" t="str">
        <f>VLOOKUP(A17,'Índice Geral'!A:C,2,FALSE)</f>
        <v>Marketing e propaganda</v>
      </c>
      <c r="C17" s="101">
        <v>72</v>
      </c>
      <c r="D17" s="96"/>
      <c r="E17" s="97"/>
      <c r="F17" s="102" t="str">
        <f>'Contagem de Áreas '!A16</f>
        <v>Linguagens de programação (visual basic, c++ etc)</v>
      </c>
      <c r="G17" s="103">
        <f t="shared" ca="1" si="0"/>
        <v>0</v>
      </c>
      <c r="H17" s="104">
        <f t="shared" ca="1" si="1"/>
        <v>0</v>
      </c>
      <c r="I17" s="105"/>
      <c r="J17" s="109"/>
      <c r="K17" s="14"/>
      <c r="L17" s="14"/>
      <c r="M17" s="14"/>
      <c r="N17" s="14"/>
      <c r="O17" s="14"/>
      <c r="P17" s="14"/>
      <c r="Q17" s="14"/>
      <c r="R17" s="14"/>
      <c r="S17" s="14"/>
      <c r="T17" s="14"/>
      <c r="U17" s="14"/>
      <c r="V17" s="14"/>
      <c r="W17" s="14"/>
      <c r="X17" s="14"/>
      <c r="Y17" s="14"/>
      <c r="Z17" s="14"/>
    </row>
    <row r="18" spans="1:26" ht="15.75" customHeight="1">
      <c r="A18" s="99" t="s">
        <v>720</v>
      </c>
      <c r="B18" s="100" t="str">
        <f>VLOOKUP(A18,'Índice Geral'!A:C,2,FALSE)</f>
        <v>Gestão de negócios internacionais</v>
      </c>
      <c r="C18" s="101">
        <v>72</v>
      </c>
      <c r="D18" s="96"/>
      <c r="E18" s="97"/>
      <c r="F18" s="102" t="str">
        <f>'Contagem de Áreas '!A17</f>
        <v>Antropologia social</v>
      </c>
      <c r="G18" s="103">
        <f t="shared" ca="1" si="0"/>
        <v>0</v>
      </c>
      <c r="H18" s="104">
        <f t="shared" ca="1" si="1"/>
        <v>0</v>
      </c>
      <c r="I18" s="105"/>
      <c r="J18" s="109"/>
      <c r="K18" s="14"/>
      <c r="L18" s="14"/>
      <c r="M18" s="14"/>
      <c r="N18" s="14"/>
      <c r="O18" s="14"/>
      <c r="P18" s="14"/>
      <c r="Q18" s="14"/>
      <c r="R18" s="14"/>
      <c r="S18" s="14"/>
      <c r="T18" s="14"/>
      <c r="U18" s="14"/>
      <c r="V18" s="14"/>
      <c r="W18" s="14"/>
      <c r="X18" s="14"/>
      <c r="Y18" s="14"/>
      <c r="Z18" s="14"/>
    </row>
    <row r="19" spans="1:26" ht="15.75" customHeight="1">
      <c r="A19" s="99" t="s">
        <v>1852</v>
      </c>
      <c r="B19" s="100" t="str">
        <f>VLOOKUP(A19,'Índice Geral'!A:C,2,FALSE)</f>
        <v>Lingüística (línguas)</v>
      </c>
      <c r="C19" s="101">
        <v>72</v>
      </c>
      <c r="D19" s="96"/>
      <c r="E19" s="97"/>
      <c r="F19" s="102" t="str">
        <f>'Contagem de Áreas '!A18</f>
        <v>Gestão estratégica de empresas</v>
      </c>
      <c r="G19" s="103">
        <f t="shared" ca="1" si="0"/>
        <v>9.6153846153846159E-3</v>
      </c>
      <c r="H19" s="104">
        <f t="shared" ca="1" si="1"/>
        <v>36</v>
      </c>
      <c r="I19" s="105"/>
      <c r="J19" s="109"/>
      <c r="K19" s="14"/>
      <c r="L19" s="14"/>
      <c r="M19" s="14"/>
      <c r="N19" s="14"/>
      <c r="O19" s="14"/>
      <c r="P19" s="14"/>
      <c r="Q19" s="14"/>
      <c r="R19" s="14"/>
      <c r="S19" s="14"/>
      <c r="T19" s="14"/>
      <c r="U19" s="14"/>
      <c r="V19" s="14"/>
      <c r="W19" s="14"/>
      <c r="X19" s="14"/>
      <c r="Y19" s="14"/>
      <c r="Z19" s="14"/>
    </row>
    <row r="20" spans="1:26" ht="15.75" customHeight="1">
      <c r="A20" s="99" t="s">
        <v>1046</v>
      </c>
      <c r="B20" s="100" t="str">
        <f>VLOOKUP(A20,'Índice Geral'!A:C,2,FALSE)</f>
        <v>Lingüística (línguas)</v>
      </c>
      <c r="C20" s="101">
        <v>72</v>
      </c>
      <c r="D20" s="96"/>
      <c r="E20" s="97"/>
      <c r="F20" s="102" t="str">
        <f>'Contagem de Áreas '!A19</f>
        <v>Gestão financeira</v>
      </c>
      <c r="G20" s="103">
        <f t="shared" ca="1" si="0"/>
        <v>4.807692307692308E-2</v>
      </c>
      <c r="H20" s="104">
        <f t="shared" ca="1" si="1"/>
        <v>180</v>
      </c>
      <c r="I20" s="105"/>
      <c r="J20" s="14"/>
      <c r="K20" s="14"/>
      <c r="L20" s="14"/>
      <c r="M20" s="14"/>
      <c r="N20" s="14"/>
      <c r="O20" s="14"/>
      <c r="P20" s="14"/>
      <c r="Q20" s="14"/>
      <c r="R20" s="14"/>
      <c r="S20" s="14"/>
      <c r="T20" s="14"/>
      <c r="U20" s="14"/>
      <c r="V20" s="14"/>
      <c r="W20" s="14"/>
      <c r="X20" s="14"/>
      <c r="Y20" s="14"/>
      <c r="Z20" s="14"/>
    </row>
    <row r="21" spans="1:26" ht="15.75" customHeight="1">
      <c r="A21" s="99" t="s">
        <v>2902</v>
      </c>
      <c r="B21" s="100" t="str">
        <f>VLOOKUP(A21,'Índice Geral'!A:C,2,FALSE)</f>
        <v>Gestão de negócios internacionais</v>
      </c>
      <c r="C21" s="101">
        <v>36</v>
      </c>
      <c r="D21" s="96"/>
      <c r="E21" s="97"/>
      <c r="F21" s="102" t="str">
        <f>'Contagem de Áreas '!A20</f>
        <v>Lingüística (línguas)</v>
      </c>
      <c r="G21" s="103">
        <f t="shared" ca="1" si="0"/>
        <v>9.6153846153846159E-2</v>
      </c>
      <c r="H21" s="104">
        <f t="shared" ca="1" si="1"/>
        <v>360</v>
      </c>
      <c r="I21" s="105"/>
      <c r="J21" s="14"/>
      <c r="K21" s="14"/>
      <c r="L21" s="14"/>
      <c r="M21" s="14"/>
      <c r="N21" s="14"/>
      <c r="O21" s="14"/>
      <c r="P21" s="14"/>
      <c r="Q21" s="14"/>
      <c r="R21" s="14"/>
      <c r="S21" s="14"/>
      <c r="T21" s="14"/>
      <c r="U21" s="14"/>
      <c r="V21" s="14"/>
      <c r="W21" s="14"/>
      <c r="X21" s="14"/>
      <c r="Y21" s="14"/>
      <c r="Z21" s="14"/>
    </row>
    <row r="22" spans="1:26" ht="15.75" customHeight="1">
      <c r="A22" s="99" t="s">
        <v>2393</v>
      </c>
      <c r="B22" s="100" t="str">
        <f>VLOOKUP(A22,'Índice Geral'!A:C,2,FALSE)</f>
        <v>Economia, Economia Empresarial e Política</v>
      </c>
      <c r="C22" s="101">
        <v>72</v>
      </c>
      <c r="D22" s="96"/>
      <c r="E22" s="97"/>
      <c r="F22" s="102" t="str">
        <f>'Contagem de Áreas '!A21</f>
        <v>Direito empresarial</v>
      </c>
      <c r="G22" s="103">
        <f t="shared" ca="1" si="0"/>
        <v>3.8461538461538464E-2</v>
      </c>
      <c r="H22" s="104">
        <f t="shared" ca="1" si="1"/>
        <v>144</v>
      </c>
      <c r="I22" s="105"/>
      <c r="J22" s="14"/>
      <c r="K22" s="14"/>
      <c r="L22" s="14"/>
      <c r="M22" s="14"/>
      <c r="N22" s="14"/>
      <c r="O22" s="14"/>
      <c r="P22" s="14"/>
      <c r="Q22" s="14"/>
      <c r="R22" s="14"/>
      <c r="S22" s="14"/>
      <c r="T22" s="14"/>
      <c r="U22" s="14"/>
      <c r="V22" s="14"/>
      <c r="W22" s="14"/>
      <c r="X22" s="14"/>
      <c r="Y22" s="14"/>
      <c r="Z22" s="14"/>
    </row>
    <row r="23" spans="1:26" ht="15.75" customHeight="1">
      <c r="A23" s="99" t="s">
        <v>225</v>
      </c>
      <c r="B23" s="100" t="str">
        <f>VLOOKUP(A23,'Índice Geral'!A:C,2,FALSE)</f>
        <v>Economia, Economia Empresarial e Política</v>
      </c>
      <c r="C23" s="101">
        <v>72</v>
      </c>
      <c r="D23" s="96"/>
      <c r="E23" s="97"/>
      <c r="F23" s="102" t="str">
        <f>'Contagem de Áreas '!A22</f>
        <v>Ética</v>
      </c>
      <c r="G23" s="103">
        <f t="shared" ca="1" si="0"/>
        <v>0</v>
      </c>
      <c r="H23" s="104">
        <f t="shared" ca="1" si="1"/>
        <v>0</v>
      </c>
      <c r="I23" s="105"/>
      <c r="J23" s="14"/>
      <c r="K23" s="14"/>
      <c r="L23" s="14"/>
      <c r="M23" s="14"/>
      <c r="N23" s="14"/>
      <c r="O23" s="14"/>
      <c r="P23" s="14"/>
      <c r="Q23" s="14"/>
      <c r="R23" s="14"/>
      <c r="S23" s="14"/>
      <c r="T23" s="14"/>
      <c r="U23" s="14"/>
      <c r="V23" s="14"/>
      <c r="W23" s="14"/>
      <c r="X23" s="14"/>
      <c r="Y23" s="14"/>
      <c r="Z23" s="14"/>
    </row>
    <row r="24" spans="1:26" ht="15.75" customHeight="1">
      <c r="A24" s="99" t="s">
        <v>2887</v>
      </c>
      <c r="B24" s="100" t="str">
        <f>VLOOKUP(A24,'Índice Geral'!A:C,2,FALSE)</f>
        <v>Gestão de negócios internacionais</v>
      </c>
      <c r="C24" s="101">
        <v>72</v>
      </c>
      <c r="D24" s="96"/>
      <c r="E24" s="97"/>
      <c r="F24" s="102" t="str">
        <f>'Contagem de Áreas '!A23</f>
        <v>Animação</v>
      </c>
      <c r="G24" s="103">
        <f t="shared" ca="1" si="0"/>
        <v>0</v>
      </c>
      <c r="H24" s="104">
        <f t="shared" ca="1" si="1"/>
        <v>0</v>
      </c>
      <c r="I24" s="105"/>
      <c r="J24" s="14"/>
      <c r="K24" s="14"/>
      <c r="L24" s="14"/>
      <c r="M24" s="14"/>
      <c r="N24" s="14"/>
      <c r="O24" s="14"/>
      <c r="P24" s="14"/>
      <c r="Q24" s="14"/>
      <c r="R24" s="14"/>
      <c r="S24" s="14"/>
      <c r="T24" s="14"/>
      <c r="U24" s="14"/>
      <c r="V24" s="14"/>
      <c r="W24" s="14"/>
      <c r="X24" s="14"/>
      <c r="Y24" s="14"/>
      <c r="Z24" s="14"/>
    </row>
    <row r="25" spans="1:26" ht="15.75" customHeight="1">
      <c r="A25" s="99" t="s">
        <v>1906</v>
      </c>
      <c r="B25" s="100" t="str">
        <f>VLOOKUP(A25,'Índice Geral'!A:C,2,FALSE)</f>
        <v>Direito empresarial</v>
      </c>
      <c r="C25" s="101">
        <v>72</v>
      </c>
      <c r="D25" s="14"/>
      <c r="E25" s="84"/>
      <c r="F25" s="113" t="str">
        <f>'Contagem de Áreas '!A24</f>
        <v>Modelagem</v>
      </c>
      <c r="G25" s="103">
        <f t="shared" ca="1" si="0"/>
        <v>1.9230769230769232E-2</v>
      </c>
      <c r="H25" s="104">
        <f t="shared" ca="1" si="1"/>
        <v>72</v>
      </c>
      <c r="I25" s="105"/>
      <c r="J25" s="14"/>
      <c r="K25" s="14"/>
      <c r="L25" s="14"/>
      <c r="M25" s="14"/>
      <c r="N25" s="14"/>
      <c r="O25" s="14"/>
      <c r="P25" s="14"/>
      <c r="Q25" s="14"/>
      <c r="R25" s="14"/>
      <c r="S25" s="14"/>
      <c r="T25" s="14"/>
      <c r="U25" s="14"/>
      <c r="V25" s="14"/>
      <c r="W25" s="14"/>
      <c r="X25" s="14"/>
      <c r="Y25" s="14"/>
      <c r="Z25" s="14"/>
    </row>
    <row r="26" spans="1:26" ht="15.75" customHeight="1">
      <c r="A26" s="99" t="s">
        <v>2148</v>
      </c>
      <c r="B26" s="100" t="str">
        <f>VLOOKUP(A26,'Índice Geral'!A:C,2,FALSE)</f>
        <v>Economia, Economia Empresarial e Política</v>
      </c>
      <c r="C26" s="101">
        <v>72</v>
      </c>
      <c r="D26" s="14"/>
      <c r="E26" s="84"/>
      <c r="F26" s="113" t="str">
        <f>'Contagem de Áreas '!A25</f>
        <v>Moda</v>
      </c>
      <c r="G26" s="103">
        <f t="shared" ca="1" si="0"/>
        <v>0</v>
      </c>
      <c r="H26" s="104">
        <f t="shared" ca="1" si="1"/>
        <v>0</v>
      </c>
      <c r="I26" s="105"/>
      <c r="J26" s="14"/>
      <c r="K26" s="14"/>
      <c r="L26" s="14"/>
      <c r="M26" s="14"/>
      <c r="N26" s="14"/>
      <c r="O26" s="14"/>
      <c r="P26" s="14"/>
      <c r="Q26" s="14"/>
      <c r="R26" s="14"/>
      <c r="S26" s="14"/>
      <c r="T26" s="14"/>
      <c r="U26" s="14"/>
      <c r="V26" s="14"/>
      <c r="W26" s="14"/>
      <c r="X26" s="14"/>
      <c r="Y26" s="14"/>
      <c r="Z26" s="14"/>
    </row>
    <row r="27" spans="1:26" ht="15.75" customHeight="1">
      <c r="A27" s="99" t="s">
        <v>2177</v>
      </c>
      <c r="B27" s="100" t="str">
        <f>VLOOKUP(A27,'Índice Geral'!A:C,2,FALSE)</f>
        <v>Marketing e propaganda</v>
      </c>
      <c r="C27" s="101">
        <v>72</v>
      </c>
      <c r="D27" s="14"/>
      <c r="E27" s="84"/>
      <c r="F27" s="113" t="str">
        <f>'Contagem de Áreas '!A26</f>
        <v>Gestão de organizações</v>
      </c>
      <c r="G27" s="103">
        <f t="shared" ca="1" si="0"/>
        <v>0</v>
      </c>
      <c r="H27" s="104">
        <f t="shared" ca="1" si="1"/>
        <v>0</v>
      </c>
      <c r="I27" s="105"/>
      <c r="J27" s="14"/>
      <c r="K27" s="14"/>
      <c r="L27" s="14"/>
      <c r="M27" s="14"/>
      <c r="N27" s="14"/>
      <c r="O27" s="14"/>
      <c r="P27" s="14"/>
      <c r="Q27" s="14"/>
      <c r="R27" s="14"/>
      <c r="S27" s="14"/>
      <c r="T27" s="14"/>
      <c r="U27" s="14"/>
      <c r="V27" s="14"/>
      <c r="W27" s="14"/>
      <c r="X27" s="14"/>
      <c r="Y27" s="14"/>
      <c r="Z27" s="14"/>
    </row>
    <row r="28" spans="1:26" ht="15.75" customHeight="1">
      <c r="A28" s="99" t="s">
        <v>2903</v>
      </c>
      <c r="B28" s="100" t="str">
        <f>VLOOKUP(A28,'Índice Geral'!A:C,2,FALSE)</f>
        <v>Gestão de negócios internacionais</v>
      </c>
      <c r="C28" s="101">
        <v>36</v>
      </c>
      <c r="D28" s="14"/>
      <c r="E28" s="84"/>
      <c r="F28" s="113" t="str">
        <f>'Contagem de Áreas '!A27</f>
        <v>Processamento de dados</v>
      </c>
      <c r="G28" s="103">
        <f t="shared" ca="1" si="0"/>
        <v>2.8846153846153848E-2</v>
      </c>
      <c r="H28" s="104">
        <f t="shared" ca="1" si="1"/>
        <v>108</v>
      </c>
      <c r="I28" s="105"/>
      <c r="J28" s="14"/>
      <c r="K28" s="14"/>
      <c r="L28" s="14"/>
      <c r="M28" s="14"/>
      <c r="N28" s="14"/>
      <c r="O28" s="14"/>
      <c r="P28" s="14"/>
      <c r="Q28" s="14"/>
      <c r="R28" s="14"/>
      <c r="S28" s="14"/>
      <c r="T28" s="14"/>
      <c r="U28" s="14"/>
      <c r="V28" s="14"/>
      <c r="W28" s="14"/>
      <c r="X28" s="14"/>
      <c r="Y28" s="14"/>
      <c r="Z28" s="14"/>
    </row>
    <row r="29" spans="1:26" ht="15.75" customHeight="1">
      <c r="A29" s="99" t="s">
        <v>1421</v>
      </c>
      <c r="B29" s="100" t="str">
        <f>VLOOKUP(A29,'Índice Geral'!A:C,2,FALSE)</f>
        <v>Gestão financeira</v>
      </c>
      <c r="C29" s="101">
        <v>72</v>
      </c>
      <c r="D29" s="14"/>
      <c r="E29" s="84"/>
      <c r="F29" s="113" t="str">
        <f>'Contagem de Áreas '!A28</f>
        <v>Matemática aplicada</v>
      </c>
      <c r="G29" s="103">
        <f t="shared" ca="1" si="0"/>
        <v>0</v>
      </c>
      <c r="H29" s="104">
        <f t="shared" ca="1" si="1"/>
        <v>0</v>
      </c>
      <c r="I29" s="114"/>
      <c r="J29" s="14"/>
      <c r="K29" s="14"/>
      <c r="L29" s="14"/>
      <c r="M29" s="14"/>
      <c r="N29" s="14"/>
      <c r="O29" s="14"/>
      <c r="P29" s="14"/>
      <c r="Q29" s="14"/>
      <c r="R29" s="14"/>
      <c r="S29" s="14"/>
      <c r="T29" s="14"/>
      <c r="U29" s="14"/>
      <c r="V29" s="14"/>
      <c r="W29" s="14"/>
      <c r="X29" s="14"/>
      <c r="Y29" s="14"/>
      <c r="Z29" s="14"/>
    </row>
    <row r="30" spans="1:26" ht="15.75" customHeight="1">
      <c r="A30" s="99" t="s">
        <v>871</v>
      </c>
      <c r="B30" s="100" t="str">
        <f>VLOOKUP(A30,'Índice Geral'!A:C,2,FALSE)</f>
        <v>Economia, Economia Empresarial e Política</v>
      </c>
      <c r="C30" s="101">
        <v>72</v>
      </c>
      <c r="D30" s="14"/>
      <c r="E30" s="84"/>
      <c r="F30" s="113" t="str">
        <f>'Contagem de Áreas '!A29</f>
        <v>Psicologia</v>
      </c>
      <c r="G30" s="103">
        <f t="shared" ca="1" si="0"/>
        <v>0</v>
      </c>
      <c r="H30" s="104">
        <f t="shared" ca="1" si="1"/>
        <v>0</v>
      </c>
      <c r="I30" s="105"/>
      <c r="J30" s="14"/>
      <c r="K30" s="14"/>
      <c r="L30" s="14"/>
      <c r="M30" s="14"/>
      <c r="N30" s="14"/>
      <c r="O30" s="14"/>
      <c r="P30" s="14"/>
      <c r="Q30" s="14"/>
      <c r="R30" s="14"/>
      <c r="S30" s="14"/>
      <c r="T30" s="14"/>
      <c r="U30" s="14"/>
      <c r="V30" s="14"/>
      <c r="W30" s="14"/>
      <c r="X30" s="14"/>
      <c r="Y30" s="14"/>
      <c r="Z30" s="14"/>
    </row>
    <row r="31" spans="1:26" ht="15.75" customHeight="1">
      <c r="A31" s="99" t="s">
        <v>1513</v>
      </c>
      <c r="B31" s="100" t="str">
        <f>VLOOKUP(A31,'Índice Geral'!A:C,2,FALSE)</f>
        <v>Economia, Economia Empresarial e Política</v>
      </c>
      <c r="C31" s="101">
        <v>72</v>
      </c>
      <c r="D31" s="14"/>
      <c r="E31" s="84"/>
      <c r="F31" s="113" t="str">
        <f>'Contagem de Áreas '!A30</f>
        <v>Desenho (artístico)</v>
      </c>
      <c r="G31" s="103">
        <f t="shared" ca="1" si="0"/>
        <v>0</v>
      </c>
      <c r="H31" s="104">
        <f t="shared" ca="1" si="1"/>
        <v>0</v>
      </c>
      <c r="I31" s="114"/>
      <c r="J31" s="14"/>
      <c r="K31" s="14"/>
      <c r="L31" s="14"/>
      <c r="M31" s="14"/>
      <c r="N31" s="14"/>
      <c r="O31" s="14"/>
      <c r="P31" s="14"/>
      <c r="Q31" s="14"/>
      <c r="R31" s="14"/>
      <c r="S31" s="14"/>
      <c r="T31" s="14"/>
      <c r="U31" s="14"/>
      <c r="V31" s="14"/>
      <c r="W31" s="14"/>
      <c r="X31" s="14"/>
      <c r="Y31" s="14"/>
      <c r="Z31" s="14"/>
    </row>
    <row r="32" spans="1:26" ht="15.75" customHeight="1">
      <c r="A32" s="99" t="s">
        <v>2922</v>
      </c>
      <c r="B32" s="100" t="str">
        <f>VLOOKUP(A32,'Índice Geral'!A:C,2,FALSE)</f>
        <v>Economia, Economia Empresarial e Política</v>
      </c>
      <c r="C32" s="101">
        <v>72</v>
      </c>
      <c r="D32" s="14"/>
      <c r="E32" s="84"/>
      <c r="F32" s="113" t="str">
        <f>'Contagem de Áreas '!A31</f>
        <v>Ciência política</v>
      </c>
      <c r="G32" s="103">
        <f t="shared" ca="1" si="0"/>
        <v>1.9230769230769232E-2</v>
      </c>
      <c r="H32" s="104">
        <f t="shared" ca="1" si="1"/>
        <v>72</v>
      </c>
      <c r="I32" s="114"/>
      <c r="J32" s="14"/>
      <c r="K32" s="14"/>
      <c r="L32" s="14"/>
      <c r="M32" s="14"/>
      <c r="N32" s="14"/>
      <c r="O32" s="14"/>
      <c r="P32" s="14"/>
      <c r="Q32" s="14"/>
      <c r="R32" s="14"/>
      <c r="S32" s="14"/>
      <c r="T32" s="14"/>
      <c r="U32" s="14"/>
      <c r="V32" s="14"/>
      <c r="W32" s="14"/>
      <c r="X32" s="14"/>
      <c r="Y32" s="14"/>
      <c r="Z32" s="14"/>
    </row>
    <row r="33" spans="1:26" ht="15.75" customHeight="1">
      <c r="A33" s="99" t="s">
        <v>1895</v>
      </c>
      <c r="B33" s="100" t="str">
        <f>VLOOKUP(A33,'Índice Geral'!A:C,2,FALSE)</f>
        <v>Gestão de negócios internacionais</v>
      </c>
      <c r="C33" s="101">
        <v>72</v>
      </c>
      <c r="D33" s="14"/>
      <c r="E33" s="84"/>
      <c r="F33" s="113" t="str">
        <f>'Contagem de Áreas '!A32</f>
        <v>Estatística aplicada</v>
      </c>
      <c r="G33" s="103">
        <f t="shared" ca="1" si="0"/>
        <v>0</v>
      </c>
      <c r="H33" s="104">
        <f t="shared" ca="1" si="1"/>
        <v>0</v>
      </c>
      <c r="I33" s="105"/>
      <c r="J33" s="14"/>
      <c r="K33" s="14"/>
      <c r="L33" s="14"/>
      <c r="M33" s="14"/>
      <c r="N33" s="14"/>
      <c r="O33" s="14"/>
      <c r="P33" s="14"/>
      <c r="Q33" s="14"/>
      <c r="R33" s="14"/>
      <c r="S33" s="14"/>
      <c r="T33" s="14"/>
      <c r="U33" s="14"/>
      <c r="V33" s="14"/>
      <c r="W33" s="14"/>
      <c r="X33" s="14"/>
      <c r="Y33" s="14"/>
      <c r="Z33" s="14"/>
    </row>
    <row r="34" spans="1:26" ht="15.75" customHeight="1">
      <c r="A34" s="99" t="s">
        <v>1556</v>
      </c>
      <c r="B34" s="100" t="str">
        <f>VLOOKUP(A34,'Índice Geral'!A:C,2,FALSE)</f>
        <v>Gestão de negócios internacionais</v>
      </c>
      <c r="C34" s="101">
        <v>72</v>
      </c>
      <c r="D34" s="14"/>
      <c r="E34" s="84"/>
      <c r="F34" s="113" t="str">
        <f>'Contagem de Áreas '!A33</f>
        <v>Fotografia</v>
      </c>
      <c r="G34" s="103">
        <f t="shared" ca="1" si="0"/>
        <v>0</v>
      </c>
      <c r="H34" s="104">
        <f t="shared" ca="1" si="1"/>
        <v>0</v>
      </c>
      <c r="I34" s="114"/>
      <c r="J34" s="14"/>
      <c r="K34" s="14"/>
      <c r="L34" s="14"/>
      <c r="M34" s="14"/>
      <c r="N34" s="14"/>
      <c r="O34" s="14"/>
      <c r="P34" s="14"/>
      <c r="Q34" s="14"/>
      <c r="R34" s="14"/>
      <c r="S34" s="14"/>
      <c r="T34" s="14"/>
      <c r="U34" s="14"/>
      <c r="V34" s="14"/>
      <c r="W34" s="14"/>
      <c r="X34" s="14"/>
      <c r="Y34" s="14"/>
      <c r="Z34" s="14"/>
    </row>
    <row r="35" spans="1:26" ht="15.75" customHeight="1">
      <c r="A35" s="99" t="s">
        <v>1871</v>
      </c>
      <c r="B35" s="100" t="str">
        <f>VLOOKUP(A35,'Índice Geral'!A:C,2,FALSE)</f>
        <v>Processamento de dados</v>
      </c>
      <c r="C35" s="101">
        <v>36</v>
      </c>
      <c r="D35" s="14"/>
      <c r="E35" s="84"/>
      <c r="F35" s="113" t="str">
        <f>'Contagem de Áreas '!A34</f>
        <v>Aconselhamento e orientação profissional</v>
      </c>
      <c r="G35" s="103">
        <f t="shared" ca="1" si="0"/>
        <v>0</v>
      </c>
      <c r="H35" s="104">
        <f t="shared" ca="1" si="1"/>
        <v>0</v>
      </c>
      <c r="I35" s="114"/>
      <c r="J35" s="14"/>
      <c r="K35" s="14"/>
      <c r="L35" s="14"/>
      <c r="M35" s="14"/>
      <c r="N35" s="14"/>
      <c r="O35" s="14"/>
      <c r="P35" s="14"/>
      <c r="Q35" s="14"/>
      <c r="R35" s="14"/>
      <c r="S35" s="14"/>
      <c r="T35" s="14"/>
      <c r="U35" s="14"/>
      <c r="V35" s="14"/>
      <c r="W35" s="14"/>
      <c r="X35" s="14"/>
      <c r="Y35" s="14"/>
      <c r="Z35" s="14"/>
    </row>
    <row r="36" spans="1:26" ht="15.75" customHeight="1">
      <c r="A36" s="99" t="s">
        <v>2904</v>
      </c>
      <c r="B36" s="100" t="str">
        <f>VLOOKUP(A36,'Índice Geral'!A:C,2,FALSE)</f>
        <v>Gestão de negócios internacionais</v>
      </c>
      <c r="C36" s="101">
        <v>36</v>
      </c>
      <c r="D36" s="14"/>
      <c r="E36" s="84"/>
      <c r="F36" s="113" t="str">
        <f>'Contagem de Áreas '!A35</f>
        <v>Gestão da produção</v>
      </c>
      <c r="G36" s="103">
        <f t="shared" ca="1" si="0"/>
        <v>0</v>
      </c>
      <c r="H36" s="104">
        <f t="shared" ca="1" si="1"/>
        <v>0</v>
      </c>
      <c r="I36" s="105"/>
      <c r="J36" s="14"/>
      <c r="K36" s="14"/>
      <c r="L36" s="14"/>
      <c r="M36" s="14"/>
      <c r="N36" s="14"/>
      <c r="O36" s="14"/>
      <c r="P36" s="14"/>
      <c r="Q36" s="14"/>
      <c r="R36" s="14"/>
      <c r="S36" s="14"/>
      <c r="T36" s="14"/>
      <c r="U36" s="14"/>
      <c r="V36" s="14"/>
      <c r="W36" s="14"/>
      <c r="X36" s="14"/>
      <c r="Y36" s="14"/>
      <c r="Z36" s="14"/>
    </row>
    <row r="37" spans="1:26" ht="15.75" customHeight="1">
      <c r="A37" s="99" t="s">
        <v>2744</v>
      </c>
      <c r="B37" s="100" t="str">
        <f>VLOOKUP(A37,'Índice Geral'!A:C,2,FALSE)</f>
        <v>Economia, Economia Empresarial e Política</v>
      </c>
      <c r="C37" s="101">
        <v>72</v>
      </c>
      <c r="D37" s="14"/>
      <c r="E37" s="84"/>
      <c r="F37" s="113" t="str">
        <f>'Contagem de Áreas '!A36</f>
        <v>Tecnologia digital</v>
      </c>
      <c r="G37" s="103">
        <f t="shared" ca="1" si="0"/>
        <v>0</v>
      </c>
      <c r="H37" s="104">
        <f t="shared" ca="1" si="1"/>
        <v>0</v>
      </c>
      <c r="I37" s="105"/>
      <c r="J37" s="14"/>
      <c r="K37" s="14"/>
      <c r="L37" s="14"/>
      <c r="M37" s="14"/>
      <c r="N37" s="14"/>
      <c r="O37" s="14"/>
      <c r="P37" s="14"/>
      <c r="Q37" s="14"/>
      <c r="R37" s="14"/>
      <c r="S37" s="14"/>
      <c r="T37" s="14"/>
      <c r="U37" s="14"/>
      <c r="V37" s="14"/>
      <c r="W37" s="14"/>
      <c r="X37" s="14"/>
      <c r="Y37" s="14"/>
      <c r="Z37" s="14"/>
    </row>
    <row r="38" spans="1:26" ht="15.75" customHeight="1">
      <c r="A38" s="99" t="s">
        <v>595</v>
      </c>
      <c r="B38" s="100" t="str">
        <f>VLOOKUP(A38,'Índice Geral'!A:C,2,FALSE)</f>
        <v>Gestão financeira</v>
      </c>
      <c r="C38" s="101">
        <v>72</v>
      </c>
      <c r="D38" s="14"/>
      <c r="E38" s="84"/>
      <c r="F38" s="113" t="str">
        <f>'Contagem de Áreas '!A37</f>
        <v>Desenho de projetos</v>
      </c>
      <c r="G38" s="103">
        <f t="shared" ca="1" si="0"/>
        <v>0</v>
      </c>
      <c r="H38" s="104">
        <f t="shared" ca="1" si="1"/>
        <v>0</v>
      </c>
      <c r="I38" s="105"/>
      <c r="J38" s="14"/>
      <c r="K38" s="14"/>
      <c r="L38" s="14"/>
      <c r="M38" s="14"/>
      <c r="N38" s="14"/>
      <c r="O38" s="14"/>
      <c r="P38" s="14"/>
      <c r="Q38" s="14"/>
      <c r="R38" s="14"/>
      <c r="S38" s="14"/>
      <c r="T38" s="14"/>
      <c r="U38" s="14"/>
      <c r="V38" s="14"/>
      <c r="W38" s="14"/>
      <c r="X38" s="14"/>
      <c r="Y38" s="14"/>
      <c r="Z38" s="14"/>
    </row>
    <row r="39" spans="1:26" ht="15.75" customHeight="1">
      <c r="A39" s="99" t="s">
        <v>2749</v>
      </c>
      <c r="B39" s="100" t="str">
        <f>VLOOKUP(A39,'Índice Geral'!A:C,2,FALSE)</f>
        <v>Gestão de negócios internacionais</v>
      </c>
      <c r="C39" s="101">
        <v>36</v>
      </c>
      <c r="D39" s="14"/>
      <c r="E39" s="84"/>
      <c r="F39" s="113" t="str">
        <f>'Contagem de Áreas '!A38</f>
        <v>Política</v>
      </c>
      <c r="G39" s="103">
        <f t="shared" ca="1" si="0"/>
        <v>0</v>
      </c>
      <c r="H39" s="104">
        <f t="shared" ca="1" si="1"/>
        <v>0</v>
      </c>
      <c r="I39" s="105"/>
      <c r="J39" s="14"/>
      <c r="K39" s="14"/>
      <c r="L39" s="14"/>
      <c r="M39" s="14"/>
      <c r="N39" s="14"/>
      <c r="O39" s="14"/>
      <c r="P39" s="14"/>
      <c r="Q39" s="14"/>
      <c r="R39" s="14"/>
      <c r="S39" s="14"/>
      <c r="T39" s="14"/>
      <c r="U39" s="14"/>
      <c r="V39" s="14"/>
      <c r="W39" s="14"/>
      <c r="X39" s="14"/>
      <c r="Y39" s="14"/>
      <c r="Z39" s="14"/>
    </row>
    <row r="40" spans="1:26" ht="15.75" customHeight="1">
      <c r="A40" s="99" t="s">
        <v>234</v>
      </c>
      <c r="B40" s="100" t="str">
        <f>VLOOKUP(A40,'Índice Geral'!A:C,2,FALSE)</f>
        <v>Economia, Economia Empresarial e Política</v>
      </c>
      <c r="C40" s="101">
        <v>72</v>
      </c>
      <c r="D40" s="14"/>
      <c r="E40" s="84"/>
      <c r="F40" s="113" t="str">
        <f>'Contagem de Áreas '!A39</f>
        <v>Administração em comércio exterior</v>
      </c>
      <c r="G40" s="103">
        <f t="shared" ca="1" si="0"/>
        <v>0</v>
      </c>
      <c r="H40" s="104">
        <f t="shared" ca="1" si="1"/>
        <v>0</v>
      </c>
      <c r="I40" s="105"/>
      <c r="J40" s="14"/>
      <c r="K40" s="14"/>
      <c r="L40" s="14"/>
      <c r="M40" s="14"/>
      <c r="N40" s="14"/>
      <c r="O40" s="14"/>
      <c r="P40" s="14"/>
      <c r="Q40" s="14"/>
      <c r="R40" s="14"/>
      <c r="S40" s="14"/>
      <c r="T40" s="14"/>
      <c r="U40" s="14"/>
      <c r="V40" s="14"/>
      <c r="W40" s="14"/>
      <c r="X40" s="14"/>
      <c r="Y40" s="14"/>
      <c r="Z40" s="14"/>
    </row>
    <row r="41" spans="1:26" ht="15.75" customHeight="1">
      <c r="A41" s="99" t="s">
        <v>1425</v>
      </c>
      <c r="B41" s="100" t="str">
        <f>VLOOKUP(A41,'Índice Geral'!A:C,2,FALSE)</f>
        <v>Gestão financeira</v>
      </c>
      <c r="C41" s="101">
        <v>36</v>
      </c>
      <c r="D41" s="14"/>
      <c r="E41" s="84"/>
      <c r="F41" s="113" t="str">
        <f>'Contagem de Áreas '!A40</f>
        <v>Relações internacionais</v>
      </c>
      <c r="G41" s="103">
        <f t="shared" ca="1" si="0"/>
        <v>0</v>
      </c>
      <c r="H41" s="104">
        <f t="shared" ca="1" si="1"/>
        <v>0</v>
      </c>
      <c r="I41" s="114"/>
      <c r="J41" s="14"/>
      <c r="K41" s="14"/>
      <c r="L41" s="14"/>
      <c r="M41" s="14"/>
      <c r="N41" s="14"/>
      <c r="O41" s="14"/>
      <c r="P41" s="14"/>
      <c r="Q41" s="14"/>
      <c r="R41" s="14"/>
      <c r="S41" s="14"/>
      <c r="T41" s="14"/>
      <c r="U41" s="14"/>
      <c r="V41" s="14"/>
      <c r="W41" s="14"/>
      <c r="X41" s="14"/>
      <c r="Y41" s="14"/>
      <c r="Z41" s="14"/>
    </row>
    <row r="42" spans="1:26" ht="15.75" customHeight="1">
      <c r="A42" s="99" t="s">
        <v>2351</v>
      </c>
      <c r="B42" s="100" t="str">
        <f>VLOOKUP(A42,'Índice Geral'!A:C,2,FALSE)</f>
        <v>Gestão estratégica de empresas</v>
      </c>
      <c r="C42" s="101">
        <v>36</v>
      </c>
      <c r="D42" s="14"/>
      <c r="E42" s="84"/>
      <c r="F42" s="113" t="str">
        <f>'Contagem de Áreas '!A41</f>
        <v>Desenho de moda</v>
      </c>
      <c r="G42" s="103">
        <f t="shared" ca="1" si="0"/>
        <v>0</v>
      </c>
      <c r="H42" s="104">
        <f t="shared" ca="1" si="1"/>
        <v>0</v>
      </c>
      <c r="I42" s="105"/>
      <c r="J42" s="14"/>
      <c r="K42" s="14"/>
      <c r="L42" s="14"/>
      <c r="M42" s="14"/>
      <c r="N42" s="14"/>
      <c r="O42" s="14"/>
      <c r="P42" s="14"/>
      <c r="Q42" s="14"/>
      <c r="R42" s="14"/>
      <c r="S42" s="14"/>
      <c r="T42" s="14"/>
      <c r="U42" s="14"/>
      <c r="V42" s="14"/>
      <c r="W42" s="14"/>
      <c r="X42" s="14"/>
      <c r="Y42" s="14"/>
      <c r="Z42" s="14"/>
    </row>
    <row r="43" spans="1:26" ht="15.75" customHeight="1">
      <c r="A43" s="99" t="s">
        <v>1081</v>
      </c>
      <c r="B43" s="100" t="str">
        <f>VLOOKUP(A43,'Índice Geral'!A:C,2,FALSE)</f>
        <v>Estágio Supervisionado</v>
      </c>
      <c r="C43" s="101">
        <v>36</v>
      </c>
      <c r="D43" s="14"/>
      <c r="E43" s="84"/>
      <c r="F43" s="116" t="s">
        <v>902</v>
      </c>
      <c r="G43" s="103">
        <f t="shared" ca="1" si="0"/>
        <v>0.15384615384615385</v>
      </c>
      <c r="H43" s="104">
        <f t="shared" ca="1" si="1"/>
        <v>576</v>
      </c>
      <c r="I43" s="114"/>
      <c r="J43" s="14"/>
      <c r="K43" s="14"/>
      <c r="L43" s="14"/>
      <c r="M43" s="14"/>
      <c r="N43" s="14"/>
      <c r="O43" s="14"/>
      <c r="P43" s="14"/>
      <c r="Q43" s="14"/>
      <c r="R43" s="14"/>
      <c r="S43" s="14"/>
      <c r="T43" s="14"/>
      <c r="U43" s="14"/>
      <c r="V43" s="14"/>
      <c r="W43" s="14"/>
      <c r="X43" s="14"/>
      <c r="Y43" s="14"/>
      <c r="Z43" s="14"/>
    </row>
    <row r="44" spans="1:26" ht="15.75" customHeight="1">
      <c r="A44" s="99" t="s">
        <v>1884</v>
      </c>
      <c r="B44" s="100" t="str">
        <f>VLOOKUP(A44,'Índice Geral'!A:C,2,FALSE)</f>
        <v>Gestão de negócios internacionais</v>
      </c>
      <c r="C44" s="101">
        <v>72</v>
      </c>
      <c r="D44" s="14"/>
      <c r="E44" s="84"/>
      <c r="F44" s="116" t="s">
        <v>2993</v>
      </c>
      <c r="G44" s="103">
        <f t="shared" ca="1" si="0"/>
        <v>0.11538461538461539</v>
      </c>
      <c r="H44" s="104">
        <f t="shared" ca="1" si="1"/>
        <v>432</v>
      </c>
      <c r="I44" s="114"/>
      <c r="J44" s="14"/>
      <c r="K44" s="14"/>
      <c r="L44" s="14"/>
      <c r="M44" s="14"/>
      <c r="N44" s="14"/>
      <c r="O44" s="14"/>
      <c r="P44" s="14"/>
      <c r="Q44" s="14"/>
      <c r="R44" s="14"/>
      <c r="S44" s="14"/>
      <c r="T44" s="14"/>
      <c r="U44" s="14"/>
      <c r="V44" s="14"/>
      <c r="W44" s="14"/>
      <c r="X44" s="14"/>
      <c r="Y44" s="14"/>
      <c r="Z44" s="14"/>
    </row>
    <row r="45" spans="1:26" ht="15.75" customHeight="1">
      <c r="A45" s="99" t="s">
        <v>2595</v>
      </c>
      <c r="B45" s="100" t="str">
        <f>VLOOKUP(A45,'Índice Geral'!A:C,2,FALSE)</f>
        <v>Marketing e propaganda</v>
      </c>
      <c r="C45" s="101">
        <v>36</v>
      </c>
      <c r="D45" s="14"/>
      <c r="E45" s="84"/>
      <c r="F45" s="116" t="s">
        <v>1081</v>
      </c>
      <c r="G45" s="103">
        <f t="shared" ca="1" si="0"/>
        <v>9.6153846153846159E-3</v>
      </c>
      <c r="H45" s="104">
        <f t="shared" ca="1" si="1"/>
        <v>36</v>
      </c>
      <c r="I45" s="114"/>
      <c r="J45" s="14"/>
      <c r="K45" s="14"/>
      <c r="L45" s="14"/>
      <c r="M45" s="14"/>
      <c r="N45" s="14"/>
      <c r="O45" s="14"/>
      <c r="P45" s="14"/>
      <c r="Q45" s="14"/>
      <c r="R45" s="14"/>
      <c r="S45" s="14"/>
      <c r="T45" s="14"/>
      <c r="U45" s="14"/>
      <c r="V45" s="14"/>
      <c r="W45" s="14"/>
      <c r="X45" s="14"/>
      <c r="Y45" s="14"/>
      <c r="Z45" s="14"/>
    </row>
    <row r="46" spans="1:26" ht="15.75" customHeight="1">
      <c r="A46" s="99" t="s">
        <v>2612</v>
      </c>
      <c r="B46" s="100" t="str">
        <f>VLOOKUP(A46,'Índice Geral'!A:C,2,FALSE)</f>
        <v>Gestão de negócios internacionais</v>
      </c>
      <c r="C46" s="101">
        <v>36</v>
      </c>
      <c r="D46" s="14"/>
      <c r="E46" s="14"/>
      <c r="F46" s="98" t="s">
        <v>2994</v>
      </c>
      <c r="G46" s="98"/>
      <c r="H46" s="98"/>
      <c r="I46" s="117">
        <f>G1-SUM(I25:I45)</f>
        <v>3744</v>
      </c>
      <c r="J46" s="14"/>
      <c r="K46" s="14"/>
      <c r="L46" s="14"/>
      <c r="M46" s="14"/>
      <c r="N46" s="14"/>
      <c r="O46" s="14"/>
      <c r="P46" s="14"/>
      <c r="Q46" s="14"/>
      <c r="R46" s="14"/>
      <c r="S46" s="14"/>
      <c r="T46" s="14"/>
      <c r="U46" s="14"/>
      <c r="V46" s="14"/>
      <c r="W46" s="14"/>
      <c r="X46" s="14"/>
      <c r="Y46" s="14"/>
      <c r="Z46" s="14"/>
    </row>
    <row r="47" spans="1:26" ht="15.75" customHeight="1">
      <c r="A47" s="99" t="s">
        <v>2623</v>
      </c>
      <c r="B47" s="100" t="str">
        <f>VLOOKUP(A47,'Índice Geral'!A:C,2,FALSE)</f>
        <v>Gestão de negócios internacionais</v>
      </c>
      <c r="C47" s="101">
        <v>36</v>
      </c>
      <c r="D47" s="14"/>
      <c r="E47" s="14"/>
      <c r="F47" s="14"/>
      <c r="G47" s="14"/>
      <c r="H47" s="14"/>
      <c r="I47" s="14"/>
      <c r="J47" s="14"/>
      <c r="K47" s="14"/>
      <c r="L47" s="14"/>
      <c r="M47" s="14"/>
      <c r="N47" s="14"/>
      <c r="O47" s="14"/>
      <c r="P47" s="14"/>
      <c r="Q47" s="14"/>
      <c r="R47" s="14"/>
      <c r="S47" s="14"/>
      <c r="T47" s="14"/>
      <c r="U47" s="14"/>
      <c r="V47" s="14"/>
      <c r="W47" s="14"/>
      <c r="X47" s="14"/>
      <c r="Y47" s="14"/>
      <c r="Z47" s="14"/>
    </row>
    <row r="48" spans="1:26" ht="15.75" customHeight="1">
      <c r="A48" s="99" t="s">
        <v>902</v>
      </c>
      <c r="B48" s="100" t="str">
        <f>VLOOKUP(A48,'Índice Geral'!A:C,2,FALSE)</f>
        <v>Eletiva</v>
      </c>
      <c r="C48" s="101">
        <v>72</v>
      </c>
      <c r="D48" s="14"/>
      <c r="E48" s="14"/>
      <c r="F48" s="14"/>
      <c r="G48" s="14"/>
      <c r="H48" s="14"/>
      <c r="I48" s="14"/>
      <c r="J48" s="14"/>
      <c r="K48" s="14"/>
      <c r="L48" s="14"/>
      <c r="M48" s="14"/>
      <c r="N48" s="14"/>
      <c r="O48" s="14"/>
      <c r="P48" s="14"/>
      <c r="Q48" s="14"/>
      <c r="R48" s="14"/>
      <c r="S48" s="14"/>
      <c r="T48" s="14"/>
      <c r="U48" s="14"/>
      <c r="V48" s="14"/>
      <c r="W48" s="14"/>
      <c r="X48" s="14"/>
      <c r="Y48" s="14"/>
      <c r="Z48" s="14"/>
    </row>
    <row r="49" spans="1:26" ht="15.75" customHeight="1">
      <c r="A49" s="99" t="s">
        <v>902</v>
      </c>
      <c r="B49" s="100" t="str">
        <f>VLOOKUP(A49,'Índice Geral'!A:C,2,FALSE)</f>
        <v>Eletiva</v>
      </c>
      <c r="C49" s="101">
        <v>72</v>
      </c>
      <c r="D49" s="14"/>
      <c r="E49" s="14"/>
      <c r="F49" s="14"/>
      <c r="G49" s="14"/>
      <c r="H49" s="14"/>
      <c r="I49" s="14"/>
      <c r="J49" s="14"/>
      <c r="K49" s="14"/>
      <c r="L49" s="14"/>
      <c r="M49" s="14"/>
      <c r="N49" s="14"/>
      <c r="O49" s="14"/>
      <c r="P49" s="14"/>
      <c r="Q49" s="14"/>
      <c r="R49" s="14"/>
      <c r="S49" s="14"/>
      <c r="T49" s="14"/>
      <c r="U49" s="14"/>
      <c r="V49" s="14"/>
      <c r="W49" s="14"/>
      <c r="X49" s="14"/>
      <c r="Y49" s="14"/>
      <c r="Z49" s="14"/>
    </row>
    <row r="50" spans="1:26" ht="15.75" customHeight="1">
      <c r="A50" s="99" t="s">
        <v>902</v>
      </c>
      <c r="B50" s="100" t="str">
        <f>VLOOKUP(A50,'Índice Geral'!A:C,2,FALSE)</f>
        <v>Eletiva</v>
      </c>
      <c r="C50" s="101">
        <v>72</v>
      </c>
      <c r="D50" s="14"/>
      <c r="E50" s="14"/>
      <c r="F50" s="14"/>
      <c r="G50" s="14"/>
      <c r="H50" s="14"/>
      <c r="I50" s="14"/>
      <c r="J50" s="14"/>
      <c r="K50" s="14"/>
      <c r="L50" s="14"/>
      <c r="M50" s="14"/>
      <c r="N50" s="14"/>
      <c r="O50" s="14"/>
      <c r="P50" s="14"/>
      <c r="Q50" s="14"/>
      <c r="R50" s="14"/>
      <c r="S50" s="14"/>
      <c r="T50" s="14"/>
      <c r="U50" s="14"/>
      <c r="V50" s="14"/>
      <c r="W50" s="14"/>
      <c r="X50" s="14"/>
      <c r="Y50" s="14"/>
      <c r="Z50" s="14"/>
    </row>
    <row r="51" spans="1:26" ht="15.75" customHeight="1">
      <c r="A51" s="99" t="s">
        <v>902</v>
      </c>
      <c r="B51" s="100" t="str">
        <f>VLOOKUP(A51,'Índice Geral'!A:C,2,FALSE)</f>
        <v>Eletiva</v>
      </c>
      <c r="C51" s="101">
        <v>72</v>
      </c>
      <c r="D51" s="14"/>
      <c r="E51" s="14"/>
      <c r="F51" s="14"/>
      <c r="G51" s="14"/>
      <c r="H51" s="14"/>
      <c r="I51" s="14"/>
      <c r="J51" s="14"/>
      <c r="K51" s="14"/>
      <c r="L51" s="14"/>
      <c r="M51" s="14"/>
      <c r="N51" s="14"/>
      <c r="O51" s="14"/>
      <c r="P51" s="14"/>
      <c r="Q51" s="14"/>
      <c r="R51" s="14"/>
      <c r="S51" s="14"/>
      <c r="T51" s="14"/>
      <c r="U51" s="14"/>
      <c r="V51" s="14"/>
      <c r="W51" s="14"/>
      <c r="X51" s="14"/>
      <c r="Y51" s="14"/>
      <c r="Z51" s="14"/>
    </row>
    <row r="52" spans="1:26" ht="15.75" customHeight="1">
      <c r="A52" s="99" t="s">
        <v>902</v>
      </c>
      <c r="B52" s="100" t="str">
        <f>VLOOKUP(A52,'Índice Geral'!A:C,2,FALSE)</f>
        <v>Eletiva</v>
      </c>
      <c r="C52" s="101">
        <v>72</v>
      </c>
      <c r="D52" s="14"/>
      <c r="E52" s="14"/>
      <c r="F52" s="14"/>
      <c r="G52" s="14"/>
      <c r="H52" s="14"/>
      <c r="I52" s="14"/>
      <c r="J52" s="14"/>
      <c r="K52" s="14"/>
      <c r="L52" s="14"/>
      <c r="M52" s="14"/>
      <c r="N52" s="14"/>
      <c r="O52" s="14"/>
      <c r="P52" s="14"/>
      <c r="Q52" s="14"/>
      <c r="R52" s="14"/>
      <c r="S52" s="14"/>
      <c r="T52" s="14"/>
      <c r="U52" s="14"/>
      <c r="V52" s="14"/>
      <c r="W52" s="14"/>
      <c r="X52" s="14"/>
      <c r="Y52" s="14"/>
      <c r="Z52" s="14"/>
    </row>
    <row r="53" spans="1:26" ht="15.75" customHeight="1">
      <c r="A53" s="99" t="s">
        <v>902</v>
      </c>
      <c r="B53" s="100" t="str">
        <f>VLOOKUP(A53,'Índice Geral'!A:C,2,FALSE)</f>
        <v>Eletiva</v>
      </c>
      <c r="C53" s="101">
        <v>72</v>
      </c>
      <c r="D53" s="14"/>
      <c r="E53" s="14"/>
      <c r="F53" s="14"/>
      <c r="G53" s="14"/>
      <c r="H53" s="14"/>
      <c r="I53" s="14"/>
      <c r="J53" s="14"/>
      <c r="K53" s="14"/>
      <c r="L53" s="14"/>
      <c r="M53" s="14"/>
      <c r="N53" s="14"/>
      <c r="O53" s="14"/>
      <c r="P53" s="14"/>
      <c r="Q53" s="14"/>
      <c r="R53" s="14"/>
      <c r="S53" s="14"/>
      <c r="T53" s="14"/>
      <c r="U53" s="14"/>
      <c r="V53" s="14"/>
      <c r="W53" s="14"/>
      <c r="X53" s="14"/>
      <c r="Y53" s="14"/>
      <c r="Z53" s="14"/>
    </row>
    <row r="54" spans="1:26" ht="15.75" customHeight="1">
      <c r="A54" s="99" t="s">
        <v>902</v>
      </c>
      <c r="B54" s="100" t="str">
        <f>VLOOKUP(A54,'Índice Geral'!A:C,2,FALSE)</f>
        <v>Eletiva</v>
      </c>
      <c r="C54" s="101">
        <v>72</v>
      </c>
      <c r="D54" s="14"/>
      <c r="E54" s="14"/>
      <c r="F54" s="14"/>
      <c r="G54" s="14"/>
      <c r="H54" s="14"/>
      <c r="I54" s="14"/>
      <c r="J54" s="14"/>
      <c r="K54" s="14"/>
      <c r="L54" s="14"/>
      <c r="M54" s="14"/>
      <c r="N54" s="14"/>
      <c r="O54" s="14"/>
      <c r="P54" s="14"/>
      <c r="Q54" s="14"/>
      <c r="R54" s="14"/>
      <c r="S54" s="14"/>
      <c r="T54" s="14"/>
      <c r="U54" s="14"/>
      <c r="V54" s="14"/>
      <c r="W54" s="14"/>
      <c r="X54" s="14"/>
      <c r="Y54" s="14"/>
      <c r="Z54" s="14"/>
    </row>
    <row r="55" spans="1:26" ht="15.75" customHeight="1">
      <c r="A55" s="99" t="s">
        <v>902</v>
      </c>
      <c r="B55" s="100" t="str">
        <f>VLOOKUP(A55,'Índice Geral'!A:C,2,FALSE)</f>
        <v>Eletiva</v>
      </c>
      <c r="C55" s="101">
        <v>72</v>
      </c>
      <c r="D55" s="14"/>
      <c r="E55" s="14"/>
      <c r="F55" s="14"/>
      <c r="G55" s="14"/>
      <c r="H55" s="14"/>
      <c r="I55" s="14"/>
      <c r="J55" s="14"/>
      <c r="K55" s="14"/>
      <c r="L55" s="14"/>
      <c r="M55" s="14"/>
      <c r="N55" s="14"/>
      <c r="O55" s="14"/>
      <c r="P55" s="14"/>
      <c r="Q55" s="14"/>
      <c r="R55" s="14"/>
      <c r="S55" s="14"/>
      <c r="T55" s="14"/>
      <c r="U55" s="14"/>
      <c r="V55" s="14"/>
      <c r="W55" s="14"/>
      <c r="X55" s="14"/>
      <c r="Y55" s="14"/>
      <c r="Z55" s="14"/>
    </row>
    <row r="56" spans="1:26" ht="15.75" customHeight="1">
      <c r="A56" s="99" t="s">
        <v>1063</v>
      </c>
      <c r="B56" s="100" t="str">
        <f>VLOOKUP(A56,'Índice Geral'!A:C,2,FALSE)</f>
        <v>Lifelab</v>
      </c>
      <c r="C56" s="101">
        <v>72</v>
      </c>
      <c r="D56" s="14"/>
      <c r="E56" s="14"/>
      <c r="F56" s="14"/>
      <c r="G56" s="14"/>
      <c r="H56" s="14"/>
      <c r="I56" s="14"/>
      <c r="J56" s="14"/>
      <c r="K56" s="14"/>
      <c r="L56" s="14"/>
      <c r="M56" s="14"/>
      <c r="N56" s="14"/>
      <c r="O56" s="14"/>
      <c r="P56" s="14"/>
      <c r="Q56" s="14"/>
      <c r="R56" s="14"/>
      <c r="S56" s="14"/>
      <c r="T56" s="14"/>
      <c r="U56" s="14"/>
      <c r="V56" s="14"/>
      <c r="W56" s="14"/>
      <c r="X56" s="14"/>
      <c r="Y56" s="14"/>
      <c r="Z56" s="14"/>
    </row>
    <row r="57" spans="1:26" ht="15.75" customHeight="1">
      <c r="A57" s="99" t="s">
        <v>1053</v>
      </c>
      <c r="B57" s="100" t="str">
        <f>VLOOKUP(A57,'Índice Geral'!A:C,2,FALSE)</f>
        <v>Lifelab</v>
      </c>
      <c r="C57" s="101">
        <v>72</v>
      </c>
      <c r="D57" s="14"/>
      <c r="E57" s="14"/>
      <c r="F57" s="14"/>
      <c r="G57" s="14"/>
      <c r="H57" s="14"/>
      <c r="I57" s="14"/>
      <c r="J57" s="14"/>
      <c r="K57" s="14"/>
      <c r="L57" s="14"/>
      <c r="M57" s="14"/>
      <c r="N57" s="14"/>
      <c r="O57" s="14"/>
      <c r="P57" s="14"/>
      <c r="Q57" s="14"/>
      <c r="R57" s="14"/>
      <c r="S57" s="14"/>
      <c r="T57" s="14"/>
      <c r="U57" s="14"/>
      <c r="V57" s="14"/>
      <c r="W57" s="14"/>
      <c r="X57" s="14"/>
      <c r="Y57" s="14"/>
      <c r="Z57" s="14"/>
    </row>
    <row r="58" spans="1:26" ht="15.75" customHeight="1">
      <c r="A58" s="99" t="s">
        <v>1053</v>
      </c>
      <c r="B58" s="100" t="str">
        <f>VLOOKUP(A58,'Índice Geral'!A:C,2,FALSE)</f>
        <v>Lifelab</v>
      </c>
      <c r="C58" s="101">
        <v>72</v>
      </c>
      <c r="D58" s="14"/>
      <c r="E58" s="14"/>
      <c r="F58" s="14"/>
      <c r="G58" s="14"/>
      <c r="H58" s="14"/>
      <c r="I58" s="14"/>
      <c r="J58" s="14"/>
      <c r="K58" s="14"/>
      <c r="L58" s="14"/>
      <c r="M58" s="14"/>
      <c r="N58" s="14"/>
      <c r="O58" s="14"/>
      <c r="P58" s="14"/>
      <c r="Q58" s="14"/>
      <c r="R58" s="14"/>
      <c r="S58" s="14"/>
      <c r="T58" s="14"/>
      <c r="U58" s="14"/>
      <c r="V58" s="14"/>
      <c r="W58" s="14"/>
      <c r="X58" s="14"/>
      <c r="Y58" s="14"/>
      <c r="Z58" s="14"/>
    </row>
    <row r="59" spans="1:26" ht="15.75" customHeight="1">
      <c r="A59" s="99" t="s">
        <v>1053</v>
      </c>
      <c r="B59" s="100" t="str">
        <f>VLOOKUP(A59,'Índice Geral'!A:C,2,FALSE)</f>
        <v>Lifelab</v>
      </c>
      <c r="C59" s="101">
        <v>72</v>
      </c>
      <c r="D59" s="14"/>
      <c r="E59" s="14"/>
      <c r="F59" s="14"/>
      <c r="G59" s="14"/>
      <c r="H59" s="14"/>
      <c r="I59" s="14"/>
      <c r="J59" s="14"/>
      <c r="K59" s="14"/>
      <c r="L59" s="14"/>
      <c r="M59" s="14"/>
      <c r="N59" s="14"/>
      <c r="O59" s="14"/>
      <c r="P59" s="14"/>
      <c r="Q59" s="14"/>
      <c r="R59" s="14"/>
      <c r="S59" s="14"/>
      <c r="T59" s="14"/>
      <c r="U59" s="14"/>
      <c r="V59" s="14"/>
      <c r="W59" s="14"/>
      <c r="X59" s="14"/>
      <c r="Y59" s="14"/>
      <c r="Z59" s="14"/>
    </row>
    <row r="60" spans="1:26" ht="15.75" customHeight="1">
      <c r="A60" s="99" t="s">
        <v>1053</v>
      </c>
      <c r="B60" s="100" t="str">
        <f>VLOOKUP(A60,'Índice Geral'!A:C,2,FALSE)</f>
        <v>Lifelab</v>
      </c>
      <c r="C60" s="101">
        <v>72</v>
      </c>
      <c r="D60" s="14"/>
      <c r="E60" s="14"/>
      <c r="F60" s="14"/>
      <c r="G60" s="14"/>
      <c r="H60" s="14"/>
      <c r="I60" s="14"/>
      <c r="J60" s="14"/>
      <c r="K60" s="14"/>
      <c r="L60" s="14"/>
      <c r="M60" s="14"/>
      <c r="N60" s="14"/>
      <c r="O60" s="14"/>
      <c r="P60" s="14"/>
      <c r="Q60" s="14"/>
      <c r="R60" s="14"/>
      <c r="S60" s="14"/>
      <c r="T60" s="14"/>
      <c r="U60" s="14"/>
      <c r="V60" s="14"/>
      <c r="W60" s="14"/>
      <c r="X60" s="14"/>
      <c r="Y60" s="14"/>
      <c r="Z60" s="14"/>
    </row>
    <row r="61" spans="1:26" ht="15.75" customHeight="1">
      <c r="A61" s="99" t="s">
        <v>1053</v>
      </c>
      <c r="B61" s="100" t="str">
        <f>VLOOKUP(A61,'Índice Geral'!A:C,2,FALSE)</f>
        <v>Lifelab</v>
      </c>
      <c r="C61" s="101">
        <v>72</v>
      </c>
      <c r="D61" s="14"/>
      <c r="E61" s="14"/>
      <c r="F61" s="14"/>
      <c r="G61" s="14"/>
      <c r="H61" s="14"/>
      <c r="I61" s="14"/>
      <c r="J61" s="14"/>
      <c r="K61" s="14"/>
      <c r="L61" s="14"/>
      <c r="M61" s="14"/>
      <c r="N61" s="14"/>
      <c r="O61" s="14"/>
      <c r="P61" s="14"/>
      <c r="Q61" s="14"/>
      <c r="R61" s="14"/>
      <c r="S61" s="14"/>
      <c r="T61" s="14"/>
      <c r="U61" s="14"/>
      <c r="V61" s="14"/>
      <c r="W61" s="14"/>
      <c r="X61" s="14"/>
      <c r="Y61" s="14"/>
      <c r="Z61" s="14"/>
    </row>
    <row r="62" spans="1:26" ht="15.75"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ht="15.75"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ht="15.75"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ht="15.75"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ht="15.75"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spans="1:26" ht="15.75"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ht="15.75"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ht="15.75"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ht="15.75"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spans="1:26" ht="15.75"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spans="1:26" ht="15.75"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spans="1:26" ht="15.75"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spans="1:26" ht="15.75"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spans="1:26" ht="15.75"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spans="1:26" ht="15.75"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spans="1:26" ht="15.75"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spans="1:26" ht="15.75"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spans="1:26" ht="15.75"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spans="1:26" ht="15.75"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spans="1:26" ht="15.75"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spans="1:26" ht="15.75"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ht="15.75"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spans="1:26" ht="15.75"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spans="1:26" ht="15.75"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ht="15.75"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spans="1:26" ht="15.7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ht="15.7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ht="15.7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spans="1:26" ht="15.7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spans="1:26" ht="15.7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spans="1:26" ht="15.7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spans="1:26" ht="15.7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ht="15.7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ht="15.7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spans="1:26" ht="15.7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spans="1:26" ht="15.7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spans="1:26" ht="15.7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spans="1:26" ht="15.7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spans="1:26" ht="15.7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ht="15.7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ht="15.7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ht="15.7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ht="15.7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5.7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5.7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15.7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5.7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5.7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5.7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5.7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5.7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ht="15.7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ht="15.7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5.7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5.7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5.7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5.7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15.7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15.7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5.7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5.7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5.7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5.7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5.7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5.7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5.7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5.7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5.7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5.7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5.7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5.7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5.7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5.7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5.7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5.7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5.7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5.7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5.7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5.7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15.7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5.7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15.7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5.7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5.7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5.7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5.7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ht="15.7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5.7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5.7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5.7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5.7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5.7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5.7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5.7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5.7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5.7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5.7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5.7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5.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5.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5.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5.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ht="15.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15.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5.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5.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ht="15.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5.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5.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5.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ht="15.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15.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15.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15.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5.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15.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5.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5.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5.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5.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5.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5.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ht="15.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ht="15.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ht="15.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ht="15.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ht="15.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ht="15.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15.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ht="15.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5.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ht="15.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15.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5.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ht="15.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15.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15.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ht="15.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ht="15.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ht="15.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ht="15.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ht="15.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ht="15.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ht="15.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ht="15.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15.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15.7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15.7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15.7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15.7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5.7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5.7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5.7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5.7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5.7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5.7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5.7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5.7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5.7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5.7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5.7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5.7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5.7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5.7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5.7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5.7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5.7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5.7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5.7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5.7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5.7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5.7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5.7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5.7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5.7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5.7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5.7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5.7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5.7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5.7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5.7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5.7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5.7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5.7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5.7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5.7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5.7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5.7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5.7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5.7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5.7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5.7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5.7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5.7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5.7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5.7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5.7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5.7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5.7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5.7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5.7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15.7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5.7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15.7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5.7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5.7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5.7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5.7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5.7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5.7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5.7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5.7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5.7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5.7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5.7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5.7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5.7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5.7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5.7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15.7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5.7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15.7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5.7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5.7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5.7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5.7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5.7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5.7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5.7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5.7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5.7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5.7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15.7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15.7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15.7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15.7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15.7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15.7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15.7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15.7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15.7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5.7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15.7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15.7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15.7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5.7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5.7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5.7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5.7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5.7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5.7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5.7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15.7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5.7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5.7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5.7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5.7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5.7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5.7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5.7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5.7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5.7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5.7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5.7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5.7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5.7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5.7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5.7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5.7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5.7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5.7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5.7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5.7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5.7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5.7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5.7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5.7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5.7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5.7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5.7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5.7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5.7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5.7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5.7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5.7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5.7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5.7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5.7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5.7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5.7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5.7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5.7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5.7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5.7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5.7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5.7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5.7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5.7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5.7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5.7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5.7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5.7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5.7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5.7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5.7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5.7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5.7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5.7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5.7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5.7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5.7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5.7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5.7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5.7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5.7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5.7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5.7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5.7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5.7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5.7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5.7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5.7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5.7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5.7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5.7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5.7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5.7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5.7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5.7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5.7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5.7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5.7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5.7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5.7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5.7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5.7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5.7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5.7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5.7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5.7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5.7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5.7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5.7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5.7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5.7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5.7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5.7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5.7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5.7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5.7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5.7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5.7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5.7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5.7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5.7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5.7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5.7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5.7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5.7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5.7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5.7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5.7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5.7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5.7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5.7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5.7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5.7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5.7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5.7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5.7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5.7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5.7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5.7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5.7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5.7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5.7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5.7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5.7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5.7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5.7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5.7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5.7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5.7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5.7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5.7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5.7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5.7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5.7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5.7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5.7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5.7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5.7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5.7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5.7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5.7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5.7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5.7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5.7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5.7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5.7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5.7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5.7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5.7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5.7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5.7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5.7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5.7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5.7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5.7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5.7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5.7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5.7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5.7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5.7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5.7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5.7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5.7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5.7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5.7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5.7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5.7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5.7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5.7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5.7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5.7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5.7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5.7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5.7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5.7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5.7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5.7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5.7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5.7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5.7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5.7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5.7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5.7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5.7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5.7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5.7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5.7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5.7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5.7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5.7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5.7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5.7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5.7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5.7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5.7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5.7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5.7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5.7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5.7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5.7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5.7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5.7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5.7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5.7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5.7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5.7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5.7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5.7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5.7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5.7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5.7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5.7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5.7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5.7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5.7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5.7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5.7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5.7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5.7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5.7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5.7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5.7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5.7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5.7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5.7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5.7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5.7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5.7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5.7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5.7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5.7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5.7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5.7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5.7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5.7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5.7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5.7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5.7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5.7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5.7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5.7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5.7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5.7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5.7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5.7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5.7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5.7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5.7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5.7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5.7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5.7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5.7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5.7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5.7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5.7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5.7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5.7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5.7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5.7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5.7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5.7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5.7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5.7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5.7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5.7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5.7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5.7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5.7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5.7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5.7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5.7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5.7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5.7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5.7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5.7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5.7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5.7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5.7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5.7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5.7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5.7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5.7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5.7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5.7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5.7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5.7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5.7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5.7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5.7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5.7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5.7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5.7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5.7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5.7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5.7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5.7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5.7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5.7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5.7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5.7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5.7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5.7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5.7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5.7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5.7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5.7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5.7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5.7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5.7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5.7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5.7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5.7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5.7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5.7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5.7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5.7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5.7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5.7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5.7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5.7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5.7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5.7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5.7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5.7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5.7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5.7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5.7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5.7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5.7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5.7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5.7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5.7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5.7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5.7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5.7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5.7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5.7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5.7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5.7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5.7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5.7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5.7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5.7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5.7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5.7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5.7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5.7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5.7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5.7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5.7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5.7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5.7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5.7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5.7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5.7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5.7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5.7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5.7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5.7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5.7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5.7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5.7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5.7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5.7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5.7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5.7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5.7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5.7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5.7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5.7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5.7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5.7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5.7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5.7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5.7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5.7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5.7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5.7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5.7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5.7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5.7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5.7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5.7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5.7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5.7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5.7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5.7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5.7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5.7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5.7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5.7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5.7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5.7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5.7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5.7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5.7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5.7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5.7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5.7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5.7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5.7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5.7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5.7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5.7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5.7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5.7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5.7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5.7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5.7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5.7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5.7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5.7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5.7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5.7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5.7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5.7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5.7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5.7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5.7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5.7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5.7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5.7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5.7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5.7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5.7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5.7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5.7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5.7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5.7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5.7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5.7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5.7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5.7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5.7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5.7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5.7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5.7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5.7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5.7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5.7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5.7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5.7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5.7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5.7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5.7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5.7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5.7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5.7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5.7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5.7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5.7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5.7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5.7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5.7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5.7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5.7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5.7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5.7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5.7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5.7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5.7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5.7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5.7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5.7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5.7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5.7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5.7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5.7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5.7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5.7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5.7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5.7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5.7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5.7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5.7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5.7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5.7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5.7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5.7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5.7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5.7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5.7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5.7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5.7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5.7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5.7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5.7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5.7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5.7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5.7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5.7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5.7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5.7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5.7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5.7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5.7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5.7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5.7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5.7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5.7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5.7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5.7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5.7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5.7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5.7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5.7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5.7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5.7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5.7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5.7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5.7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5.7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5.7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5.7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5.7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5.7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5.7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5.7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5.7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5.7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5.7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5.7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5.7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5.7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5.7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5.7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5.7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5.7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5.7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5.7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5.7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5.7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5.7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5.7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5.7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5.7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5.7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5.7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5.7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5.7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5.7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5.7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5.7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5.7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5.7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5.7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5.7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5.7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5.7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5.7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5.7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5.7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5.7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5.7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5.7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5.7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5.7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5.7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5.7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5.7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5.7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5.7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5.7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5.7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5.7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5.7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5.7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5.7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5.7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5.7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5.7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5.7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5.7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5.7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5.7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5.7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5.7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5.7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5.7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5.7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5.7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5.7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5.7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5.7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5.7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5.7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5.7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5.7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5.7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5.7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5.7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5.7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5.7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5.7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5.7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5.7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5.7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5.7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5.7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5.7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5.7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5.7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5.7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5.7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5.7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5.7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5.7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5.7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5.7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5.7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5.7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5.7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5.7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5.7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5.7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5.7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5.7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5.7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5.7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5.7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5.7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5.7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5.7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5.7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5.7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5.7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5.7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5.7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5.7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5.7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5.7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5.7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5.7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5.7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5.7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5.7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5.7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5.7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5.7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5.7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5.7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5.7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5.7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5.7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5.7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5.7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5.7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5.7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5.7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5.7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5.7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5.7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5.7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5.7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5.75"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5.75"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5.75"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5.75"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5.75"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5.75"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5.75"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5.75"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5.75"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5.75"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5.75"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5.75"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5.75"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5.75"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5.75"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5.75"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5.75"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5.75"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5.75"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5.75"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5.75"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5.75"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sheetData>
  <autoFilter ref="F2:I23" xr:uid="{00000000-0009-0000-0000-000015000000}">
    <sortState xmlns:xlrd2="http://schemas.microsoft.com/office/spreadsheetml/2017/richdata2" ref="F2:I23">
      <sortCondition ref="F2:F23"/>
    </sortState>
  </autoFilter>
  <mergeCells count="1">
    <mergeCell ref="A1:C1"/>
  </mergeCells>
  <pageMargins left="0.7" right="0.7" top="0.75" bottom="0.75" header="0" footer="0"/>
  <pageSetup orientation="landscape"/>
  <drawing r:id="rId1"/>
  <extLst>
    <ext xmlns:x14="http://schemas.microsoft.com/office/spreadsheetml/2009/9/main" uri="{CCE6A557-97BC-4b89-ADB6-D9C93CAAB3DF}">
      <x14:dataValidations xmlns:xm="http://schemas.microsoft.com/office/excel/2006/main" count="2">
        <x14:dataValidation type="list" allowBlank="1" xr:uid="{00000000-0002-0000-1500-000000000000}">
          <x14:formula1>
            <xm:f>'Índice Geral'!$A$3:$A$496</xm:f>
          </x14:formula1>
          <xm:sqref>A8 A30 A46</xm:sqref>
        </x14:dataValidation>
        <x14:dataValidation type="list" allowBlank="1" showErrorMessage="1" xr:uid="{00000000-0002-0000-1500-000001000000}">
          <x14:formula1>
            <xm:f>'Índice Geral'!$A$3:$A$496</xm:f>
          </x14:formula1>
          <xm:sqref>A3:A7 A9:A29 A31:A45 A47:A61</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Z991"/>
  <sheetViews>
    <sheetView workbookViewId="0"/>
  </sheetViews>
  <sheetFormatPr defaultColWidth="11.25" defaultRowHeight="15" customHeight="1"/>
  <cols>
    <col min="1" max="1" width="44.625" customWidth="1"/>
    <col min="2" max="2" width="32" customWidth="1"/>
    <col min="3" max="3" width="17.125" customWidth="1"/>
    <col min="4" max="5" width="10.5" customWidth="1"/>
    <col min="6" max="6" width="30.625" customWidth="1"/>
    <col min="7" max="7" width="8.5" customWidth="1"/>
    <col min="8" max="8" width="14" customWidth="1"/>
    <col min="9" max="9" width="17" customWidth="1"/>
    <col min="10" max="18" width="10.5" customWidth="1"/>
    <col min="19" max="26" width="11.125" customWidth="1"/>
  </cols>
  <sheetData>
    <row r="1" spans="1:26" ht="15.75" customHeight="1">
      <c r="A1" s="190" t="s">
        <v>3015</v>
      </c>
      <c r="B1" s="191"/>
      <c r="C1" s="192"/>
      <c r="D1" s="88"/>
      <c r="E1" s="89"/>
      <c r="F1" s="90" t="s">
        <v>2987</v>
      </c>
      <c r="G1" s="91">
        <f>SUM(C:C)</f>
        <v>3348</v>
      </c>
      <c r="H1" s="90" t="s">
        <v>2988</v>
      </c>
      <c r="I1" s="92">
        <v>1</v>
      </c>
      <c r="J1" s="14"/>
      <c r="K1" s="14"/>
      <c r="L1" s="14"/>
      <c r="M1" s="14"/>
      <c r="N1" s="14"/>
      <c r="O1" s="14"/>
      <c r="P1" s="14"/>
      <c r="Q1" s="14"/>
      <c r="R1" s="14"/>
      <c r="S1" s="14"/>
      <c r="T1" s="14"/>
      <c r="U1" s="14"/>
      <c r="V1" s="14"/>
      <c r="W1" s="14"/>
      <c r="X1" s="14"/>
      <c r="Y1" s="14"/>
      <c r="Z1" s="14"/>
    </row>
    <row r="2" spans="1:26" ht="15.75" customHeight="1">
      <c r="A2" s="93" t="s">
        <v>0</v>
      </c>
      <c r="B2" s="94" t="s">
        <v>3</v>
      </c>
      <c r="C2" s="95" t="s">
        <v>2989</v>
      </c>
      <c r="D2" s="96"/>
      <c r="E2" s="97"/>
      <c r="F2" s="98" t="s">
        <v>3</v>
      </c>
      <c r="G2" s="98" t="s">
        <v>2990</v>
      </c>
      <c r="H2" s="98" t="s">
        <v>2991</v>
      </c>
      <c r="I2" s="98" t="s">
        <v>2992</v>
      </c>
      <c r="J2" s="14"/>
      <c r="K2" s="14"/>
      <c r="L2" s="14"/>
      <c r="M2" s="14"/>
      <c r="N2" s="14"/>
      <c r="O2" s="14"/>
      <c r="P2" s="14"/>
      <c r="Q2" s="14"/>
      <c r="R2" s="14"/>
      <c r="S2" s="14"/>
      <c r="T2" s="14"/>
      <c r="U2" s="14"/>
      <c r="V2" s="14"/>
      <c r="W2" s="14"/>
      <c r="X2" s="14"/>
      <c r="Y2" s="14"/>
      <c r="Z2" s="14"/>
    </row>
    <row r="3" spans="1:26" ht="15.75" customHeight="1">
      <c r="A3" s="125" t="s">
        <v>1964</v>
      </c>
      <c r="B3" s="100" t="str">
        <f>VLOOKUP(A3,'Índice Geral'!A:C,2,FALSE)</f>
        <v>Gestão de negócios internacionais</v>
      </c>
      <c r="C3" s="125">
        <v>72</v>
      </c>
      <c r="D3" s="96"/>
      <c r="E3" s="97"/>
      <c r="F3" s="102" t="str">
        <f>'Contagem de Áreas '!A2</f>
        <v>Marketing e propaganda</v>
      </c>
      <c r="G3" s="103">
        <f t="shared" ref="G3:G45" ca="1" si="0">H3/$G$1</f>
        <v>6.4516129032258063E-2</v>
      </c>
      <c r="H3" s="104">
        <f t="shared" ref="H3:H45" ca="1" si="1">SUMIF(B:C,F3,C:C)</f>
        <v>216</v>
      </c>
      <c r="I3" s="105"/>
      <c r="J3" s="14"/>
      <c r="K3" s="14"/>
      <c r="L3" s="14"/>
      <c r="M3" s="14"/>
      <c r="N3" s="14"/>
      <c r="O3" s="14"/>
      <c r="P3" s="14"/>
      <c r="Q3" s="14"/>
      <c r="R3" s="14"/>
      <c r="S3" s="14"/>
      <c r="T3" s="14"/>
      <c r="U3" s="14"/>
      <c r="V3" s="14"/>
      <c r="W3" s="14"/>
      <c r="X3" s="14"/>
      <c r="Y3" s="14"/>
      <c r="Z3" s="14"/>
    </row>
    <row r="4" spans="1:26" ht="15.75" customHeight="1">
      <c r="A4" s="125" t="s">
        <v>3017</v>
      </c>
      <c r="B4" s="100" t="str">
        <f>VLOOKUP(A4,'Índice Geral'!A:C,2,FALSE)</f>
        <v>História, Filosofia e Estudos de arte</v>
      </c>
      <c r="C4" s="125">
        <v>72</v>
      </c>
      <c r="D4" s="96"/>
      <c r="E4" s="97"/>
      <c r="F4" s="102" t="str">
        <f>'Contagem de Áreas '!A3</f>
        <v>Gestão de negócios internacionais</v>
      </c>
      <c r="G4" s="103">
        <f t="shared" ca="1" si="0"/>
        <v>0.26881720430107525</v>
      </c>
      <c r="H4" s="104">
        <f t="shared" ca="1" si="1"/>
        <v>900</v>
      </c>
      <c r="I4" s="105"/>
      <c r="J4" s="14"/>
      <c r="K4" s="14"/>
      <c r="L4" s="14"/>
      <c r="M4" s="14"/>
      <c r="N4" s="14"/>
      <c r="O4" s="14"/>
      <c r="P4" s="14"/>
      <c r="Q4" s="14"/>
      <c r="R4" s="14"/>
      <c r="S4" s="14"/>
      <c r="T4" s="14"/>
      <c r="U4" s="14"/>
      <c r="V4" s="14"/>
      <c r="W4" s="14"/>
      <c r="X4" s="14"/>
      <c r="Y4" s="14"/>
      <c r="Z4" s="14"/>
    </row>
    <row r="5" spans="1:26" ht="15.75" customHeight="1">
      <c r="A5" s="125" t="s">
        <v>844</v>
      </c>
      <c r="B5" s="100" t="str">
        <f>VLOOKUP(A5,'Índice Geral'!A:C,2,FALSE)</f>
        <v>Direito empresarial</v>
      </c>
      <c r="C5" s="125">
        <v>72</v>
      </c>
      <c r="D5" s="96"/>
      <c r="E5" s="97"/>
      <c r="F5" s="102" t="str">
        <f>'Contagem de Áreas '!A4</f>
        <v>Metodologia e Pesquisa Científica</v>
      </c>
      <c r="G5" s="103">
        <f t="shared" ca="1" si="0"/>
        <v>7.5268817204301078E-2</v>
      </c>
      <c r="H5" s="104">
        <f t="shared" ca="1" si="1"/>
        <v>252</v>
      </c>
      <c r="I5" s="105"/>
      <c r="J5" s="14"/>
      <c r="K5" s="14"/>
      <c r="L5" s="14"/>
      <c r="M5" s="14"/>
      <c r="N5" s="14"/>
      <c r="O5" s="14"/>
      <c r="P5" s="14"/>
      <c r="Q5" s="14"/>
      <c r="R5" s="14"/>
      <c r="S5" s="14"/>
      <c r="T5" s="14"/>
      <c r="U5" s="14"/>
      <c r="V5" s="14"/>
      <c r="W5" s="14"/>
      <c r="X5" s="14"/>
      <c r="Y5" s="14"/>
      <c r="Z5" s="14"/>
    </row>
    <row r="6" spans="1:26" ht="15.75" customHeight="1">
      <c r="A6" s="125" t="s">
        <v>2919</v>
      </c>
      <c r="B6" s="100" t="str">
        <f>VLOOKUP(A6,'Índice Geral'!A:C,2,FALSE)</f>
        <v>Gestão de negócios internacionais</v>
      </c>
      <c r="C6" s="125">
        <v>72</v>
      </c>
      <c r="D6" s="96"/>
      <c r="E6" s="97"/>
      <c r="F6" s="102" t="str">
        <f>'Contagem de Áreas '!A5</f>
        <v>Tecnologia da informação</v>
      </c>
      <c r="G6" s="103">
        <f t="shared" ca="1" si="0"/>
        <v>2.1505376344086023E-2</v>
      </c>
      <c r="H6" s="104">
        <f t="shared" ca="1" si="1"/>
        <v>72</v>
      </c>
      <c r="I6" s="105"/>
      <c r="J6" s="14"/>
      <c r="K6" s="14"/>
      <c r="L6" s="14"/>
      <c r="M6" s="14"/>
      <c r="N6" s="14"/>
      <c r="O6" s="14"/>
      <c r="P6" s="14"/>
      <c r="Q6" s="14"/>
      <c r="R6" s="14"/>
      <c r="S6" s="14"/>
      <c r="T6" s="14"/>
      <c r="U6" s="14"/>
      <c r="V6" s="14"/>
      <c r="W6" s="14"/>
      <c r="X6" s="14"/>
      <c r="Y6" s="14"/>
      <c r="Z6" s="14"/>
    </row>
    <row r="7" spans="1:26" ht="15.75" customHeight="1">
      <c r="A7" s="140" t="s">
        <v>2449</v>
      </c>
      <c r="B7" s="100" t="str">
        <f>VLOOKUP(A7,'Índice Geral'!A:C,2,FALSE)</f>
        <v>Antropologia social</v>
      </c>
      <c r="C7" s="140">
        <v>72</v>
      </c>
      <c r="D7" s="96"/>
      <c r="E7" s="97"/>
      <c r="F7" s="102" t="str">
        <f>'Contagem de Áreas '!A6</f>
        <v>História, Filosofia e Estudos de arte</v>
      </c>
      <c r="G7" s="103">
        <f t="shared" ca="1" si="0"/>
        <v>2.1505376344086023E-2</v>
      </c>
      <c r="H7" s="104">
        <f t="shared" ca="1" si="1"/>
        <v>72</v>
      </c>
      <c r="I7" s="105"/>
      <c r="J7" s="14"/>
      <c r="K7" s="14"/>
      <c r="L7" s="14"/>
      <c r="M7" s="14"/>
      <c r="N7" s="14"/>
      <c r="O7" s="14"/>
      <c r="P7" s="14"/>
      <c r="Q7" s="14"/>
      <c r="R7" s="14"/>
      <c r="S7" s="14"/>
      <c r="T7" s="14"/>
      <c r="U7" s="14"/>
      <c r="V7" s="14"/>
      <c r="W7" s="14"/>
      <c r="X7" s="14"/>
      <c r="Y7" s="14"/>
      <c r="Z7" s="14"/>
    </row>
    <row r="8" spans="1:26" ht="15.75" customHeight="1">
      <c r="A8" s="140" t="s">
        <v>1456</v>
      </c>
      <c r="B8" s="100" t="str">
        <f>VLOOKUP(A8,'Índice Geral'!A:C,2,FALSE)</f>
        <v>Marketing e propaganda</v>
      </c>
      <c r="C8" s="127">
        <v>72</v>
      </c>
      <c r="D8" s="96"/>
      <c r="E8" s="97"/>
      <c r="F8" s="102" t="str">
        <f>'Contagem de Áreas '!A7</f>
        <v>Criação gráfica</v>
      </c>
      <c r="G8" s="103">
        <f t="shared" ca="1" si="0"/>
        <v>0</v>
      </c>
      <c r="H8" s="104">
        <f t="shared" ca="1" si="1"/>
        <v>0</v>
      </c>
      <c r="I8" s="105"/>
      <c r="J8" s="14"/>
      <c r="K8" s="14"/>
      <c r="L8" s="14"/>
      <c r="M8" s="14"/>
      <c r="N8" s="14"/>
      <c r="O8" s="14"/>
      <c r="P8" s="14"/>
      <c r="Q8" s="14"/>
      <c r="R8" s="14"/>
      <c r="S8" s="14"/>
      <c r="T8" s="14"/>
      <c r="U8" s="14"/>
      <c r="V8" s="14"/>
      <c r="W8" s="14"/>
      <c r="X8" s="14"/>
      <c r="Y8" s="14"/>
      <c r="Z8" s="14"/>
    </row>
    <row r="9" spans="1:26" ht="15.75" customHeight="1">
      <c r="A9" s="125" t="s">
        <v>1839</v>
      </c>
      <c r="B9" s="100" t="str">
        <f>VLOOKUP(A9,'Índice Geral'!A:C,2,FALSE)</f>
        <v>Lingüística (línguas)</v>
      </c>
      <c r="C9" s="125">
        <v>36</v>
      </c>
      <c r="D9" s="96"/>
      <c r="E9" s="97"/>
      <c r="F9" s="102" t="str">
        <f>'Contagem de Áreas '!A8</f>
        <v>Comunicação social (redação e conteúdo)</v>
      </c>
      <c r="G9" s="103">
        <f t="shared" ca="1" si="0"/>
        <v>0</v>
      </c>
      <c r="H9" s="104">
        <f t="shared" ca="1" si="1"/>
        <v>0</v>
      </c>
      <c r="I9" s="105"/>
      <c r="J9" s="109"/>
      <c r="K9" s="14"/>
      <c r="L9" s="14"/>
      <c r="M9" s="14"/>
      <c r="N9" s="14"/>
      <c r="O9" s="14"/>
      <c r="P9" s="14"/>
      <c r="Q9" s="14"/>
      <c r="R9" s="14"/>
      <c r="S9" s="14"/>
      <c r="T9" s="14"/>
      <c r="U9" s="14"/>
      <c r="V9" s="14"/>
      <c r="W9" s="14"/>
      <c r="X9" s="14"/>
      <c r="Y9" s="14"/>
      <c r="Z9" s="14"/>
    </row>
    <row r="10" spans="1:26" ht="15.75" customHeight="1">
      <c r="A10" s="125" t="s">
        <v>1040</v>
      </c>
      <c r="B10" s="100" t="str">
        <f>VLOOKUP(A10,'Índice Geral'!A:C,2,FALSE)</f>
        <v>Lingüística (línguas)</v>
      </c>
      <c r="C10" s="125">
        <v>36</v>
      </c>
      <c r="D10" s="96"/>
      <c r="E10" s="97"/>
      <c r="F10" s="102" t="str">
        <f>'Contagem de Áreas '!A9</f>
        <v>Economia, Economia Empresarial e Política</v>
      </c>
      <c r="G10" s="103">
        <f t="shared" ca="1" si="0"/>
        <v>0.11827956989247312</v>
      </c>
      <c r="H10" s="104">
        <f t="shared" ca="1" si="1"/>
        <v>396</v>
      </c>
      <c r="I10" s="105"/>
      <c r="J10" s="109"/>
      <c r="K10" s="14"/>
      <c r="L10" s="14"/>
      <c r="M10" s="14"/>
      <c r="N10" s="14"/>
      <c r="O10" s="14"/>
      <c r="P10" s="14"/>
      <c r="Q10" s="14"/>
      <c r="R10" s="14"/>
      <c r="S10" s="14"/>
      <c r="T10" s="14"/>
      <c r="U10" s="14"/>
      <c r="V10" s="14"/>
      <c r="W10" s="14"/>
      <c r="X10" s="14"/>
      <c r="Y10" s="14"/>
      <c r="Z10" s="14"/>
    </row>
    <row r="11" spans="1:26" ht="15.75" customHeight="1">
      <c r="A11" s="125" t="s">
        <v>720</v>
      </c>
      <c r="B11" s="100" t="str">
        <f>VLOOKUP(A11,'Índice Geral'!A:C,2,FALSE)</f>
        <v>Gestão de negócios internacionais</v>
      </c>
      <c r="C11" s="125">
        <v>72</v>
      </c>
      <c r="D11" s="96"/>
      <c r="E11" s="97"/>
      <c r="F11" s="102" t="str">
        <f>'Contagem de Áreas '!A10</f>
        <v>Gestão de inovação</v>
      </c>
      <c r="G11" s="103">
        <f t="shared" ca="1" si="0"/>
        <v>0</v>
      </c>
      <c r="H11" s="104">
        <f t="shared" ca="1" si="1"/>
        <v>0</v>
      </c>
      <c r="I11" s="105"/>
      <c r="J11" s="109"/>
      <c r="K11" s="14"/>
      <c r="L11" s="14"/>
      <c r="M11" s="14"/>
      <c r="N11" s="14"/>
      <c r="O11" s="14"/>
      <c r="P11" s="14"/>
      <c r="Q11" s="14"/>
      <c r="R11" s="14"/>
      <c r="S11" s="14"/>
      <c r="T11" s="14"/>
      <c r="U11" s="14"/>
      <c r="V11" s="14"/>
      <c r="W11" s="14"/>
      <c r="X11" s="14"/>
      <c r="Y11" s="14"/>
      <c r="Z11" s="14"/>
    </row>
    <row r="12" spans="1:26" ht="15.75" customHeight="1">
      <c r="A12" s="125" t="s">
        <v>461</v>
      </c>
      <c r="B12" s="100" t="str">
        <f>VLOOKUP(A12,'Índice Geral'!A:C,2,FALSE)</f>
        <v>Ciência política</v>
      </c>
      <c r="C12" s="125">
        <v>72</v>
      </c>
      <c r="D12" s="96"/>
      <c r="E12" s="97"/>
      <c r="F12" s="102" t="str">
        <f>'Contagem de Áreas '!A11</f>
        <v>Design</v>
      </c>
      <c r="G12" s="103">
        <f t="shared" ca="1" si="0"/>
        <v>0</v>
      </c>
      <c r="H12" s="104">
        <f t="shared" ca="1" si="1"/>
        <v>0</v>
      </c>
      <c r="I12" s="105"/>
      <c r="J12" s="109"/>
      <c r="K12" s="14"/>
      <c r="L12" s="14"/>
      <c r="M12" s="14"/>
      <c r="N12" s="14"/>
      <c r="O12" s="14"/>
      <c r="P12" s="14"/>
      <c r="Q12" s="14"/>
      <c r="R12" s="14"/>
      <c r="S12" s="14"/>
      <c r="T12" s="14"/>
      <c r="U12" s="14"/>
      <c r="V12" s="14"/>
      <c r="W12" s="14"/>
      <c r="X12" s="14"/>
      <c r="Y12" s="14"/>
      <c r="Z12" s="14"/>
    </row>
    <row r="13" spans="1:26" ht="15.75" customHeight="1">
      <c r="A13" s="125" t="s">
        <v>1337</v>
      </c>
      <c r="B13" s="100" t="str">
        <f>VLOOKUP(A13,'Índice Geral'!A:C,2,FALSE)</f>
        <v>Gestão de negócios internacionais</v>
      </c>
      <c r="C13" s="125">
        <v>72</v>
      </c>
      <c r="D13" s="96"/>
      <c r="E13" s="97"/>
      <c r="F13" s="102" t="str">
        <f>'Contagem de Áreas '!A12</f>
        <v>Produção de multimídia</v>
      </c>
      <c r="G13" s="103">
        <f t="shared" ca="1" si="0"/>
        <v>0</v>
      </c>
      <c r="H13" s="104">
        <f t="shared" ca="1" si="1"/>
        <v>0</v>
      </c>
      <c r="I13" s="105"/>
      <c r="J13" s="109"/>
      <c r="K13" s="14"/>
      <c r="L13" s="14"/>
      <c r="M13" s="14"/>
      <c r="N13" s="14"/>
      <c r="O13" s="14"/>
      <c r="P13" s="14"/>
      <c r="Q13" s="14"/>
      <c r="R13" s="14"/>
      <c r="S13" s="14"/>
      <c r="T13" s="14"/>
      <c r="U13" s="14"/>
      <c r="V13" s="14"/>
      <c r="W13" s="14"/>
      <c r="X13" s="14"/>
      <c r="Y13" s="14"/>
      <c r="Z13" s="14"/>
    </row>
    <row r="14" spans="1:26" ht="15.75" customHeight="1">
      <c r="A14" s="140" t="s">
        <v>2997</v>
      </c>
      <c r="B14" s="100" t="e">
        <f>VLOOKUP(A14,'Índice Geral'!A:C,2,FALSE)</f>
        <v>#N/A</v>
      </c>
      <c r="C14" s="140">
        <v>72</v>
      </c>
      <c r="D14" s="96"/>
      <c r="E14" s="97"/>
      <c r="F14" s="102" t="str">
        <f>'Contagem de Áreas '!A13</f>
        <v>Cenografia</v>
      </c>
      <c r="G14" s="103">
        <f t="shared" ca="1" si="0"/>
        <v>0</v>
      </c>
      <c r="H14" s="104">
        <f t="shared" ca="1" si="1"/>
        <v>0</v>
      </c>
      <c r="I14" s="105"/>
      <c r="J14" s="109"/>
      <c r="K14" s="14"/>
      <c r="L14" s="14"/>
      <c r="M14" s="14"/>
      <c r="N14" s="14"/>
      <c r="O14" s="14"/>
      <c r="P14" s="14"/>
      <c r="Q14" s="14"/>
      <c r="R14" s="14"/>
      <c r="S14" s="14"/>
      <c r="T14" s="14"/>
      <c r="U14" s="14"/>
      <c r="V14" s="14"/>
      <c r="W14" s="14"/>
      <c r="X14" s="14"/>
      <c r="Y14" s="14"/>
      <c r="Z14" s="14"/>
    </row>
    <row r="15" spans="1:26" ht="15.75" customHeight="1">
      <c r="A15" s="127" t="s">
        <v>2177</v>
      </c>
      <c r="B15" s="100" t="str">
        <f>VLOOKUP(A15,'Índice Geral'!A:C,2,FALSE)</f>
        <v>Marketing e propaganda</v>
      </c>
      <c r="C15" s="127">
        <v>72</v>
      </c>
      <c r="D15" s="96"/>
      <c r="E15" s="97"/>
      <c r="F15" s="102" t="str">
        <f>'Contagem de Áreas '!A14</f>
        <v>Audiovisuais</v>
      </c>
      <c r="G15" s="103">
        <f t="shared" ca="1" si="0"/>
        <v>0</v>
      </c>
      <c r="H15" s="104">
        <f t="shared" ca="1" si="1"/>
        <v>0</v>
      </c>
      <c r="I15" s="105"/>
      <c r="J15" s="109"/>
      <c r="K15" s="14"/>
      <c r="L15" s="14"/>
      <c r="M15" s="14"/>
      <c r="N15" s="14"/>
      <c r="O15" s="14"/>
      <c r="P15" s="14"/>
      <c r="Q15" s="14"/>
      <c r="R15" s="14"/>
      <c r="S15" s="14"/>
      <c r="T15" s="14"/>
      <c r="U15" s="14"/>
      <c r="V15" s="14"/>
      <c r="W15" s="14"/>
      <c r="X15" s="14"/>
      <c r="Y15" s="14"/>
      <c r="Z15" s="14"/>
    </row>
    <row r="16" spans="1:26" ht="15.75" customHeight="1">
      <c r="A16" s="125" t="s">
        <v>1852</v>
      </c>
      <c r="B16" s="100" t="str">
        <f>VLOOKUP(A16,'Índice Geral'!A:C,2,FALSE)</f>
        <v>Lingüística (línguas)</v>
      </c>
      <c r="C16" s="125">
        <v>36</v>
      </c>
      <c r="D16" s="96"/>
      <c r="E16" s="97"/>
      <c r="F16" s="102" t="str">
        <f>'Contagem de Áreas '!A15</f>
        <v>Noticiário e reportagem</v>
      </c>
      <c r="G16" s="103">
        <f t="shared" ca="1" si="0"/>
        <v>0</v>
      </c>
      <c r="H16" s="104">
        <f t="shared" ca="1" si="1"/>
        <v>0</v>
      </c>
      <c r="I16" s="105"/>
      <c r="J16" s="109"/>
      <c r="K16" s="14"/>
      <c r="L16" s="14"/>
      <c r="M16" s="14"/>
      <c r="N16" s="14"/>
      <c r="O16" s="14"/>
      <c r="P16" s="14"/>
      <c r="Q16" s="14"/>
      <c r="R16" s="14"/>
      <c r="S16" s="14"/>
      <c r="T16" s="14"/>
      <c r="U16" s="14"/>
      <c r="V16" s="14"/>
      <c r="W16" s="14"/>
      <c r="X16" s="14"/>
      <c r="Y16" s="14"/>
      <c r="Z16" s="14"/>
    </row>
    <row r="17" spans="1:26" ht="15.75" customHeight="1">
      <c r="A17" s="125" t="s">
        <v>1046</v>
      </c>
      <c r="B17" s="100" t="str">
        <f>VLOOKUP(A17,'Índice Geral'!A:C,2,FALSE)</f>
        <v>Lingüística (línguas)</v>
      </c>
      <c r="C17" s="125">
        <v>36</v>
      </c>
      <c r="D17" s="96"/>
      <c r="E17" s="97"/>
      <c r="F17" s="102" t="str">
        <f>'Contagem de Áreas '!A16</f>
        <v>Linguagens de programação (visual basic, c++ etc)</v>
      </c>
      <c r="G17" s="103">
        <f t="shared" ca="1" si="0"/>
        <v>0</v>
      </c>
      <c r="H17" s="104">
        <f t="shared" ca="1" si="1"/>
        <v>0</v>
      </c>
      <c r="I17" s="105"/>
      <c r="J17" s="109"/>
      <c r="K17" s="14"/>
      <c r="L17" s="14"/>
      <c r="M17" s="14"/>
      <c r="N17" s="14"/>
      <c r="O17" s="14"/>
      <c r="P17" s="14"/>
      <c r="Q17" s="14"/>
      <c r="R17" s="14"/>
      <c r="S17" s="14"/>
      <c r="T17" s="14"/>
      <c r="U17" s="14"/>
      <c r="V17" s="14"/>
      <c r="W17" s="14"/>
      <c r="X17" s="14"/>
      <c r="Y17" s="14"/>
      <c r="Z17" s="14"/>
    </row>
    <row r="18" spans="1:26" ht="15.75" customHeight="1">
      <c r="A18" s="125" t="s">
        <v>2393</v>
      </c>
      <c r="B18" s="100" t="str">
        <f>VLOOKUP(A18,'Índice Geral'!A:C,2,FALSE)</f>
        <v>Economia, Economia Empresarial e Política</v>
      </c>
      <c r="C18" s="125">
        <v>72</v>
      </c>
      <c r="D18" s="96"/>
      <c r="E18" s="97"/>
      <c r="F18" s="102" t="str">
        <f>'Contagem de Áreas '!A17</f>
        <v>Antropologia social</v>
      </c>
      <c r="G18" s="103">
        <f t="shared" ca="1" si="0"/>
        <v>2.1505376344086023E-2</v>
      </c>
      <c r="H18" s="104">
        <f t="shared" ca="1" si="1"/>
        <v>72</v>
      </c>
      <c r="I18" s="105"/>
      <c r="J18" s="109"/>
      <c r="K18" s="14"/>
      <c r="L18" s="14"/>
      <c r="M18" s="14"/>
      <c r="N18" s="14"/>
      <c r="O18" s="14"/>
      <c r="P18" s="14"/>
      <c r="Q18" s="14"/>
      <c r="R18" s="14"/>
      <c r="S18" s="14"/>
      <c r="T18" s="14"/>
      <c r="U18" s="14"/>
      <c r="V18" s="14"/>
      <c r="W18" s="14"/>
      <c r="X18" s="14"/>
      <c r="Y18" s="14"/>
      <c r="Z18" s="14"/>
    </row>
    <row r="19" spans="1:26" ht="15.75" customHeight="1">
      <c r="A19" s="125" t="s">
        <v>2256</v>
      </c>
      <c r="B19" s="100" t="str">
        <f>VLOOKUP(A19,'Índice Geral'!A:C,2,FALSE)</f>
        <v>Economia, Economia Empresarial e Política</v>
      </c>
      <c r="C19" s="125">
        <v>72</v>
      </c>
      <c r="D19" s="96"/>
      <c r="E19" s="97"/>
      <c r="F19" s="102" t="str">
        <f>'Contagem de Áreas '!A18</f>
        <v>Gestão estratégica de empresas</v>
      </c>
      <c r="G19" s="103">
        <f t="shared" ca="1" si="0"/>
        <v>0</v>
      </c>
      <c r="H19" s="104">
        <f t="shared" ca="1" si="1"/>
        <v>0</v>
      </c>
      <c r="I19" s="105"/>
      <c r="J19" s="109"/>
      <c r="K19" s="14"/>
      <c r="L19" s="14"/>
      <c r="M19" s="14"/>
      <c r="N19" s="14"/>
      <c r="O19" s="14"/>
      <c r="P19" s="14"/>
      <c r="Q19" s="14"/>
      <c r="R19" s="14"/>
      <c r="S19" s="14"/>
      <c r="T19" s="14"/>
      <c r="U19" s="14"/>
      <c r="V19" s="14"/>
      <c r="W19" s="14"/>
      <c r="X19" s="14"/>
      <c r="Y19" s="14"/>
      <c r="Z19" s="14"/>
    </row>
    <row r="20" spans="1:26" ht="15.75" customHeight="1">
      <c r="A20" s="125" t="s">
        <v>2283</v>
      </c>
      <c r="B20" s="100" t="str">
        <f>VLOOKUP(A20,'Índice Geral'!A:C,2,FALSE)</f>
        <v>Modelagem</v>
      </c>
      <c r="C20" s="125">
        <v>72</v>
      </c>
      <c r="D20" s="96"/>
      <c r="E20" s="97"/>
      <c r="F20" s="102" t="str">
        <f>'Contagem de Áreas '!A19</f>
        <v>Gestão financeira</v>
      </c>
      <c r="G20" s="103">
        <f t="shared" ca="1" si="0"/>
        <v>0</v>
      </c>
      <c r="H20" s="104">
        <f t="shared" ca="1" si="1"/>
        <v>0</v>
      </c>
      <c r="I20" s="105"/>
      <c r="J20" s="14"/>
      <c r="K20" s="14"/>
      <c r="L20" s="14"/>
      <c r="M20" s="14"/>
      <c r="N20" s="14"/>
      <c r="O20" s="14"/>
      <c r="P20" s="14"/>
      <c r="Q20" s="14"/>
      <c r="R20" s="14"/>
      <c r="S20" s="14"/>
      <c r="T20" s="14"/>
      <c r="U20" s="14"/>
      <c r="V20" s="14"/>
      <c r="W20" s="14"/>
      <c r="X20" s="14"/>
      <c r="Y20" s="14"/>
      <c r="Z20" s="14"/>
    </row>
    <row r="21" spans="1:26" ht="15.75" customHeight="1">
      <c r="A21" s="125" t="s">
        <v>1343</v>
      </c>
      <c r="B21" s="100" t="str">
        <f>VLOOKUP(A21,'Índice Geral'!A:C,2,FALSE)</f>
        <v>Gestão de negócios internacionais</v>
      </c>
      <c r="C21" s="125">
        <v>72</v>
      </c>
      <c r="D21" s="96"/>
      <c r="E21" s="97"/>
      <c r="F21" s="102" t="str">
        <f>'Contagem de Áreas '!A20</f>
        <v>Lingüística (línguas)</v>
      </c>
      <c r="G21" s="103">
        <f t="shared" ca="1" si="0"/>
        <v>4.3010752688172046E-2</v>
      </c>
      <c r="H21" s="104">
        <f t="shared" ca="1" si="1"/>
        <v>144</v>
      </c>
      <c r="I21" s="105"/>
      <c r="J21" s="14"/>
      <c r="K21" s="14"/>
      <c r="L21" s="14"/>
      <c r="M21" s="14"/>
      <c r="N21" s="14"/>
      <c r="O21" s="14"/>
      <c r="P21" s="14"/>
      <c r="Q21" s="14"/>
      <c r="R21" s="14"/>
      <c r="S21" s="14"/>
      <c r="T21" s="14"/>
      <c r="U21" s="14"/>
      <c r="V21" s="14"/>
      <c r="W21" s="14"/>
      <c r="X21" s="14"/>
      <c r="Y21" s="14"/>
      <c r="Z21" s="14"/>
    </row>
    <row r="22" spans="1:26" ht="15.75" customHeight="1">
      <c r="A22" s="127" t="s">
        <v>2473</v>
      </c>
      <c r="B22" s="100" t="str">
        <f>VLOOKUP(A22,'Índice Geral'!A:C,2,FALSE)</f>
        <v>Marketing e propaganda</v>
      </c>
      <c r="C22" s="127">
        <v>72</v>
      </c>
      <c r="D22" s="96"/>
      <c r="E22" s="97"/>
      <c r="F22" s="102" t="str">
        <f>'Contagem de Áreas '!A21</f>
        <v>Direito empresarial</v>
      </c>
      <c r="G22" s="103">
        <f t="shared" ca="1" si="0"/>
        <v>4.3010752688172046E-2</v>
      </c>
      <c r="H22" s="104">
        <f t="shared" ca="1" si="1"/>
        <v>144</v>
      </c>
      <c r="I22" s="105"/>
      <c r="J22" s="14"/>
      <c r="K22" s="14"/>
      <c r="L22" s="14"/>
      <c r="M22" s="14"/>
      <c r="N22" s="14"/>
      <c r="O22" s="14"/>
      <c r="P22" s="14"/>
      <c r="Q22" s="14"/>
      <c r="R22" s="14"/>
      <c r="S22" s="14"/>
      <c r="T22" s="14"/>
      <c r="U22" s="14"/>
      <c r="V22" s="14"/>
      <c r="W22" s="14"/>
      <c r="X22" s="14"/>
      <c r="Y22" s="14"/>
      <c r="Z22" s="14"/>
    </row>
    <row r="23" spans="1:26" ht="15.75" customHeight="1">
      <c r="A23" s="125" t="s">
        <v>1416</v>
      </c>
      <c r="B23" s="100" t="str">
        <f>VLOOKUP(A23,'Índice Geral'!A:C,2,FALSE)</f>
        <v>Gestão de negócios internacionais</v>
      </c>
      <c r="C23" s="125">
        <v>36</v>
      </c>
      <c r="D23" s="96"/>
      <c r="E23" s="97"/>
      <c r="F23" s="102" t="str">
        <f>'Contagem de Áreas '!A22</f>
        <v>Ética</v>
      </c>
      <c r="G23" s="103">
        <f t="shared" ca="1" si="0"/>
        <v>0</v>
      </c>
      <c r="H23" s="104">
        <f t="shared" ca="1" si="1"/>
        <v>0</v>
      </c>
      <c r="I23" s="105"/>
      <c r="J23" s="14"/>
      <c r="K23" s="14"/>
      <c r="L23" s="14"/>
      <c r="M23" s="14"/>
      <c r="N23" s="14"/>
      <c r="O23" s="14"/>
      <c r="P23" s="14"/>
      <c r="Q23" s="14"/>
      <c r="R23" s="14"/>
      <c r="S23" s="14"/>
      <c r="T23" s="14"/>
      <c r="U23" s="14"/>
      <c r="V23" s="14"/>
      <c r="W23" s="14"/>
      <c r="X23" s="14"/>
      <c r="Y23" s="14"/>
      <c r="Z23" s="14"/>
    </row>
    <row r="24" spans="1:26" ht="15.75" customHeight="1">
      <c r="A24" s="125" t="s">
        <v>1513</v>
      </c>
      <c r="B24" s="100" t="str">
        <f>VLOOKUP(A24,'Índice Geral'!A:C,2,FALSE)</f>
        <v>Economia, Economia Empresarial e Política</v>
      </c>
      <c r="C24" s="125">
        <v>72</v>
      </c>
      <c r="D24" s="96"/>
      <c r="E24" s="97"/>
      <c r="F24" s="102" t="str">
        <f>'Contagem de Áreas '!A23</f>
        <v>Animação</v>
      </c>
      <c r="G24" s="103">
        <f t="shared" ca="1" si="0"/>
        <v>0</v>
      </c>
      <c r="H24" s="104">
        <f t="shared" ca="1" si="1"/>
        <v>0</v>
      </c>
      <c r="I24" s="105"/>
      <c r="J24" s="14"/>
      <c r="K24" s="14"/>
      <c r="L24" s="14"/>
      <c r="M24" s="14"/>
      <c r="N24" s="14"/>
      <c r="O24" s="14"/>
      <c r="P24" s="14"/>
      <c r="Q24" s="14"/>
      <c r="R24" s="14"/>
      <c r="S24" s="14"/>
      <c r="T24" s="14"/>
      <c r="U24" s="14"/>
      <c r="V24" s="14"/>
      <c r="W24" s="14"/>
      <c r="X24" s="14"/>
      <c r="Y24" s="14"/>
      <c r="Z24" s="14"/>
    </row>
    <row r="25" spans="1:26" ht="15.75" customHeight="1">
      <c r="A25" s="125" t="s">
        <v>2148</v>
      </c>
      <c r="B25" s="100" t="str">
        <f>VLOOKUP(A25,'Índice Geral'!A:C,2,FALSE)</f>
        <v>Economia, Economia Empresarial e Política</v>
      </c>
      <c r="C25" s="127">
        <v>72</v>
      </c>
      <c r="D25" s="14"/>
      <c r="E25" s="84"/>
      <c r="F25" s="113" t="str">
        <f>'Contagem de Áreas '!A24</f>
        <v>Modelagem</v>
      </c>
      <c r="G25" s="103">
        <f t="shared" ca="1" si="0"/>
        <v>2.1505376344086023E-2</v>
      </c>
      <c r="H25" s="104">
        <f t="shared" ca="1" si="1"/>
        <v>72</v>
      </c>
      <c r="I25" s="105"/>
      <c r="J25" s="14"/>
      <c r="K25" s="14"/>
      <c r="L25" s="14"/>
      <c r="M25" s="14"/>
      <c r="N25" s="14"/>
      <c r="O25" s="14"/>
      <c r="P25" s="14"/>
      <c r="Q25" s="14"/>
      <c r="R25" s="14"/>
      <c r="S25" s="14"/>
      <c r="T25" s="14"/>
      <c r="U25" s="14"/>
      <c r="V25" s="14"/>
      <c r="W25" s="14"/>
      <c r="X25" s="14"/>
      <c r="Y25" s="14"/>
      <c r="Z25" s="14"/>
    </row>
    <row r="26" spans="1:26" ht="15.75" customHeight="1">
      <c r="A26" s="125" t="s">
        <v>2952</v>
      </c>
      <c r="B26" s="100" t="str">
        <f>VLOOKUP(A26,'Índice Geral'!A:C,2,FALSE)</f>
        <v>Gestão de negócios internacionais</v>
      </c>
      <c r="C26" s="127">
        <v>72</v>
      </c>
      <c r="D26" s="14"/>
      <c r="E26" s="84"/>
      <c r="F26" s="113" t="str">
        <f>'Contagem de Áreas '!A25</f>
        <v>Moda</v>
      </c>
      <c r="G26" s="103">
        <f t="shared" ca="1" si="0"/>
        <v>0</v>
      </c>
      <c r="H26" s="104">
        <f t="shared" ca="1" si="1"/>
        <v>0</v>
      </c>
      <c r="I26" s="105"/>
      <c r="J26" s="14"/>
      <c r="K26" s="14"/>
      <c r="L26" s="14"/>
      <c r="M26" s="14"/>
      <c r="N26" s="14"/>
      <c r="O26" s="14"/>
      <c r="P26" s="14"/>
      <c r="Q26" s="14"/>
      <c r="R26" s="14"/>
      <c r="S26" s="14"/>
      <c r="T26" s="14"/>
      <c r="U26" s="14"/>
      <c r="V26" s="14"/>
      <c r="W26" s="14"/>
      <c r="X26" s="14"/>
      <c r="Y26" s="14"/>
      <c r="Z26" s="14"/>
    </row>
    <row r="27" spans="1:26" ht="15.75" customHeight="1">
      <c r="A27" s="125" t="s">
        <v>1634</v>
      </c>
      <c r="B27" s="100" t="str">
        <f>VLOOKUP(A27,'Índice Geral'!A:C,2,FALSE)</f>
        <v>Gestão de negócios internacionais</v>
      </c>
      <c r="C27" s="127">
        <v>72</v>
      </c>
      <c r="D27" s="14"/>
      <c r="E27" s="84"/>
      <c r="F27" s="113" t="str">
        <f>'Contagem de Áreas '!A26</f>
        <v>Gestão de organizações</v>
      </c>
      <c r="G27" s="103">
        <f t="shared" ca="1" si="0"/>
        <v>0</v>
      </c>
      <c r="H27" s="104">
        <f t="shared" ca="1" si="1"/>
        <v>0</v>
      </c>
      <c r="I27" s="105"/>
      <c r="J27" s="14"/>
      <c r="K27" s="14"/>
      <c r="L27" s="14"/>
      <c r="M27" s="14"/>
      <c r="N27" s="14"/>
      <c r="O27" s="14"/>
      <c r="P27" s="14"/>
      <c r="Q27" s="14"/>
      <c r="R27" s="14"/>
      <c r="S27" s="14"/>
      <c r="T27" s="14"/>
      <c r="U27" s="14"/>
      <c r="V27" s="14"/>
      <c r="W27" s="14"/>
      <c r="X27" s="14"/>
      <c r="Y27" s="14"/>
      <c r="Z27" s="14"/>
    </row>
    <row r="28" spans="1:26" ht="15.75" customHeight="1">
      <c r="A28" s="125" t="s">
        <v>1368</v>
      </c>
      <c r="B28" s="100" t="str">
        <f>VLOOKUP(A28,'Índice Geral'!A:C,2,FALSE)</f>
        <v>Gestão de negócios internacionais</v>
      </c>
      <c r="C28" s="127">
        <v>72</v>
      </c>
      <c r="D28" s="14"/>
      <c r="E28" s="84"/>
      <c r="F28" s="113" t="str">
        <f>'Contagem de Áreas '!A27</f>
        <v>Processamento de dados</v>
      </c>
      <c r="G28" s="103">
        <f t="shared" ca="1" si="0"/>
        <v>0</v>
      </c>
      <c r="H28" s="104">
        <f t="shared" ca="1" si="1"/>
        <v>0</v>
      </c>
      <c r="I28" s="105"/>
      <c r="J28" s="14"/>
      <c r="K28" s="14"/>
      <c r="L28" s="14"/>
      <c r="M28" s="14"/>
      <c r="N28" s="14"/>
      <c r="O28" s="14"/>
      <c r="P28" s="14"/>
      <c r="Q28" s="14"/>
      <c r="R28" s="14"/>
      <c r="S28" s="14"/>
      <c r="T28" s="14"/>
      <c r="U28" s="14"/>
      <c r="V28" s="14"/>
      <c r="W28" s="14"/>
      <c r="X28" s="14"/>
      <c r="Y28" s="14"/>
      <c r="Z28" s="14"/>
    </row>
    <row r="29" spans="1:26" ht="15.75" customHeight="1">
      <c r="A29" s="125" t="s">
        <v>2141</v>
      </c>
      <c r="B29" s="100" t="str">
        <f>VLOOKUP(A29,'Índice Geral'!A:C,2,FALSE)</f>
        <v>Gestão de negócios internacionais</v>
      </c>
      <c r="C29" s="125">
        <v>36</v>
      </c>
      <c r="D29" s="14"/>
      <c r="E29" s="84"/>
      <c r="F29" s="113" t="str">
        <f>'Contagem de Áreas '!A28</f>
        <v>Matemática aplicada</v>
      </c>
      <c r="G29" s="103">
        <f t="shared" ca="1" si="0"/>
        <v>0</v>
      </c>
      <c r="H29" s="104">
        <f t="shared" ca="1" si="1"/>
        <v>0</v>
      </c>
      <c r="I29" s="114"/>
      <c r="J29" s="14"/>
      <c r="K29" s="14"/>
      <c r="L29" s="14"/>
      <c r="M29" s="14"/>
      <c r="N29" s="14"/>
      <c r="O29" s="14"/>
      <c r="P29" s="14"/>
      <c r="Q29" s="14"/>
      <c r="R29" s="14"/>
      <c r="S29" s="14"/>
      <c r="T29" s="14"/>
      <c r="U29" s="14"/>
      <c r="V29" s="14"/>
      <c r="W29" s="14"/>
      <c r="X29" s="14"/>
      <c r="Y29" s="14"/>
      <c r="Z29" s="14"/>
    </row>
    <row r="30" spans="1:26" ht="15.75" customHeight="1">
      <c r="A30" s="125" t="s">
        <v>871</v>
      </c>
      <c r="B30" s="100" t="str">
        <f>VLOOKUP(A30,'Índice Geral'!A:C,2,FALSE)</f>
        <v>Economia, Economia Empresarial e Política</v>
      </c>
      <c r="C30" s="125">
        <v>72</v>
      </c>
      <c r="D30" s="14"/>
      <c r="E30" s="84"/>
      <c r="F30" s="113" t="str">
        <f>'Contagem de Áreas '!A29</f>
        <v>Psicologia</v>
      </c>
      <c r="G30" s="103">
        <f t="shared" ca="1" si="0"/>
        <v>0</v>
      </c>
      <c r="H30" s="104">
        <f t="shared" ca="1" si="1"/>
        <v>0</v>
      </c>
      <c r="I30" s="105"/>
      <c r="J30" s="14"/>
      <c r="K30" s="14"/>
      <c r="L30" s="14"/>
      <c r="M30" s="14"/>
      <c r="N30" s="14"/>
      <c r="O30" s="14"/>
      <c r="P30" s="14"/>
      <c r="Q30" s="14"/>
      <c r="R30" s="14"/>
      <c r="S30" s="14"/>
      <c r="T30" s="14"/>
      <c r="U30" s="14"/>
      <c r="V30" s="14"/>
      <c r="W30" s="14"/>
      <c r="X30" s="14"/>
      <c r="Y30" s="14"/>
      <c r="Z30" s="14"/>
    </row>
    <row r="31" spans="1:26" ht="15.75" customHeight="1">
      <c r="A31" s="125" t="s">
        <v>356</v>
      </c>
      <c r="B31" s="100" t="str">
        <f>VLOOKUP(A31,'Índice Geral'!A:C,2,FALSE)</f>
        <v>Tecnologia da informação</v>
      </c>
      <c r="C31" s="125">
        <v>72</v>
      </c>
      <c r="D31" s="14"/>
      <c r="E31" s="84"/>
      <c r="F31" s="113" t="str">
        <f>'Contagem de Áreas '!A30</f>
        <v>Desenho (artístico)</v>
      </c>
      <c r="G31" s="103">
        <f t="shared" ca="1" si="0"/>
        <v>0</v>
      </c>
      <c r="H31" s="104">
        <f t="shared" ca="1" si="1"/>
        <v>0</v>
      </c>
      <c r="I31" s="114"/>
      <c r="J31" s="14"/>
      <c r="K31" s="14"/>
      <c r="L31" s="14"/>
      <c r="M31" s="14"/>
      <c r="N31" s="14"/>
      <c r="O31" s="14"/>
      <c r="P31" s="14"/>
      <c r="Q31" s="14"/>
      <c r="R31" s="14"/>
      <c r="S31" s="14"/>
      <c r="T31" s="14"/>
      <c r="U31" s="14"/>
      <c r="V31" s="14"/>
      <c r="W31" s="14"/>
      <c r="X31" s="14"/>
      <c r="Y31" s="14"/>
      <c r="Z31" s="14"/>
    </row>
    <row r="32" spans="1:26" ht="15.75" customHeight="1">
      <c r="A32" s="125" t="s">
        <v>769</v>
      </c>
      <c r="B32" s="100" t="str">
        <f>VLOOKUP(A32,'Índice Geral'!A:C,2,FALSE)</f>
        <v>Direito empresarial</v>
      </c>
      <c r="C32" s="125">
        <v>72</v>
      </c>
      <c r="D32" s="14"/>
      <c r="E32" s="84"/>
      <c r="F32" s="113" t="str">
        <f>'Contagem de Áreas '!A31</f>
        <v>Ciência política</v>
      </c>
      <c r="G32" s="103">
        <f t="shared" ca="1" si="0"/>
        <v>4.3010752688172046E-2</v>
      </c>
      <c r="H32" s="104">
        <f t="shared" ca="1" si="1"/>
        <v>144</v>
      </c>
      <c r="I32" s="114"/>
      <c r="J32" s="14"/>
      <c r="K32" s="14"/>
      <c r="L32" s="14"/>
      <c r="M32" s="14"/>
      <c r="N32" s="14"/>
      <c r="O32" s="14"/>
      <c r="P32" s="14"/>
      <c r="Q32" s="14"/>
      <c r="R32" s="14"/>
      <c r="S32" s="14"/>
      <c r="T32" s="14"/>
      <c r="U32" s="14"/>
      <c r="V32" s="14"/>
      <c r="W32" s="14"/>
      <c r="X32" s="14"/>
      <c r="Y32" s="14"/>
      <c r="Z32" s="14"/>
    </row>
    <row r="33" spans="1:26" ht="15.75" customHeight="1">
      <c r="A33" s="125" t="s">
        <v>1325</v>
      </c>
      <c r="B33" s="100" t="str">
        <f>VLOOKUP(A33,'Índice Geral'!A:C,2,FALSE)</f>
        <v>Gestão de negócios internacionais</v>
      </c>
      <c r="C33" s="125">
        <v>72</v>
      </c>
      <c r="D33" s="14"/>
      <c r="E33" s="84"/>
      <c r="F33" s="113" t="str">
        <f>'Contagem de Áreas '!A32</f>
        <v>Estatística aplicada</v>
      </c>
      <c r="G33" s="103">
        <f t="shared" ca="1" si="0"/>
        <v>0</v>
      </c>
      <c r="H33" s="104">
        <f t="shared" ca="1" si="1"/>
        <v>0</v>
      </c>
      <c r="I33" s="105"/>
      <c r="J33" s="14"/>
      <c r="K33" s="14"/>
      <c r="L33" s="14"/>
      <c r="M33" s="14"/>
      <c r="N33" s="14"/>
      <c r="O33" s="14"/>
      <c r="P33" s="14"/>
      <c r="Q33" s="14"/>
      <c r="R33" s="14"/>
      <c r="S33" s="14"/>
      <c r="T33" s="14"/>
      <c r="U33" s="14"/>
      <c r="V33" s="14"/>
      <c r="W33" s="14"/>
      <c r="X33" s="14"/>
      <c r="Y33" s="14"/>
      <c r="Z33" s="14"/>
    </row>
    <row r="34" spans="1:26" ht="15.75" customHeight="1">
      <c r="A34" s="125" t="s">
        <v>1079</v>
      </c>
      <c r="B34" s="100" t="str">
        <f>VLOOKUP(A34,'Índice Geral'!A:C,2,FALSE)</f>
        <v>Estágio Supervisionado</v>
      </c>
      <c r="C34" s="125">
        <v>72</v>
      </c>
      <c r="D34" s="14"/>
      <c r="E34" s="84"/>
      <c r="F34" s="113" t="str">
        <f>'Contagem de Áreas '!A33</f>
        <v>Fotografia</v>
      </c>
      <c r="G34" s="103">
        <f t="shared" ca="1" si="0"/>
        <v>0</v>
      </c>
      <c r="H34" s="104">
        <f t="shared" ca="1" si="1"/>
        <v>0</v>
      </c>
      <c r="I34" s="114"/>
      <c r="J34" s="14"/>
      <c r="K34" s="14"/>
      <c r="L34" s="14"/>
      <c r="M34" s="14"/>
      <c r="N34" s="14"/>
      <c r="O34" s="14"/>
      <c r="P34" s="14"/>
      <c r="Q34" s="14"/>
      <c r="R34" s="14"/>
      <c r="S34" s="14"/>
      <c r="T34" s="14"/>
      <c r="U34" s="14"/>
      <c r="V34" s="14"/>
      <c r="W34" s="14"/>
      <c r="X34" s="14"/>
      <c r="Y34" s="14"/>
      <c r="Z34" s="14"/>
    </row>
    <row r="35" spans="1:26" ht="15.75" customHeight="1">
      <c r="A35" s="125" t="s">
        <v>163</v>
      </c>
      <c r="B35" s="100" t="str">
        <f>VLOOKUP(A35,'Índice Geral'!A:C,2,FALSE)</f>
        <v>Ciência política</v>
      </c>
      <c r="C35" s="125">
        <v>72</v>
      </c>
      <c r="D35" s="14"/>
      <c r="E35" s="84"/>
      <c r="F35" s="113" t="str">
        <f>'Contagem de Áreas '!A34</f>
        <v>Aconselhamento e orientação profissional</v>
      </c>
      <c r="G35" s="103">
        <f t="shared" ca="1" si="0"/>
        <v>0</v>
      </c>
      <c r="H35" s="104">
        <f t="shared" ca="1" si="1"/>
        <v>0</v>
      </c>
      <c r="I35" s="114"/>
      <c r="J35" s="14"/>
      <c r="K35" s="14"/>
      <c r="L35" s="14"/>
      <c r="M35" s="14"/>
      <c r="N35" s="14"/>
      <c r="O35" s="14"/>
      <c r="P35" s="14"/>
      <c r="Q35" s="14"/>
      <c r="R35" s="14"/>
      <c r="S35" s="14"/>
      <c r="T35" s="14"/>
      <c r="U35" s="14"/>
      <c r="V35" s="14"/>
      <c r="W35" s="14"/>
      <c r="X35" s="14"/>
      <c r="Y35" s="14"/>
      <c r="Z35" s="14"/>
    </row>
    <row r="36" spans="1:26" ht="15.75" customHeight="1">
      <c r="A36" s="125" t="s">
        <v>1349</v>
      </c>
      <c r="B36" s="100" t="str">
        <f>VLOOKUP(A36,'Índice Geral'!A:C,2,FALSE)</f>
        <v>Gestão de negócios internacionais</v>
      </c>
      <c r="C36" s="125">
        <v>72</v>
      </c>
      <c r="D36" s="14"/>
      <c r="E36" s="84"/>
      <c r="F36" s="113" t="str">
        <f>'Contagem de Áreas '!A35</f>
        <v>Gestão da produção</v>
      </c>
      <c r="G36" s="103">
        <f t="shared" ca="1" si="0"/>
        <v>0</v>
      </c>
      <c r="H36" s="104">
        <f t="shared" ca="1" si="1"/>
        <v>0</v>
      </c>
      <c r="I36" s="105"/>
      <c r="J36" s="14"/>
      <c r="K36" s="14"/>
      <c r="L36" s="14"/>
      <c r="M36" s="14"/>
      <c r="N36" s="14"/>
      <c r="O36" s="14"/>
      <c r="P36" s="14"/>
      <c r="Q36" s="14"/>
      <c r="R36" s="14"/>
      <c r="S36" s="14"/>
      <c r="T36" s="14"/>
      <c r="U36" s="14"/>
      <c r="V36" s="14"/>
      <c r="W36" s="14"/>
      <c r="X36" s="14"/>
      <c r="Y36" s="14"/>
      <c r="Z36" s="14"/>
    </row>
    <row r="37" spans="1:26" ht="15.75" customHeight="1">
      <c r="A37" s="127" t="s">
        <v>2245</v>
      </c>
      <c r="B37" s="100" t="str">
        <f>VLOOKUP(A37,'Índice Geral'!A:C,2,FALSE)</f>
        <v>Metodologia e Pesquisa Científica</v>
      </c>
      <c r="C37" s="127">
        <v>72</v>
      </c>
      <c r="D37" s="14"/>
      <c r="E37" s="84"/>
      <c r="F37" s="113" t="str">
        <f>'Contagem de Áreas '!A36</f>
        <v>Tecnologia digital</v>
      </c>
      <c r="G37" s="103">
        <f t="shared" ca="1" si="0"/>
        <v>0</v>
      </c>
      <c r="H37" s="104">
        <f t="shared" ca="1" si="1"/>
        <v>0</v>
      </c>
      <c r="I37" s="105"/>
      <c r="J37" s="14"/>
      <c r="K37" s="14"/>
      <c r="L37" s="14"/>
      <c r="M37" s="14"/>
      <c r="N37" s="14"/>
      <c r="O37" s="14"/>
      <c r="P37" s="14"/>
      <c r="Q37" s="14"/>
      <c r="R37" s="14"/>
      <c r="S37" s="14"/>
      <c r="T37" s="14"/>
      <c r="U37" s="14"/>
      <c r="V37" s="14"/>
      <c r="W37" s="14"/>
      <c r="X37" s="14"/>
      <c r="Y37" s="14"/>
      <c r="Z37" s="14"/>
    </row>
    <row r="38" spans="1:26" ht="15.75" customHeight="1">
      <c r="A38" s="127" t="s">
        <v>208</v>
      </c>
      <c r="B38" s="100" t="str">
        <f>VLOOKUP(A38,'Índice Geral'!A:C,2,FALSE)</f>
        <v>Economia, Economia Empresarial e Política</v>
      </c>
      <c r="C38" s="127">
        <v>36</v>
      </c>
      <c r="D38" s="14"/>
      <c r="E38" s="84"/>
      <c r="F38" s="113" t="str">
        <f>'Contagem de Áreas '!A37</f>
        <v>Desenho de projetos</v>
      </c>
      <c r="G38" s="103">
        <f t="shared" ca="1" si="0"/>
        <v>0</v>
      </c>
      <c r="H38" s="104">
        <f t="shared" ca="1" si="1"/>
        <v>0</v>
      </c>
      <c r="I38" s="105"/>
      <c r="J38" s="14"/>
      <c r="K38" s="14"/>
      <c r="L38" s="14"/>
      <c r="M38" s="14"/>
      <c r="N38" s="14"/>
      <c r="O38" s="14"/>
      <c r="P38" s="14"/>
      <c r="Q38" s="14"/>
      <c r="R38" s="14"/>
      <c r="S38" s="14"/>
      <c r="T38" s="14"/>
      <c r="U38" s="14"/>
      <c r="V38" s="14"/>
      <c r="W38" s="14"/>
      <c r="X38" s="14"/>
      <c r="Y38" s="14"/>
      <c r="Z38" s="14"/>
    </row>
    <row r="39" spans="1:26" ht="15.75" customHeight="1">
      <c r="A39" s="125" t="s">
        <v>241</v>
      </c>
      <c r="B39" s="100" t="str">
        <f>VLOOKUP(A39,'Índice Geral'!A:C,2,FALSE)</f>
        <v>Gestão de negócios internacionais</v>
      </c>
      <c r="C39" s="129">
        <v>72</v>
      </c>
      <c r="D39" s="14"/>
      <c r="E39" s="84"/>
      <c r="F39" s="113" t="str">
        <f>'Contagem de Áreas '!A38</f>
        <v>Política</v>
      </c>
      <c r="G39" s="103">
        <f t="shared" ca="1" si="0"/>
        <v>0</v>
      </c>
      <c r="H39" s="104">
        <f t="shared" ca="1" si="1"/>
        <v>0</v>
      </c>
      <c r="I39" s="105"/>
      <c r="J39" s="14"/>
      <c r="K39" s="14"/>
      <c r="L39" s="14"/>
      <c r="M39" s="14"/>
      <c r="N39" s="14"/>
      <c r="O39" s="14"/>
      <c r="P39" s="14"/>
      <c r="Q39" s="14"/>
      <c r="R39" s="14"/>
      <c r="S39" s="14"/>
      <c r="T39" s="14"/>
      <c r="U39" s="14"/>
      <c r="V39" s="14"/>
      <c r="W39" s="14"/>
      <c r="X39" s="14"/>
      <c r="Y39" s="14"/>
      <c r="Z39" s="14"/>
    </row>
    <row r="40" spans="1:26" ht="15.75" customHeight="1">
      <c r="A40" s="125" t="s">
        <v>2934</v>
      </c>
      <c r="B40" s="100" t="str">
        <f>VLOOKUP(A40,'Índice Geral'!A:C,2,FALSE)</f>
        <v>Metodologia e Pesquisa Científica</v>
      </c>
      <c r="C40" s="125">
        <v>72</v>
      </c>
      <c r="D40" s="14"/>
      <c r="E40" s="84"/>
      <c r="F40" s="113" t="str">
        <f>'Contagem de Áreas '!A39</f>
        <v>Administração em comércio exterior</v>
      </c>
      <c r="G40" s="103">
        <f t="shared" ca="1" si="0"/>
        <v>0</v>
      </c>
      <c r="H40" s="104">
        <f t="shared" ca="1" si="1"/>
        <v>0</v>
      </c>
      <c r="I40" s="105"/>
      <c r="J40" s="14"/>
      <c r="K40" s="14"/>
      <c r="L40" s="14"/>
      <c r="M40" s="14"/>
      <c r="N40" s="14"/>
      <c r="O40" s="14"/>
      <c r="P40" s="14"/>
      <c r="Q40" s="14"/>
      <c r="R40" s="14"/>
      <c r="S40" s="14"/>
      <c r="T40" s="14"/>
      <c r="U40" s="14"/>
      <c r="V40" s="14"/>
      <c r="W40" s="14"/>
      <c r="X40" s="14"/>
      <c r="Y40" s="14"/>
      <c r="Z40" s="14"/>
    </row>
    <row r="41" spans="1:26" ht="15.75" customHeight="1">
      <c r="A41" s="125" t="s">
        <v>1259</v>
      </c>
      <c r="B41" s="100" t="str">
        <f>VLOOKUP(A41,'Índice Geral'!A:C,2,FALSE)</f>
        <v>Gestão de negócios internacionais</v>
      </c>
      <c r="C41" s="139">
        <v>36</v>
      </c>
      <c r="D41" s="14"/>
      <c r="E41" s="84"/>
      <c r="F41" s="113" t="str">
        <f>'Contagem de Áreas '!A40</f>
        <v>Relações internacionais</v>
      </c>
      <c r="G41" s="103">
        <f t="shared" ca="1" si="0"/>
        <v>0</v>
      </c>
      <c r="H41" s="104">
        <f t="shared" ca="1" si="1"/>
        <v>0</v>
      </c>
      <c r="I41" s="114"/>
      <c r="J41" s="14"/>
      <c r="K41" s="14"/>
      <c r="L41" s="14"/>
      <c r="M41" s="14"/>
      <c r="N41" s="14"/>
      <c r="O41" s="14"/>
      <c r="P41" s="14"/>
      <c r="Q41" s="14"/>
      <c r="R41" s="14"/>
      <c r="S41" s="14"/>
      <c r="T41" s="14"/>
      <c r="U41" s="14"/>
      <c r="V41" s="14"/>
      <c r="W41" s="14"/>
      <c r="X41" s="14"/>
      <c r="Y41" s="14"/>
      <c r="Z41" s="14"/>
    </row>
    <row r="42" spans="1:26" ht="15.75" customHeight="1">
      <c r="A42" s="125" t="s">
        <v>2913</v>
      </c>
      <c r="B42" s="100" t="str">
        <f>VLOOKUP(A42,'Índice Geral'!A:C,2,FALSE)</f>
        <v>Metodologia e Pesquisa Científica</v>
      </c>
      <c r="C42" s="139">
        <v>36</v>
      </c>
      <c r="D42" s="14"/>
      <c r="E42" s="84"/>
      <c r="F42" s="113" t="str">
        <f>'Contagem de Áreas '!A41</f>
        <v>Desenho de moda</v>
      </c>
      <c r="G42" s="103">
        <f t="shared" ca="1" si="0"/>
        <v>0</v>
      </c>
      <c r="H42" s="104">
        <f t="shared" ca="1" si="1"/>
        <v>0</v>
      </c>
      <c r="I42" s="105"/>
      <c r="J42" s="14"/>
      <c r="K42" s="14"/>
      <c r="L42" s="14"/>
      <c r="M42" s="14"/>
      <c r="N42" s="14"/>
      <c r="O42" s="14"/>
      <c r="P42" s="14"/>
      <c r="Q42" s="14"/>
      <c r="R42" s="14"/>
      <c r="S42" s="14"/>
      <c r="T42" s="14"/>
      <c r="U42" s="14"/>
      <c r="V42" s="14"/>
      <c r="W42" s="14"/>
      <c r="X42" s="14"/>
      <c r="Y42" s="14"/>
      <c r="Z42" s="14"/>
    </row>
    <row r="43" spans="1:26" ht="15.75" customHeight="1">
      <c r="A43" s="125" t="s">
        <v>2936</v>
      </c>
      <c r="B43" s="100" t="str">
        <f>VLOOKUP(A43,'Índice Geral'!A:C,2,FALSE)</f>
        <v>Metodologia e Pesquisa Científica</v>
      </c>
      <c r="C43" s="125">
        <v>72</v>
      </c>
      <c r="D43" s="14"/>
      <c r="E43" s="84"/>
      <c r="F43" s="116" t="s">
        <v>902</v>
      </c>
      <c r="G43" s="103">
        <f t="shared" ca="1" si="0"/>
        <v>8.6021505376344093E-2</v>
      </c>
      <c r="H43" s="104">
        <f t="shared" ca="1" si="1"/>
        <v>288</v>
      </c>
      <c r="I43" s="114"/>
      <c r="J43" s="14"/>
      <c r="K43" s="14"/>
      <c r="L43" s="14"/>
      <c r="M43" s="14"/>
      <c r="N43" s="14"/>
      <c r="O43" s="14"/>
      <c r="P43" s="14"/>
      <c r="Q43" s="14"/>
      <c r="R43" s="14"/>
      <c r="S43" s="14"/>
      <c r="T43" s="14"/>
      <c r="U43" s="14"/>
      <c r="V43" s="14"/>
      <c r="W43" s="14"/>
      <c r="X43" s="14"/>
      <c r="Y43" s="14"/>
      <c r="Z43" s="14"/>
    </row>
    <row r="44" spans="1:26" ht="15.75" customHeight="1">
      <c r="A44" s="125" t="s">
        <v>1063</v>
      </c>
      <c r="B44" s="100" t="str">
        <f>VLOOKUP(A44,'Índice Geral'!A:C,2,FALSE)</f>
        <v>Lifelab</v>
      </c>
      <c r="C44" s="125">
        <v>72</v>
      </c>
      <c r="D44" s="14"/>
      <c r="E44" s="84"/>
      <c r="F44" s="116" t="s">
        <v>2993</v>
      </c>
      <c r="G44" s="103">
        <f t="shared" ca="1" si="0"/>
        <v>0.12903225806451613</v>
      </c>
      <c r="H44" s="104">
        <f t="shared" ca="1" si="1"/>
        <v>432</v>
      </c>
      <c r="I44" s="114"/>
      <c r="J44" s="14"/>
      <c r="K44" s="14"/>
      <c r="L44" s="14"/>
      <c r="M44" s="14"/>
      <c r="N44" s="14"/>
      <c r="O44" s="14"/>
      <c r="P44" s="14"/>
      <c r="Q44" s="14"/>
      <c r="R44" s="14"/>
      <c r="S44" s="14"/>
      <c r="T44" s="14"/>
      <c r="U44" s="14"/>
      <c r="V44" s="14"/>
      <c r="W44" s="14"/>
      <c r="X44" s="14"/>
      <c r="Y44" s="14"/>
      <c r="Z44" s="14"/>
    </row>
    <row r="45" spans="1:26" ht="15.75" customHeight="1">
      <c r="A45" s="127" t="s">
        <v>1053</v>
      </c>
      <c r="B45" s="100" t="str">
        <f>VLOOKUP(A45,'Índice Geral'!A:C,2,FALSE)</f>
        <v>Lifelab</v>
      </c>
      <c r="C45" s="127">
        <v>72</v>
      </c>
      <c r="D45" s="14"/>
      <c r="E45" s="84"/>
      <c r="F45" s="116" t="s">
        <v>1081</v>
      </c>
      <c r="G45" s="103">
        <f t="shared" ca="1" si="0"/>
        <v>2.1505376344086023E-2</v>
      </c>
      <c r="H45" s="104">
        <f t="shared" ca="1" si="1"/>
        <v>72</v>
      </c>
      <c r="I45" s="114"/>
      <c r="J45" s="14"/>
      <c r="K45" s="14"/>
      <c r="L45" s="14"/>
      <c r="M45" s="14"/>
      <c r="N45" s="14"/>
      <c r="O45" s="14"/>
      <c r="P45" s="14"/>
      <c r="Q45" s="14"/>
      <c r="R45" s="14"/>
      <c r="S45" s="14"/>
      <c r="T45" s="14"/>
      <c r="U45" s="14"/>
      <c r="V45" s="14"/>
      <c r="W45" s="14"/>
      <c r="X45" s="14"/>
      <c r="Y45" s="14"/>
      <c r="Z45" s="14"/>
    </row>
    <row r="46" spans="1:26" ht="15.75" customHeight="1">
      <c r="A46" s="127" t="s">
        <v>1053</v>
      </c>
      <c r="B46" s="100" t="str">
        <f>VLOOKUP(A46,'Índice Geral'!A:C,2,FALSE)</f>
        <v>Lifelab</v>
      </c>
      <c r="C46" s="127">
        <v>72</v>
      </c>
      <c r="D46" s="14"/>
      <c r="E46" s="14"/>
      <c r="F46" s="98" t="s">
        <v>2994</v>
      </c>
      <c r="G46" s="98"/>
      <c r="H46" s="98"/>
      <c r="I46" s="117">
        <f>G1-SUM(I25:I45)</f>
        <v>3348</v>
      </c>
      <c r="J46" s="14"/>
      <c r="K46" s="14"/>
      <c r="L46" s="14"/>
      <c r="M46" s="14"/>
      <c r="N46" s="14"/>
      <c r="O46" s="14"/>
      <c r="P46" s="14"/>
      <c r="Q46" s="14"/>
      <c r="R46" s="14"/>
      <c r="S46" s="14"/>
      <c r="T46" s="14"/>
      <c r="U46" s="14"/>
      <c r="V46" s="14"/>
      <c r="W46" s="14"/>
      <c r="X46" s="14"/>
      <c r="Y46" s="14"/>
      <c r="Z46" s="14"/>
    </row>
    <row r="47" spans="1:26" ht="15.75" customHeight="1">
      <c r="A47" s="127" t="s">
        <v>1053</v>
      </c>
      <c r="B47" s="100" t="str">
        <f>VLOOKUP(A47,'Índice Geral'!A:C,2,FALSE)</f>
        <v>Lifelab</v>
      </c>
      <c r="C47" s="127">
        <v>72</v>
      </c>
      <c r="D47" s="14"/>
      <c r="E47" s="14"/>
      <c r="F47" s="14"/>
      <c r="G47" s="14"/>
      <c r="H47" s="14"/>
      <c r="I47" s="14"/>
      <c r="J47" s="14"/>
      <c r="K47" s="14"/>
      <c r="L47" s="14"/>
      <c r="M47" s="14"/>
      <c r="N47" s="14"/>
      <c r="O47" s="14"/>
      <c r="P47" s="14"/>
      <c r="Q47" s="14"/>
      <c r="R47" s="14"/>
      <c r="S47" s="14"/>
      <c r="T47" s="14"/>
      <c r="U47" s="14"/>
      <c r="V47" s="14"/>
      <c r="W47" s="14"/>
      <c r="X47" s="14"/>
      <c r="Y47" s="14"/>
      <c r="Z47" s="14"/>
    </row>
    <row r="48" spans="1:26" ht="15.75" customHeight="1">
      <c r="A48" s="127" t="s">
        <v>1053</v>
      </c>
      <c r="B48" s="100" t="str">
        <f>VLOOKUP(A48,'Índice Geral'!A:C,2,FALSE)</f>
        <v>Lifelab</v>
      </c>
      <c r="C48" s="127">
        <v>72</v>
      </c>
      <c r="D48" s="14"/>
      <c r="E48" s="14"/>
      <c r="F48" s="14"/>
      <c r="G48" s="14"/>
      <c r="H48" s="14"/>
      <c r="I48" s="14"/>
      <c r="J48" s="14"/>
      <c r="K48" s="14"/>
      <c r="L48" s="14"/>
      <c r="M48" s="14"/>
      <c r="N48" s="14"/>
      <c r="O48" s="14"/>
      <c r="P48" s="14"/>
      <c r="Q48" s="14"/>
      <c r="R48" s="14"/>
      <c r="S48" s="14"/>
      <c r="T48" s="14"/>
      <c r="U48" s="14"/>
      <c r="V48" s="14"/>
      <c r="W48" s="14"/>
      <c r="X48" s="14"/>
      <c r="Y48" s="14"/>
      <c r="Z48" s="14"/>
    </row>
    <row r="49" spans="1:26" ht="15.75" customHeight="1">
      <c r="A49" s="127" t="s">
        <v>1053</v>
      </c>
      <c r="B49" s="100" t="str">
        <f>VLOOKUP(A49,'Índice Geral'!A:C,2,FALSE)</f>
        <v>Lifelab</v>
      </c>
      <c r="C49" s="127">
        <v>72</v>
      </c>
      <c r="D49" s="14"/>
      <c r="E49" s="14"/>
      <c r="F49" s="14"/>
      <c r="G49" s="14"/>
      <c r="H49" s="14"/>
      <c r="I49" s="14"/>
      <c r="J49" s="14"/>
      <c r="K49" s="14"/>
      <c r="L49" s="14"/>
      <c r="M49" s="14"/>
      <c r="N49" s="14"/>
      <c r="O49" s="14"/>
      <c r="P49" s="14"/>
      <c r="Q49" s="14"/>
      <c r="R49" s="14"/>
      <c r="S49" s="14"/>
      <c r="T49" s="14"/>
      <c r="U49" s="14"/>
      <c r="V49" s="14"/>
      <c r="W49" s="14"/>
      <c r="X49" s="14"/>
      <c r="Y49" s="14"/>
      <c r="Z49" s="14"/>
    </row>
    <row r="50" spans="1:26" ht="15.75" customHeight="1">
      <c r="A50" s="140" t="s">
        <v>902</v>
      </c>
      <c r="B50" s="100" t="str">
        <f>VLOOKUP(A50,'Índice Geral'!A:C,2,FALSE)</f>
        <v>Eletiva</v>
      </c>
      <c r="C50" s="146">
        <v>72</v>
      </c>
      <c r="D50" s="14"/>
      <c r="E50" s="14"/>
      <c r="F50" s="14"/>
      <c r="G50" s="14"/>
      <c r="H50" s="14"/>
      <c r="I50" s="14"/>
      <c r="J50" s="14"/>
      <c r="K50" s="14"/>
      <c r="L50" s="14"/>
      <c r="M50" s="14"/>
      <c r="N50" s="14"/>
      <c r="O50" s="14"/>
      <c r="P50" s="14"/>
      <c r="Q50" s="14"/>
      <c r="R50" s="14"/>
      <c r="S50" s="14"/>
      <c r="T50" s="14"/>
      <c r="U50" s="14"/>
      <c r="V50" s="14"/>
      <c r="W50" s="14"/>
      <c r="X50" s="14"/>
      <c r="Y50" s="14"/>
      <c r="Z50" s="14"/>
    </row>
    <row r="51" spans="1:26" ht="15.75" customHeight="1">
      <c r="A51" s="140" t="s">
        <v>902</v>
      </c>
      <c r="B51" s="100" t="str">
        <f>VLOOKUP(A51,'Índice Geral'!A:C,2,FALSE)</f>
        <v>Eletiva</v>
      </c>
      <c r="C51" s="146">
        <v>72</v>
      </c>
      <c r="D51" s="14"/>
      <c r="E51" s="14"/>
      <c r="F51" s="14"/>
      <c r="G51" s="14"/>
      <c r="H51" s="14"/>
      <c r="I51" s="14"/>
      <c r="J51" s="14"/>
      <c r="K51" s="14"/>
      <c r="L51" s="14"/>
      <c r="M51" s="14"/>
      <c r="N51" s="14"/>
      <c r="O51" s="14"/>
      <c r="P51" s="14"/>
      <c r="Q51" s="14"/>
      <c r="R51" s="14"/>
      <c r="S51" s="14"/>
      <c r="T51" s="14"/>
      <c r="U51" s="14"/>
      <c r="V51" s="14"/>
      <c r="W51" s="14"/>
      <c r="X51" s="14"/>
      <c r="Y51" s="14"/>
      <c r="Z51" s="14"/>
    </row>
    <row r="52" spans="1:26" ht="15.75" customHeight="1">
      <c r="A52" s="140" t="s">
        <v>902</v>
      </c>
      <c r="B52" s="100" t="str">
        <f>VLOOKUP(A52,'Índice Geral'!A:C,2,FALSE)</f>
        <v>Eletiva</v>
      </c>
      <c r="C52" s="146">
        <v>72</v>
      </c>
      <c r="D52" s="14"/>
      <c r="E52" s="14"/>
      <c r="F52" s="14"/>
      <c r="G52" s="14"/>
      <c r="H52" s="14"/>
      <c r="I52" s="14"/>
      <c r="J52" s="14"/>
      <c r="K52" s="14"/>
      <c r="L52" s="14"/>
      <c r="M52" s="14"/>
      <c r="N52" s="14"/>
      <c r="O52" s="14"/>
      <c r="P52" s="14"/>
      <c r="Q52" s="14"/>
      <c r="R52" s="14"/>
      <c r="S52" s="14"/>
      <c r="T52" s="14"/>
      <c r="U52" s="14"/>
      <c r="V52" s="14"/>
      <c r="W52" s="14"/>
      <c r="X52" s="14"/>
      <c r="Y52" s="14"/>
      <c r="Z52" s="14"/>
    </row>
    <row r="53" spans="1:26" ht="15.75" customHeight="1">
      <c r="A53" s="140" t="s">
        <v>902</v>
      </c>
      <c r="B53" s="100" t="str">
        <f>VLOOKUP(A53,'Índice Geral'!A:C,2,FALSE)</f>
        <v>Eletiva</v>
      </c>
      <c r="C53" s="146">
        <v>72</v>
      </c>
      <c r="D53" s="14"/>
      <c r="E53" s="14"/>
      <c r="F53" s="14"/>
      <c r="G53" s="14"/>
      <c r="H53" s="14"/>
      <c r="I53" s="14"/>
      <c r="J53" s="14"/>
      <c r="K53" s="14"/>
      <c r="L53" s="14"/>
      <c r="M53" s="14"/>
      <c r="N53" s="14"/>
      <c r="O53" s="14"/>
      <c r="P53" s="14"/>
      <c r="Q53" s="14"/>
      <c r="R53" s="14"/>
      <c r="S53" s="14"/>
      <c r="T53" s="14"/>
      <c r="U53" s="14"/>
      <c r="V53" s="14"/>
      <c r="W53" s="14"/>
      <c r="X53" s="14"/>
      <c r="Y53" s="14"/>
      <c r="Z53" s="14"/>
    </row>
    <row r="54" spans="1:26" ht="15.75" customHeight="1">
      <c r="A54" s="147"/>
      <c r="B54" s="100"/>
      <c r="C54" s="131"/>
      <c r="D54" s="14"/>
      <c r="E54" s="14"/>
      <c r="F54" s="14"/>
      <c r="G54" s="14"/>
      <c r="H54" s="14"/>
      <c r="I54" s="14"/>
      <c r="J54" s="14"/>
      <c r="K54" s="14"/>
      <c r="L54" s="14"/>
      <c r="M54" s="14"/>
      <c r="N54" s="14"/>
      <c r="O54" s="14"/>
      <c r="P54" s="14"/>
      <c r="Q54" s="14"/>
      <c r="R54" s="14"/>
      <c r="S54" s="14"/>
      <c r="T54" s="14"/>
      <c r="U54" s="14"/>
      <c r="V54" s="14"/>
      <c r="W54" s="14"/>
      <c r="X54" s="14"/>
      <c r="Y54" s="14"/>
      <c r="Z54" s="14"/>
    </row>
    <row r="55" spans="1:26" ht="15.75" customHeight="1">
      <c r="A55" s="147"/>
      <c r="B55" s="100"/>
      <c r="C55" s="131"/>
      <c r="D55" s="14"/>
      <c r="E55" s="14"/>
      <c r="F55" s="14"/>
      <c r="G55" s="14"/>
      <c r="H55" s="14"/>
      <c r="I55" s="14"/>
      <c r="J55" s="14"/>
      <c r="K55" s="14"/>
      <c r="L55" s="14"/>
      <c r="M55" s="14"/>
      <c r="N55" s="14"/>
      <c r="O55" s="14"/>
      <c r="P55" s="14"/>
      <c r="Q55" s="14"/>
      <c r="R55" s="14"/>
      <c r="S55" s="14"/>
      <c r="T55" s="14"/>
      <c r="U55" s="14"/>
      <c r="V55" s="14"/>
      <c r="W55" s="14"/>
      <c r="X55" s="14"/>
      <c r="Y55" s="14"/>
      <c r="Z55" s="14"/>
    </row>
    <row r="56" spans="1:26" ht="15.75" customHeight="1">
      <c r="A56" s="147"/>
      <c r="B56" s="100"/>
      <c r="C56" s="131"/>
      <c r="D56" s="14"/>
      <c r="E56" s="14"/>
      <c r="F56" s="14"/>
      <c r="G56" s="14"/>
      <c r="H56" s="14"/>
      <c r="I56" s="14"/>
      <c r="J56" s="14"/>
      <c r="K56" s="14"/>
      <c r="L56" s="14"/>
      <c r="M56" s="14"/>
      <c r="N56" s="14"/>
      <c r="O56" s="14"/>
      <c r="P56" s="14"/>
      <c r="Q56" s="14"/>
      <c r="R56" s="14"/>
      <c r="S56" s="14"/>
      <c r="T56" s="14"/>
      <c r="U56" s="14"/>
      <c r="V56" s="14"/>
      <c r="W56" s="14"/>
      <c r="X56" s="14"/>
      <c r="Y56" s="14"/>
      <c r="Z56" s="14"/>
    </row>
    <row r="57" spans="1:26" ht="15.75" customHeight="1">
      <c r="A57" s="147"/>
      <c r="B57" s="100"/>
      <c r="C57" s="131"/>
      <c r="D57" s="14"/>
      <c r="E57" s="14"/>
      <c r="F57" s="14"/>
      <c r="G57" s="14"/>
      <c r="H57" s="14"/>
      <c r="I57" s="14"/>
      <c r="J57" s="14"/>
      <c r="K57" s="14"/>
      <c r="L57" s="14"/>
      <c r="M57" s="14"/>
      <c r="N57" s="14"/>
      <c r="O57" s="14"/>
      <c r="P57" s="14"/>
      <c r="Q57" s="14"/>
      <c r="R57" s="14"/>
      <c r="S57" s="14"/>
      <c r="T57" s="14"/>
      <c r="U57" s="14"/>
      <c r="V57" s="14"/>
      <c r="W57" s="14"/>
      <c r="X57" s="14"/>
      <c r="Y57" s="14"/>
      <c r="Z57" s="14"/>
    </row>
    <row r="58" spans="1:26" ht="15.75" customHeight="1">
      <c r="A58" s="147"/>
      <c r="B58" s="100"/>
      <c r="C58" s="131"/>
      <c r="D58" s="14"/>
      <c r="E58" s="14"/>
      <c r="F58" s="14"/>
      <c r="G58" s="14"/>
      <c r="H58" s="14"/>
      <c r="I58" s="14"/>
      <c r="J58" s="14"/>
      <c r="K58" s="14"/>
      <c r="L58" s="14"/>
      <c r="M58" s="14"/>
      <c r="N58" s="14"/>
      <c r="O58" s="14"/>
      <c r="P58" s="14"/>
      <c r="Q58" s="14"/>
      <c r="R58" s="14"/>
      <c r="S58" s="14"/>
      <c r="T58" s="14"/>
      <c r="U58" s="14"/>
      <c r="V58" s="14"/>
      <c r="W58" s="14"/>
      <c r="X58" s="14"/>
      <c r="Y58" s="14"/>
      <c r="Z58" s="14"/>
    </row>
    <row r="59" spans="1:26" ht="15.75" customHeight="1">
      <c r="A59" s="147"/>
      <c r="B59" s="100"/>
      <c r="C59" s="131"/>
      <c r="D59" s="14"/>
      <c r="E59" s="14"/>
      <c r="F59" s="14"/>
      <c r="G59" s="14"/>
      <c r="H59" s="14"/>
      <c r="I59" s="14"/>
      <c r="J59" s="14"/>
      <c r="K59" s="14"/>
      <c r="L59" s="14"/>
      <c r="M59" s="14"/>
      <c r="N59" s="14"/>
      <c r="O59" s="14"/>
      <c r="P59" s="14"/>
      <c r="Q59" s="14"/>
      <c r="R59" s="14"/>
      <c r="S59" s="14"/>
      <c r="T59" s="14"/>
      <c r="U59" s="14"/>
      <c r="V59" s="14"/>
      <c r="W59" s="14"/>
      <c r="X59" s="14"/>
      <c r="Y59" s="14"/>
      <c r="Z59" s="14"/>
    </row>
    <row r="60" spans="1:26" ht="15.75" customHeight="1">
      <c r="A60" s="147"/>
      <c r="B60" s="100"/>
      <c r="C60" s="131"/>
      <c r="D60" s="14"/>
      <c r="E60" s="14"/>
      <c r="F60" s="14"/>
      <c r="G60" s="14"/>
      <c r="H60" s="14"/>
      <c r="I60" s="14"/>
      <c r="J60" s="14"/>
      <c r="K60" s="14"/>
      <c r="L60" s="14"/>
      <c r="M60" s="14"/>
      <c r="N60" s="14"/>
      <c r="O60" s="14"/>
      <c r="P60" s="14"/>
      <c r="Q60" s="14"/>
      <c r="R60" s="14"/>
      <c r="S60" s="14"/>
      <c r="T60" s="14"/>
      <c r="U60" s="14"/>
      <c r="V60" s="14"/>
      <c r="W60" s="14"/>
      <c r="X60" s="14"/>
      <c r="Y60" s="14"/>
      <c r="Z60" s="14"/>
    </row>
    <row r="61" spans="1:26" ht="15.75" customHeight="1">
      <c r="A61" s="147"/>
      <c r="B61" s="100"/>
      <c r="C61" s="131"/>
      <c r="D61" s="14"/>
      <c r="E61" s="14"/>
      <c r="F61" s="14"/>
      <c r="G61" s="14"/>
      <c r="H61" s="14"/>
      <c r="I61" s="14"/>
      <c r="J61" s="14"/>
      <c r="K61" s="14"/>
      <c r="L61" s="14"/>
      <c r="M61" s="14"/>
      <c r="N61" s="14"/>
      <c r="O61" s="14"/>
      <c r="P61" s="14"/>
      <c r="Q61" s="14"/>
      <c r="R61" s="14"/>
      <c r="S61" s="14"/>
      <c r="T61" s="14"/>
      <c r="U61" s="14"/>
      <c r="V61" s="14"/>
      <c r="W61" s="14"/>
      <c r="X61" s="14"/>
      <c r="Y61" s="14"/>
      <c r="Z61" s="14"/>
    </row>
    <row r="62" spans="1:26" ht="15.75"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ht="15.75"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ht="15.75"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ht="15.75"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ht="15.75"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spans="1:26" ht="15.75"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ht="15.75"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ht="15.75"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ht="15.75"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spans="1:26" ht="15.75"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spans="1:26" ht="15.75"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spans="1:26" ht="15.75"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spans="1:26" ht="15.75"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spans="1:26" ht="15.75"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spans="1:26" ht="15.75"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spans="1:26" ht="15.75"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spans="1:26" ht="15.75"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spans="1:26" ht="15.75"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spans="1:26" ht="15.75"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spans="1:26" ht="15.75"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spans="1:26" ht="15.75"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ht="15.75"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spans="1:26" ht="15.75"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spans="1:26" ht="15.75"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ht="15.75"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spans="1:26" ht="15.7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ht="15.7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ht="15.7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spans="1:26" ht="15.7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spans="1:26" ht="15.7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spans="1:26" ht="15.7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spans="1:26" ht="15.7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ht="15.7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ht="15.7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spans="1:26" ht="15.7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spans="1:26" ht="15.7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spans="1:26" ht="15.7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spans="1:26" ht="15.7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spans="1:26" ht="15.7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ht="15.7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ht="15.7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ht="15.7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ht="15.7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5.7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5.7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15.7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5.7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5.7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5.7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5.7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5.7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ht="15.7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ht="15.7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5.7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5.7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5.7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5.7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15.7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15.7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5.7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5.7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5.7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5.7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5.7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5.7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5.7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5.7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5.7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5.7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5.7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5.7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5.7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5.7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5.7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5.7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5.7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5.7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5.7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5.7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15.7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5.7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15.7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5.7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5.7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5.7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5.7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ht="15.7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5.7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5.7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5.7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5.7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5.7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5.7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5.7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5.7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5.7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5.7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5.7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5.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5.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5.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5.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ht="15.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15.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5.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5.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ht="15.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5.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5.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5.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ht="15.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15.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15.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15.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5.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15.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5.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5.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5.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5.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5.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5.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ht="15.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ht="15.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ht="15.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ht="15.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ht="15.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ht="15.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15.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ht="15.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5.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ht="15.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15.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5.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ht="15.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15.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15.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ht="15.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ht="15.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ht="15.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ht="15.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ht="15.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ht="15.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ht="15.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ht="15.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15.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15.7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15.7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15.7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15.7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5.7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5.7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5.7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5.7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5.7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5.7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5.7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5.7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5.7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5.7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5.7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5.7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5.7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5.7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5.7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5.7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5.7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5.7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5.7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5.7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5.7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5.7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5.7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5.7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5.7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5.7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5.7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5.7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5.7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5.7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5.7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5.7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5.7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5.7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5.7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5.7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5.7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5.7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5.7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5.7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5.7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5.7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5.7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5.7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5.7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5.7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5.7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5.7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5.7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5.7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5.7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15.7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5.7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15.7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5.7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5.7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5.7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5.7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5.7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5.7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5.7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5.7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5.7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5.7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5.7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5.7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5.7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5.7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5.7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15.7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5.7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15.7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5.7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5.7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5.7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5.7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5.7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5.7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5.7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5.7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5.7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5.7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15.7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15.7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15.7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15.7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15.7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15.7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15.7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15.7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15.7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5.7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15.7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15.7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15.7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5.7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5.7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5.7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5.7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5.7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5.7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5.7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15.7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5.7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5.7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5.7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5.7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5.7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5.7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5.7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5.7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5.7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5.7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5.7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5.7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5.7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5.7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5.7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5.7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5.7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5.7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5.7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5.7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5.7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5.7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5.7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5.7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5.7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5.7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5.7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5.7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5.7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5.7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5.7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5.7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5.7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5.7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5.7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5.7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5.7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5.7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5.7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5.7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5.7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5.7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5.7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5.7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5.7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5.7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5.7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5.7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5.7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5.7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5.7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5.7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5.7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5.7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5.7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5.7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5.7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5.7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5.7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5.7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5.7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5.7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5.7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5.7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5.7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5.7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5.7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5.7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5.7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5.7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5.7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5.7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5.7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5.7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5.7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5.7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5.7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5.7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5.7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5.7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5.7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5.7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5.7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5.7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5.7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5.7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5.7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5.7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5.7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5.7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5.7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5.7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5.7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5.7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5.7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5.7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5.7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5.7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5.7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5.7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5.7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5.7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5.7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5.7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5.7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5.7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5.7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5.7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5.7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5.7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5.7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5.7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5.7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5.7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5.7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5.7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5.7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5.7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5.7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5.7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5.7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5.7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5.7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5.7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5.7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5.7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5.7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5.7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5.7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5.7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5.7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5.7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5.7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5.7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5.7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5.7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5.7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5.7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5.7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5.7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5.7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5.7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5.7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5.7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5.7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5.7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5.7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5.7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5.7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5.7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5.7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5.7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5.7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5.7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5.7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5.7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5.7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5.7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5.7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5.7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5.7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5.7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5.7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5.7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5.7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5.7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5.7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5.7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5.7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5.7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5.7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5.7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5.7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5.7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5.7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5.7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5.7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5.7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5.7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5.7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5.7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5.7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5.7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5.7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5.7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5.7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5.7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5.7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5.7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5.7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5.7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5.7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5.7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5.7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5.7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5.7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5.7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5.7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5.7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5.7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5.7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5.7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5.7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5.7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5.7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5.7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5.7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5.7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5.7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5.7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5.7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5.7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5.7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5.7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5.7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5.7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5.7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5.7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5.7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5.7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5.7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5.7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5.7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5.7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5.7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5.7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5.7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5.7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5.7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5.7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5.7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5.7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5.7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5.7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5.7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5.7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5.7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5.7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5.7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5.7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5.7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5.7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5.7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5.7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5.7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5.7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5.7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5.7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5.7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5.7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5.7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5.7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5.7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5.7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5.7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5.7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5.7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5.7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5.7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5.7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5.7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5.7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5.7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5.7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5.7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5.7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5.7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5.7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5.7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5.7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5.7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5.7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5.7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5.7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5.7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5.7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5.7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5.7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5.7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5.7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5.7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5.7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5.7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5.7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5.7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5.7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5.7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5.7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5.7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5.7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5.7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5.7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5.7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5.7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5.7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5.7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5.7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5.7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5.7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5.7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5.7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5.7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5.7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5.7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5.7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5.7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5.7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5.7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5.7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5.7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5.7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5.7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5.7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5.7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5.7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5.7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5.7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5.7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5.7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5.7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5.7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5.7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5.7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5.7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5.7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5.7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5.7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5.7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5.7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5.7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5.7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5.7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5.7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5.7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5.7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5.7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5.7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5.7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5.7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5.7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5.7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5.7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5.7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5.7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5.7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5.7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5.7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5.7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5.7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5.7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5.7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5.7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5.7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5.7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5.7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5.7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5.7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5.7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5.7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5.7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5.7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5.7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5.7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5.7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5.7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5.7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5.7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5.7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5.7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5.7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5.7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5.7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5.7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5.7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5.7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5.7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5.7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5.7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5.7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5.7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5.7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5.7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5.7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5.7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5.7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5.7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5.7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5.7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5.7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5.7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5.7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5.7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5.7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5.7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5.7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5.7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5.7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5.7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5.7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5.7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5.7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5.7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5.7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5.7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5.7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5.7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5.7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5.7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5.7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5.7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5.7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5.7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5.7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5.7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5.7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5.7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5.7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5.7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5.7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5.7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5.7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5.7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5.7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5.7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5.7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5.7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5.7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5.7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5.7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5.7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5.7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5.7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5.7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5.7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5.7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5.7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5.7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5.7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5.7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5.7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5.7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5.7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5.7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5.7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5.7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5.7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5.7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5.7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5.7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5.7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5.7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5.7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5.7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5.7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5.7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5.7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5.7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5.7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5.7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5.7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5.7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5.7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5.7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5.7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5.7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5.7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5.7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5.7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5.7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5.7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5.7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5.7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5.7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5.7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5.7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5.7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5.7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5.7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5.7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5.7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5.7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5.7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5.7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5.7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5.7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5.7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5.7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5.7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5.7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5.7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5.7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5.7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5.7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5.7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5.7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5.7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5.7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5.7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5.7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5.7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5.7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5.7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5.7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5.7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5.7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5.7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5.7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5.7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5.7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5.7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5.7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5.7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5.7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5.7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5.7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5.7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5.7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5.7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5.7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5.7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5.7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5.7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5.7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5.7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5.7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5.7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5.7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5.7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5.7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5.7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5.7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5.7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5.7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5.7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5.7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5.7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5.7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5.7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5.7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5.7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5.7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5.7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5.7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5.7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5.7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5.7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5.7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5.7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5.7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5.7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5.7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5.7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5.7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5.7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5.7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5.7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5.7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5.7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5.7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5.7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5.7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5.7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5.7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5.7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5.7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5.7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5.7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5.7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5.7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5.7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5.7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5.7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5.7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5.7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5.7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5.7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5.7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5.7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5.7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5.7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5.7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5.7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5.7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5.7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5.7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5.7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5.7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5.7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5.7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5.7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5.7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5.7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5.7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5.7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5.7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5.7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5.7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5.7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5.7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5.7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5.7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5.7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5.7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5.7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5.7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5.7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5.7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5.7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5.7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5.7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5.7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5.7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5.7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5.7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5.7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5.7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5.7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5.7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5.7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5.7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5.7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5.7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5.7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5.7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5.7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5.7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5.7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5.7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5.7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5.7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5.7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5.7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5.7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5.7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5.7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5.7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5.7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5.7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5.7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5.7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5.7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5.7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5.7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5.7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5.7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5.7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5.7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5.7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5.7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5.7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5.7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5.7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5.7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5.7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5.7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5.75"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5.75"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5.75"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5.75"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5.75"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5.75"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5.75"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5.75"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5.75"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5.75"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5.75"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5.75"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5.75"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5.75"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5.75"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5.75"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5.75"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5.75"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5.75"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5.75"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5.75"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5.75"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sheetData>
  <autoFilter ref="F2:I23" xr:uid="{00000000-0009-0000-0000-000016000000}">
    <sortState xmlns:xlrd2="http://schemas.microsoft.com/office/spreadsheetml/2017/richdata2" ref="F2:I23">
      <sortCondition ref="F2:F23"/>
    </sortState>
  </autoFilter>
  <mergeCells count="1">
    <mergeCell ref="A1:C1"/>
  </mergeCells>
  <pageMargins left="0.7" right="0.7" top="0.75" bottom="0.75" header="0" footer="0"/>
  <pageSetup orientation="landscape"/>
  <drawing r:id="rId1"/>
  <extLst>
    <ext xmlns:x14="http://schemas.microsoft.com/office/spreadsheetml/2009/9/main" uri="{CCE6A557-97BC-4b89-ADB6-D9C93CAAB3DF}">
      <x14:dataValidations xmlns:xm="http://schemas.microsoft.com/office/excel/2006/main" count="2">
        <x14:dataValidation type="list" allowBlank="1" xr:uid="{00000000-0002-0000-1600-000000000000}">
          <x14:formula1>
            <xm:f>'Índice Geral'!$A$3:$A$496</xm:f>
          </x14:formula1>
          <xm:sqref>A8 A30</xm:sqref>
        </x14:dataValidation>
        <x14:dataValidation type="list" allowBlank="1" showErrorMessage="1" xr:uid="{00000000-0002-0000-1600-000001000000}">
          <x14:formula1>
            <xm:f>'Índice Geral'!$A$3:$A$496</xm:f>
          </x14:formula1>
          <xm:sqref>A3:A7 A9:A29 A31:A61</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991"/>
  <sheetViews>
    <sheetView workbookViewId="0"/>
  </sheetViews>
  <sheetFormatPr defaultColWidth="11.25" defaultRowHeight="15" customHeight="1"/>
  <cols>
    <col min="1" max="1" width="44.625" customWidth="1"/>
    <col min="2" max="2" width="32" customWidth="1"/>
    <col min="3" max="3" width="17.125" customWidth="1"/>
    <col min="4" max="5" width="10.5" customWidth="1"/>
    <col min="6" max="6" width="30.625" customWidth="1"/>
    <col min="7" max="7" width="8.5" customWidth="1"/>
    <col min="8" max="8" width="14" customWidth="1"/>
    <col min="9" max="9" width="17" customWidth="1"/>
    <col min="10" max="18" width="10.5" customWidth="1"/>
    <col min="19" max="26" width="11.125" customWidth="1"/>
  </cols>
  <sheetData>
    <row r="1" spans="1:26" ht="15.75" customHeight="1">
      <c r="A1" s="190" t="s">
        <v>3020</v>
      </c>
      <c r="B1" s="191"/>
      <c r="C1" s="192"/>
      <c r="D1" s="88"/>
      <c r="E1" s="89"/>
      <c r="F1" s="90" t="s">
        <v>2987</v>
      </c>
      <c r="G1" s="91">
        <f>SUM(C:C)</f>
        <v>3672</v>
      </c>
      <c r="H1" s="90" t="s">
        <v>2988</v>
      </c>
      <c r="I1" s="92">
        <v>1</v>
      </c>
      <c r="J1" s="14"/>
      <c r="K1" s="14"/>
      <c r="L1" s="14"/>
      <c r="M1" s="14"/>
      <c r="N1" s="14"/>
      <c r="O1" s="14"/>
      <c r="P1" s="14"/>
      <c r="Q1" s="14"/>
      <c r="R1" s="14"/>
      <c r="S1" s="14"/>
      <c r="T1" s="14"/>
      <c r="U1" s="14"/>
      <c r="V1" s="14"/>
      <c r="W1" s="14"/>
      <c r="X1" s="14"/>
      <c r="Y1" s="14"/>
      <c r="Z1" s="14"/>
    </row>
    <row r="2" spans="1:26" ht="15.75" customHeight="1">
      <c r="A2" s="93" t="s">
        <v>0</v>
      </c>
      <c r="B2" s="94" t="s">
        <v>3</v>
      </c>
      <c r="C2" s="95" t="s">
        <v>2989</v>
      </c>
      <c r="D2" s="96"/>
      <c r="E2" s="97"/>
      <c r="F2" s="98" t="s">
        <v>3</v>
      </c>
      <c r="G2" s="98" t="s">
        <v>2990</v>
      </c>
      <c r="H2" s="98" t="s">
        <v>2991</v>
      </c>
      <c r="I2" s="98" t="s">
        <v>2992</v>
      </c>
      <c r="J2" s="14"/>
      <c r="K2" s="14"/>
      <c r="L2" s="14"/>
      <c r="M2" s="14"/>
      <c r="N2" s="14"/>
      <c r="O2" s="14"/>
      <c r="P2" s="14"/>
      <c r="Q2" s="14"/>
      <c r="R2" s="14"/>
      <c r="S2" s="14"/>
      <c r="T2" s="14"/>
      <c r="U2" s="14"/>
      <c r="V2" s="14"/>
      <c r="W2" s="14"/>
      <c r="X2" s="14"/>
      <c r="Y2" s="14"/>
      <c r="Z2" s="14"/>
    </row>
    <row r="3" spans="1:26" ht="15.75" customHeight="1">
      <c r="A3" s="148" t="s">
        <v>2439</v>
      </c>
      <c r="B3" s="149" t="str">
        <f>VLOOKUP(A3,'Índice Geral'!A:C,2,FALSE)</f>
        <v>Antropologia social</v>
      </c>
      <c r="C3" s="150">
        <v>72</v>
      </c>
      <c r="D3" s="96"/>
      <c r="E3" s="97"/>
      <c r="F3" s="102" t="str">
        <f>'Contagem de Áreas '!A2</f>
        <v>Marketing e propaganda</v>
      </c>
      <c r="G3" s="103">
        <f t="shared" ref="G3:G45" ca="1" si="0">H3/$G$1</f>
        <v>7.8431372549019607E-2</v>
      </c>
      <c r="H3" s="104">
        <f t="shared" ref="H3:H45" ca="1" si="1">SUMIF(B:C,F3,C:C)</f>
        <v>288</v>
      </c>
      <c r="I3" s="105"/>
      <c r="J3" s="14"/>
      <c r="K3" s="14"/>
      <c r="L3" s="14"/>
      <c r="M3" s="14"/>
      <c r="N3" s="14"/>
      <c r="O3" s="14"/>
      <c r="P3" s="14"/>
      <c r="Q3" s="14"/>
      <c r="R3" s="14"/>
      <c r="S3" s="14"/>
      <c r="T3" s="14"/>
      <c r="U3" s="14"/>
      <c r="V3" s="14"/>
      <c r="W3" s="14"/>
      <c r="X3" s="14"/>
      <c r="Y3" s="14"/>
      <c r="Z3" s="14"/>
    </row>
    <row r="4" spans="1:26" ht="15.75" customHeight="1">
      <c r="A4" s="124" t="s">
        <v>1445</v>
      </c>
      <c r="B4" s="149" t="str">
        <f>VLOOKUP(A4,'Índice Geral'!A:C,2,FALSE)</f>
        <v>Economia, Economia Empresarial e Política</v>
      </c>
      <c r="C4" s="124">
        <v>72</v>
      </c>
      <c r="D4" s="96"/>
      <c r="E4" s="97"/>
      <c r="F4" s="102" t="str">
        <f>'Contagem de Áreas '!A3</f>
        <v>Gestão de negócios internacionais</v>
      </c>
      <c r="G4" s="103">
        <f t="shared" ca="1" si="0"/>
        <v>0</v>
      </c>
      <c r="H4" s="104">
        <f t="shared" ca="1" si="1"/>
        <v>0</v>
      </c>
      <c r="I4" s="105"/>
      <c r="J4" s="14"/>
      <c r="K4" s="14"/>
      <c r="L4" s="14"/>
      <c r="M4" s="14"/>
      <c r="N4" s="14"/>
      <c r="O4" s="14"/>
      <c r="P4" s="14"/>
      <c r="Q4" s="14"/>
      <c r="R4" s="14"/>
      <c r="S4" s="14"/>
      <c r="T4" s="14"/>
      <c r="U4" s="14"/>
      <c r="V4" s="14"/>
      <c r="W4" s="14"/>
      <c r="X4" s="14"/>
      <c r="Y4" s="14"/>
      <c r="Z4" s="14"/>
    </row>
    <row r="5" spans="1:26" ht="15.75" customHeight="1">
      <c r="A5" s="148" t="s">
        <v>1731</v>
      </c>
      <c r="B5" s="149" t="str">
        <f>VLOOKUP(A5,'Índice Geral'!A:C,2,FALSE)</f>
        <v>História, Filosofia e Estudos de arte</v>
      </c>
      <c r="C5" s="151">
        <v>72</v>
      </c>
      <c r="D5" s="96"/>
      <c r="E5" s="97"/>
      <c r="F5" s="102" t="str">
        <f>'Contagem de Áreas '!A4</f>
        <v>Metodologia e Pesquisa Científica</v>
      </c>
      <c r="G5" s="103">
        <f t="shared" ca="1" si="0"/>
        <v>4.9019607843137254E-2</v>
      </c>
      <c r="H5" s="104">
        <f t="shared" ca="1" si="1"/>
        <v>180</v>
      </c>
      <c r="I5" s="105"/>
      <c r="J5" s="14"/>
      <c r="K5" s="14"/>
      <c r="L5" s="14"/>
      <c r="M5" s="14"/>
      <c r="N5" s="14"/>
      <c r="O5" s="14"/>
      <c r="P5" s="14"/>
      <c r="Q5" s="14"/>
      <c r="R5" s="14"/>
      <c r="S5" s="14"/>
      <c r="T5" s="14"/>
      <c r="U5" s="14"/>
      <c r="V5" s="14"/>
      <c r="W5" s="14"/>
      <c r="X5" s="14"/>
      <c r="Y5" s="14"/>
      <c r="Z5" s="14"/>
    </row>
    <row r="6" spans="1:26" ht="15.75" customHeight="1">
      <c r="A6" s="148" t="s">
        <v>2959</v>
      </c>
      <c r="B6" s="149" t="str">
        <f>VLOOKUP(A6,'Índice Geral'!A:C,2,FALSE)</f>
        <v>Noticiário e reportagem</v>
      </c>
      <c r="C6" s="151">
        <v>72</v>
      </c>
      <c r="D6" s="96"/>
      <c r="E6" s="97"/>
      <c r="F6" s="102" t="str">
        <f>'Contagem de Áreas '!A5</f>
        <v>Tecnologia da informação</v>
      </c>
      <c r="G6" s="103">
        <f t="shared" ca="1" si="0"/>
        <v>0</v>
      </c>
      <c r="H6" s="104">
        <f t="shared" ca="1" si="1"/>
        <v>0</v>
      </c>
      <c r="I6" s="105"/>
      <c r="J6" s="14"/>
      <c r="K6" s="14"/>
      <c r="L6" s="14"/>
      <c r="M6" s="14"/>
      <c r="N6" s="14"/>
      <c r="O6" s="14"/>
      <c r="P6" s="14"/>
      <c r="Q6" s="14"/>
      <c r="R6" s="14"/>
      <c r="S6" s="14"/>
      <c r="T6" s="14"/>
      <c r="U6" s="14"/>
      <c r="V6" s="14"/>
      <c r="W6" s="14"/>
      <c r="X6" s="14"/>
      <c r="Y6" s="14"/>
      <c r="Z6" s="14"/>
    </row>
    <row r="7" spans="1:26" ht="15.75" customHeight="1">
      <c r="A7" s="152" t="s">
        <v>2318</v>
      </c>
      <c r="B7" s="149" t="str">
        <f>VLOOKUP(A7,'Índice Geral'!A:C,2,FALSE)</f>
        <v>Audiovisuais</v>
      </c>
      <c r="C7" s="151">
        <v>72</v>
      </c>
      <c r="D7" s="96"/>
      <c r="E7" s="97"/>
      <c r="F7" s="102" t="str">
        <f>'Contagem de Áreas '!A6</f>
        <v>História, Filosofia e Estudos de arte</v>
      </c>
      <c r="G7" s="103">
        <f t="shared" ca="1" si="0"/>
        <v>2.9411764705882353E-2</v>
      </c>
      <c r="H7" s="104">
        <f t="shared" ca="1" si="1"/>
        <v>108</v>
      </c>
      <c r="I7" s="105"/>
      <c r="J7" s="14"/>
      <c r="K7" s="14"/>
      <c r="L7" s="14"/>
      <c r="M7" s="14"/>
      <c r="N7" s="14"/>
      <c r="O7" s="14"/>
      <c r="P7" s="14"/>
      <c r="Q7" s="14"/>
      <c r="R7" s="14"/>
      <c r="S7" s="14"/>
      <c r="T7" s="14"/>
      <c r="U7" s="14"/>
      <c r="V7" s="14"/>
      <c r="W7" s="14"/>
      <c r="X7" s="14"/>
      <c r="Y7" s="14"/>
      <c r="Z7" s="14"/>
    </row>
    <row r="8" spans="1:26" ht="15.75" customHeight="1">
      <c r="A8" s="153" t="s">
        <v>2077</v>
      </c>
      <c r="B8" s="149" t="str">
        <f>VLOOKUP(A8,'Índice Geral'!A:C,2,FALSE)</f>
        <v>Lingüística (línguas)</v>
      </c>
      <c r="C8" s="151">
        <v>72</v>
      </c>
      <c r="D8" s="96"/>
      <c r="E8" s="97"/>
      <c r="F8" s="102" t="str">
        <f>'Contagem de Áreas '!A7</f>
        <v>Criação gráfica</v>
      </c>
      <c r="G8" s="103">
        <f t="shared" ca="1" si="0"/>
        <v>1.9607843137254902E-2</v>
      </c>
      <c r="H8" s="104">
        <f t="shared" ca="1" si="1"/>
        <v>72</v>
      </c>
      <c r="I8" s="105"/>
      <c r="J8" s="14"/>
      <c r="K8" s="14"/>
      <c r="L8" s="14"/>
      <c r="M8" s="14"/>
      <c r="N8" s="14"/>
      <c r="O8" s="14"/>
      <c r="P8" s="14"/>
      <c r="Q8" s="14"/>
      <c r="R8" s="14"/>
      <c r="S8" s="14"/>
      <c r="T8" s="14"/>
      <c r="U8" s="14"/>
      <c r="V8" s="14"/>
      <c r="W8" s="14"/>
      <c r="X8" s="14"/>
      <c r="Y8" s="14"/>
      <c r="Z8" s="14"/>
    </row>
    <row r="9" spans="1:26" ht="15.75" customHeight="1">
      <c r="A9" s="148" t="s">
        <v>444</v>
      </c>
      <c r="B9" s="149" t="str">
        <f>VLOOKUP(A9,'Índice Geral'!A:C,2,FALSE)</f>
        <v>Fotografia</v>
      </c>
      <c r="C9" s="154">
        <v>36</v>
      </c>
      <c r="D9" s="96"/>
      <c r="E9" s="97"/>
      <c r="F9" s="102" t="str">
        <f>'Contagem de Áreas '!A8</f>
        <v>Comunicação social (redação e conteúdo)</v>
      </c>
      <c r="G9" s="103">
        <f t="shared" ca="1" si="0"/>
        <v>5.8823529411764705E-2</v>
      </c>
      <c r="H9" s="104">
        <f t="shared" ca="1" si="1"/>
        <v>216</v>
      </c>
      <c r="I9" s="105"/>
      <c r="J9" s="109"/>
      <c r="K9" s="14"/>
      <c r="L9" s="14"/>
      <c r="M9" s="14"/>
      <c r="N9" s="14"/>
      <c r="O9" s="14"/>
      <c r="P9" s="14"/>
      <c r="Q9" s="14"/>
      <c r="R9" s="14"/>
      <c r="S9" s="14"/>
      <c r="T9" s="14"/>
      <c r="U9" s="14"/>
      <c r="V9" s="14"/>
      <c r="W9" s="14"/>
      <c r="X9" s="14"/>
      <c r="Y9" s="14"/>
      <c r="Z9" s="14"/>
    </row>
    <row r="10" spans="1:26" ht="15.75" customHeight="1">
      <c r="A10" s="148" t="s">
        <v>2955</v>
      </c>
      <c r="B10" s="149" t="str">
        <f>VLOOKUP(A10,'Índice Geral'!A:C,2,FALSE)</f>
        <v>Comunicação social (redação e conteúdo)</v>
      </c>
      <c r="C10" s="151">
        <v>72</v>
      </c>
      <c r="D10" s="96"/>
      <c r="E10" s="97"/>
      <c r="F10" s="102" t="str">
        <f>'Contagem de Áreas '!A9</f>
        <v>Economia, Economia Empresarial e Política</v>
      </c>
      <c r="G10" s="103">
        <f t="shared" ca="1" si="0"/>
        <v>1.9607843137254902E-2</v>
      </c>
      <c r="H10" s="104">
        <f t="shared" ca="1" si="1"/>
        <v>72</v>
      </c>
      <c r="I10" s="105"/>
      <c r="J10" s="109"/>
      <c r="K10" s="14"/>
      <c r="L10" s="14"/>
      <c r="M10" s="14"/>
      <c r="N10" s="14"/>
      <c r="O10" s="14"/>
      <c r="P10" s="14"/>
      <c r="Q10" s="14"/>
      <c r="R10" s="14"/>
      <c r="S10" s="14"/>
      <c r="T10" s="14"/>
      <c r="U10" s="14"/>
      <c r="V10" s="14"/>
      <c r="W10" s="14"/>
      <c r="X10" s="14"/>
      <c r="Y10" s="14"/>
      <c r="Z10" s="14"/>
    </row>
    <row r="11" spans="1:26" ht="15.75" customHeight="1">
      <c r="A11" s="152" t="s">
        <v>2847</v>
      </c>
      <c r="B11" s="149" t="str">
        <f>VLOOKUP(A11,'Índice Geral'!A:C,2,FALSE)</f>
        <v>Noticiário e reportagem</v>
      </c>
      <c r="C11" s="151">
        <v>72</v>
      </c>
      <c r="D11" s="96"/>
      <c r="E11" s="97"/>
      <c r="F11" s="102" t="str">
        <f>'Contagem de Áreas '!A10</f>
        <v>Gestão de inovação</v>
      </c>
      <c r="G11" s="103">
        <f t="shared" ca="1" si="0"/>
        <v>4.9019607843137254E-2</v>
      </c>
      <c r="H11" s="104">
        <f t="shared" ca="1" si="1"/>
        <v>180</v>
      </c>
      <c r="I11" s="105"/>
      <c r="J11" s="109"/>
      <c r="K11" s="14"/>
      <c r="L11" s="14"/>
      <c r="M11" s="14"/>
      <c r="N11" s="14"/>
      <c r="O11" s="14"/>
      <c r="P11" s="14"/>
      <c r="Q11" s="14"/>
      <c r="R11" s="14"/>
      <c r="S11" s="14"/>
      <c r="T11" s="14"/>
      <c r="U11" s="14"/>
      <c r="V11" s="14"/>
      <c r="W11" s="14"/>
      <c r="X11" s="14"/>
      <c r="Y11" s="14"/>
      <c r="Z11" s="14"/>
    </row>
    <row r="12" spans="1:26" ht="15.75" customHeight="1">
      <c r="A12" s="152" t="s">
        <v>3021</v>
      </c>
      <c r="B12" s="149" t="str">
        <f>VLOOKUP(A12,'Índice Geral'!A:C,2,FALSE)</f>
        <v>Criação gráfica</v>
      </c>
      <c r="C12" s="155">
        <v>72</v>
      </c>
      <c r="D12" s="96"/>
      <c r="E12" s="97"/>
      <c r="F12" s="102" t="str">
        <f>'Contagem de Áreas '!A11</f>
        <v>Design</v>
      </c>
      <c r="G12" s="103">
        <f t="shared" ca="1" si="0"/>
        <v>0</v>
      </c>
      <c r="H12" s="104">
        <f t="shared" ca="1" si="1"/>
        <v>0</v>
      </c>
      <c r="I12" s="105"/>
      <c r="J12" s="109"/>
      <c r="K12" s="14"/>
      <c r="L12" s="14"/>
      <c r="M12" s="14"/>
      <c r="N12" s="14"/>
      <c r="O12" s="14"/>
      <c r="P12" s="14"/>
      <c r="Q12" s="14"/>
      <c r="R12" s="14"/>
      <c r="S12" s="14"/>
      <c r="T12" s="14"/>
      <c r="U12" s="14"/>
      <c r="V12" s="14"/>
      <c r="W12" s="14"/>
      <c r="X12" s="14"/>
      <c r="Y12" s="14"/>
      <c r="Z12" s="14"/>
    </row>
    <row r="13" spans="1:26" ht="15.75" customHeight="1">
      <c r="A13" s="124" t="s">
        <v>261</v>
      </c>
      <c r="B13" s="149" t="str">
        <f>VLOOKUP(A13,'Índice Geral'!A:C,2,FALSE)</f>
        <v>Processamento de dados</v>
      </c>
      <c r="C13" s="124">
        <v>72</v>
      </c>
      <c r="D13" s="96"/>
      <c r="E13" s="97"/>
      <c r="F13" s="102" t="str">
        <f>'Contagem de Áreas '!A12</f>
        <v>Produção de multimídia</v>
      </c>
      <c r="G13" s="103">
        <f t="shared" ca="1" si="0"/>
        <v>0</v>
      </c>
      <c r="H13" s="104">
        <f t="shared" ca="1" si="1"/>
        <v>0</v>
      </c>
      <c r="I13" s="105"/>
      <c r="J13" s="109"/>
      <c r="K13" s="14"/>
      <c r="L13" s="14"/>
      <c r="M13" s="14"/>
      <c r="N13" s="14"/>
      <c r="O13" s="14"/>
      <c r="P13" s="14"/>
      <c r="Q13" s="14"/>
      <c r="R13" s="14"/>
      <c r="S13" s="14"/>
      <c r="T13" s="14"/>
      <c r="U13" s="14"/>
      <c r="V13" s="14"/>
      <c r="W13" s="14"/>
      <c r="X13" s="14"/>
      <c r="Y13" s="14"/>
      <c r="Z13" s="14"/>
    </row>
    <row r="14" spans="1:26" ht="15.75" customHeight="1">
      <c r="A14" s="156" t="s">
        <v>2844</v>
      </c>
      <c r="B14" s="149" t="str">
        <f>VLOOKUP(A14,'Índice Geral'!A:C,2,FALSE)</f>
        <v>Marketing e propaganda</v>
      </c>
      <c r="C14" s="152">
        <v>72</v>
      </c>
      <c r="D14" s="96"/>
      <c r="E14" s="97"/>
      <c r="F14" s="102" t="str">
        <f>'Contagem de Áreas '!A13</f>
        <v>Cenografia</v>
      </c>
      <c r="G14" s="103">
        <f t="shared" ca="1" si="0"/>
        <v>0</v>
      </c>
      <c r="H14" s="104">
        <f t="shared" ca="1" si="1"/>
        <v>0</v>
      </c>
      <c r="I14" s="105"/>
      <c r="J14" s="109"/>
      <c r="K14" s="14"/>
      <c r="L14" s="14"/>
      <c r="M14" s="14"/>
      <c r="N14" s="14"/>
      <c r="O14" s="14"/>
      <c r="P14" s="14"/>
      <c r="Q14" s="14"/>
      <c r="R14" s="14"/>
      <c r="S14" s="14"/>
      <c r="T14" s="14"/>
      <c r="U14" s="14"/>
      <c r="V14" s="14"/>
      <c r="W14" s="14"/>
      <c r="X14" s="14"/>
      <c r="Y14" s="14"/>
      <c r="Z14" s="14"/>
    </row>
    <row r="15" spans="1:26" ht="15.75" customHeight="1">
      <c r="A15" s="158" t="s">
        <v>1437</v>
      </c>
      <c r="B15" s="149" t="str">
        <f>VLOOKUP(A15,'Índice Geral'!A:C,2,FALSE)</f>
        <v>Noticiário e reportagem</v>
      </c>
      <c r="C15" s="154">
        <v>72</v>
      </c>
      <c r="D15" s="96"/>
      <c r="E15" s="97"/>
      <c r="F15" s="102" t="str">
        <f>'Contagem de Áreas '!A14</f>
        <v>Audiovisuais</v>
      </c>
      <c r="G15" s="103">
        <f t="shared" ca="1" si="0"/>
        <v>5.8823529411764705E-2</v>
      </c>
      <c r="H15" s="104">
        <f t="shared" ca="1" si="1"/>
        <v>216</v>
      </c>
      <c r="I15" s="105"/>
      <c r="J15" s="109"/>
      <c r="K15" s="14"/>
      <c r="L15" s="14"/>
      <c r="M15" s="14"/>
      <c r="N15" s="14"/>
      <c r="O15" s="14"/>
      <c r="P15" s="14"/>
      <c r="Q15" s="14"/>
      <c r="R15" s="14"/>
      <c r="S15" s="14"/>
      <c r="T15" s="14"/>
      <c r="U15" s="14"/>
      <c r="V15" s="14"/>
      <c r="W15" s="14"/>
      <c r="X15" s="14"/>
      <c r="Y15" s="14"/>
      <c r="Z15" s="14"/>
    </row>
    <row r="16" spans="1:26" ht="15.75" customHeight="1">
      <c r="A16" s="152" t="s">
        <v>2958</v>
      </c>
      <c r="B16" s="149" t="str">
        <f>VLOOKUP(A16,'Índice Geral'!A:C,2,FALSE)</f>
        <v>Noticiário e reportagem</v>
      </c>
      <c r="C16" s="159">
        <v>72</v>
      </c>
      <c r="D16" s="96"/>
      <c r="E16" s="97"/>
      <c r="F16" s="102" t="str">
        <f>'Contagem de Áreas '!A15</f>
        <v>Noticiário e reportagem</v>
      </c>
      <c r="G16" s="103">
        <f t="shared" ca="1" si="0"/>
        <v>0.17647058823529413</v>
      </c>
      <c r="H16" s="104">
        <f t="shared" ca="1" si="1"/>
        <v>648</v>
      </c>
      <c r="I16" s="105"/>
      <c r="J16" s="109"/>
      <c r="K16" s="14"/>
      <c r="L16" s="14"/>
      <c r="M16" s="14"/>
      <c r="N16" s="14"/>
      <c r="O16" s="14"/>
      <c r="P16" s="14"/>
      <c r="Q16" s="14"/>
      <c r="R16" s="14"/>
      <c r="S16" s="14"/>
      <c r="T16" s="14"/>
      <c r="U16" s="14"/>
      <c r="V16" s="14"/>
      <c r="W16" s="14"/>
      <c r="X16" s="14"/>
      <c r="Y16" s="14"/>
      <c r="Z16" s="14"/>
    </row>
    <row r="17" spans="1:26" ht="15.75" customHeight="1">
      <c r="A17" s="152" t="s">
        <v>2845</v>
      </c>
      <c r="B17" s="149" t="str">
        <f>VLOOKUP(A17,'Índice Geral'!A:C,2,FALSE)</f>
        <v>Audiovisuais</v>
      </c>
      <c r="C17" s="159">
        <v>72</v>
      </c>
      <c r="D17" s="96"/>
      <c r="E17" s="97"/>
      <c r="F17" s="102" t="str">
        <f>'Contagem de Áreas '!A16</f>
        <v>Linguagens de programação (visual basic, c++ etc)</v>
      </c>
      <c r="G17" s="103">
        <f t="shared" ca="1" si="0"/>
        <v>0</v>
      </c>
      <c r="H17" s="104">
        <f t="shared" ca="1" si="1"/>
        <v>0</v>
      </c>
      <c r="I17" s="105"/>
      <c r="J17" s="109"/>
      <c r="K17" s="14"/>
      <c r="L17" s="14"/>
      <c r="M17" s="14"/>
      <c r="N17" s="14"/>
      <c r="O17" s="14"/>
      <c r="P17" s="14"/>
      <c r="Q17" s="14"/>
      <c r="R17" s="14"/>
      <c r="S17" s="14"/>
      <c r="T17" s="14"/>
      <c r="U17" s="14"/>
      <c r="V17" s="14"/>
      <c r="W17" s="14"/>
      <c r="X17" s="14"/>
      <c r="Y17" s="14"/>
      <c r="Z17" s="14"/>
    </row>
    <row r="18" spans="1:26" ht="15.75" customHeight="1">
      <c r="A18" s="148" t="s">
        <v>1658</v>
      </c>
      <c r="B18" s="149" t="str">
        <f>VLOOKUP(A18,'Índice Geral'!A:C,2,FALSE)</f>
        <v>Noticiário e reportagem</v>
      </c>
      <c r="C18" s="159">
        <v>72</v>
      </c>
      <c r="D18" s="96"/>
      <c r="E18" s="97"/>
      <c r="F18" s="102" t="str">
        <f>'Contagem de Áreas '!A17</f>
        <v>Antropologia social</v>
      </c>
      <c r="G18" s="103">
        <f t="shared" ca="1" si="0"/>
        <v>2.9411764705882353E-2</v>
      </c>
      <c r="H18" s="104">
        <f t="shared" ca="1" si="1"/>
        <v>108</v>
      </c>
      <c r="I18" s="105"/>
      <c r="J18" s="109"/>
      <c r="K18" s="14"/>
      <c r="L18" s="14"/>
      <c r="M18" s="14"/>
      <c r="N18" s="14"/>
      <c r="O18" s="14"/>
      <c r="P18" s="14"/>
      <c r="Q18" s="14"/>
      <c r="R18" s="14"/>
      <c r="S18" s="14"/>
      <c r="T18" s="14"/>
      <c r="U18" s="14"/>
      <c r="V18" s="14"/>
      <c r="W18" s="14"/>
      <c r="X18" s="14"/>
      <c r="Y18" s="14"/>
      <c r="Z18" s="14"/>
    </row>
    <row r="19" spans="1:26" ht="15.75" customHeight="1">
      <c r="A19" s="157" t="s">
        <v>1456</v>
      </c>
      <c r="B19" s="149" t="str">
        <f>VLOOKUP(A19,'Índice Geral'!A:C,2,FALSE)</f>
        <v>Marketing e propaganda</v>
      </c>
      <c r="C19" s="124">
        <v>72</v>
      </c>
      <c r="D19" s="96"/>
      <c r="E19" s="97"/>
      <c r="F19" s="102" t="str">
        <f>'Contagem de Áreas '!A18</f>
        <v>Gestão estratégica de empresas</v>
      </c>
      <c r="G19" s="103">
        <f t="shared" ca="1" si="0"/>
        <v>0</v>
      </c>
      <c r="H19" s="104">
        <f t="shared" ca="1" si="1"/>
        <v>0</v>
      </c>
      <c r="I19" s="105"/>
      <c r="J19" s="109"/>
      <c r="K19" s="14"/>
      <c r="L19" s="14"/>
      <c r="M19" s="14"/>
      <c r="N19" s="14"/>
      <c r="O19" s="14"/>
      <c r="P19" s="14"/>
      <c r="Q19" s="14"/>
      <c r="R19" s="14"/>
      <c r="S19" s="14"/>
      <c r="T19" s="14"/>
      <c r="U19" s="14"/>
      <c r="V19" s="14"/>
      <c r="W19" s="14"/>
      <c r="X19" s="14"/>
      <c r="Y19" s="14"/>
      <c r="Z19" s="14"/>
    </row>
    <row r="20" spans="1:26" ht="15.75" customHeight="1">
      <c r="A20" s="152" t="s">
        <v>2848</v>
      </c>
      <c r="B20" s="149" t="str">
        <f>VLOOKUP(A20,'Índice Geral'!A:C,2,FALSE)</f>
        <v>Noticiário e reportagem</v>
      </c>
      <c r="C20" s="151">
        <v>72</v>
      </c>
      <c r="D20" s="96"/>
      <c r="E20" s="97"/>
      <c r="F20" s="102" t="str">
        <f>'Contagem de Áreas '!A19</f>
        <v>Gestão financeira</v>
      </c>
      <c r="G20" s="103">
        <f t="shared" ca="1" si="0"/>
        <v>1.9607843137254902E-2</v>
      </c>
      <c r="H20" s="104">
        <f t="shared" ca="1" si="1"/>
        <v>72</v>
      </c>
      <c r="I20" s="105"/>
      <c r="J20" s="14"/>
      <c r="K20" s="14"/>
      <c r="L20" s="14"/>
      <c r="M20" s="14"/>
      <c r="N20" s="14"/>
      <c r="O20" s="14"/>
      <c r="P20" s="14"/>
      <c r="Q20" s="14"/>
      <c r="R20" s="14"/>
      <c r="S20" s="14"/>
      <c r="T20" s="14"/>
      <c r="U20" s="14"/>
      <c r="V20" s="14"/>
      <c r="W20" s="14"/>
      <c r="X20" s="14"/>
      <c r="Y20" s="14"/>
      <c r="Z20" s="14"/>
    </row>
    <row r="21" spans="1:26" ht="15.75" customHeight="1">
      <c r="A21" s="152" t="s">
        <v>676</v>
      </c>
      <c r="B21" s="149" t="str">
        <f>VLOOKUP(A21,'Índice Geral'!A:C,2,FALSE)</f>
        <v>História, Filosofia e Estudos de arte</v>
      </c>
      <c r="C21" s="151">
        <v>36</v>
      </c>
      <c r="D21" s="96"/>
      <c r="E21" s="97"/>
      <c r="F21" s="102" t="str">
        <f>'Contagem de Áreas '!A20</f>
        <v>Lingüística (línguas)</v>
      </c>
      <c r="G21" s="103">
        <f t="shared" ca="1" si="0"/>
        <v>1.9607843137254902E-2</v>
      </c>
      <c r="H21" s="104">
        <f t="shared" ca="1" si="1"/>
        <v>72</v>
      </c>
      <c r="I21" s="105"/>
      <c r="J21" s="14"/>
      <c r="K21" s="14"/>
      <c r="L21" s="14"/>
      <c r="M21" s="14"/>
      <c r="N21" s="14"/>
      <c r="O21" s="14"/>
      <c r="P21" s="14"/>
      <c r="Q21" s="14"/>
      <c r="R21" s="14"/>
      <c r="S21" s="14"/>
      <c r="T21" s="14"/>
      <c r="U21" s="14"/>
      <c r="V21" s="14"/>
      <c r="W21" s="14"/>
      <c r="X21" s="14"/>
      <c r="Y21" s="14"/>
      <c r="Z21" s="14"/>
    </row>
    <row r="22" spans="1:26" ht="15.75" customHeight="1">
      <c r="A22" s="124" t="s">
        <v>2974</v>
      </c>
      <c r="B22" s="149" t="str">
        <f>VLOOKUP(A22,'Índice Geral'!A:C,2,FALSE)</f>
        <v>Noticiário e reportagem</v>
      </c>
      <c r="C22" s="124">
        <v>72</v>
      </c>
      <c r="D22" s="96"/>
      <c r="E22" s="97"/>
      <c r="F22" s="102" t="str">
        <f>'Contagem de Áreas '!A21</f>
        <v>Direito empresarial</v>
      </c>
      <c r="G22" s="103">
        <f t="shared" ca="1" si="0"/>
        <v>9.8039215686274508E-3</v>
      </c>
      <c r="H22" s="104">
        <f t="shared" ca="1" si="1"/>
        <v>36</v>
      </c>
      <c r="I22" s="105"/>
      <c r="J22" s="14"/>
      <c r="K22" s="14"/>
      <c r="L22" s="14"/>
      <c r="M22" s="14"/>
      <c r="N22" s="14"/>
      <c r="O22" s="14"/>
      <c r="P22" s="14"/>
      <c r="Q22" s="14"/>
      <c r="R22" s="14"/>
      <c r="S22" s="14"/>
      <c r="T22" s="14"/>
      <c r="U22" s="14"/>
      <c r="V22" s="14"/>
      <c r="W22" s="14"/>
      <c r="X22" s="14"/>
      <c r="Y22" s="14"/>
      <c r="Z22" s="14"/>
    </row>
    <row r="23" spans="1:26" ht="15.75" customHeight="1">
      <c r="A23" s="160" t="s">
        <v>2846</v>
      </c>
      <c r="B23" s="149" t="str">
        <f>VLOOKUP(A23,'Índice Geral'!A:C,2,FALSE)</f>
        <v>Audiovisuais</v>
      </c>
      <c r="C23" s="161">
        <v>72</v>
      </c>
      <c r="D23" s="96"/>
      <c r="E23" s="97"/>
      <c r="F23" s="102" t="str">
        <f>'Contagem de Áreas '!A22</f>
        <v>Ética</v>
      </c>
      <c r="G23" s="103">
        <f t="shared" ca="1" si="0"/>
        <v>1.9607843137254902E-2</v>
      </c>
      <c r="H23" s="104">
        <f t="shared" ca="1" si="1"/>
        <v>72</v>
      </c>
      <c r="I23" s="105"/>
      <c r="J23" s="14"/>
      <c r="K23" s="14"/>
      <c r="L23" s="14"/>
      <c r="M23" s="14"/>
      <c r="N23" s="14"/>
      <c r="O23" s="14"/>
      <c r="P23" s="14"/>
      <c r="Q23" s="14"/>
      <c r="R23" s="14"/>
      <c r="S23" s="14"/>
      <c r="T23" s="14"/>
      <c r="U23" s="14"/>
      <c r="V23" s="14"/>
      <c r="W23" s="14"/>
      <c r="X23" s="14"/>
      <c r="Y23" s="14"/>
      <c r="Z23" s="14"/>
    </row>
    <row r="24" spans="1:26" ht="15.75" customHeight="1">
      <c r="A24" s="148" t="s">
        <v>3023</v>
      </c>
      <c r="B24" s="149" t="str">
        <f>VLOOKUP(A24,'Índice Geral'!A:C,2,FALSE)</f>
        <v>Comunicação social (redação e conteúdo)</v>
      </c>
      <c r="C24" s="161">
        <v>72</v>
      </c>
      <c r="D24" s="96"/>
      <c r="E24" s="97"/>
      <c r="F24" s="102" t="str">
        <f>'Contagem de Áreas '!A23</f>
        <v>Animação</v>
      </c>
      <c r="G24" s="103">
        <f t="shared" ca="1" si="0"/>
        <v>0</v>
      </c>
      <c r="H24" s="104">
        <f t="shared" ca="1" si="1"/>
        <v>0</v>
      </c>
      <c r="I24" s="105"/>
      <c r="J24" s="14"/>
      <c r="K24" s="14"/>
      <c r="L24" s="14"/>
      <c r="M24" s="14"/>
      <c r="N24" s="14"/>
      <c r="O24" s="14"/>
      <c r="P24" s="14"/>
      <c r="Q24" s="14"/>
      <c r="R24" s="14"/>
      <c r="S24" s="14"/>
      <c r="T24" s="14"/>
      <c r="U24" s="14"/>
      <c r="V24" s="14"/>
      <c r="W24" s="14"/>
      <c r="X24" s="14"/>
      <c r="Y24" s="14"/>
      <c r="Z24" s="14"/>
    </row>
    <row r="25" spans="1:26" ht="15.75" customHeight="1">
      <c r="A25" s="124" t="s">
        <v>2177</v>
      </c>
      <c r="B25" s="149" t="str">
        <f>VLOOKUP(A25,'Índice Geral'!A:C,2,FALSE)</f>
        <v>Marketing e propaganda</v>
      </c>
      <c r="C25" s="126">
        <v>72</v>
      </c>
      <c r="D25" s="14"/>
      <c r="E25" s="84"/>
      <c r="F25" s="113" t="str">
        <f>'Contagem de Áreas '!A24</f>
        <v>Modelagem</v>
      </c>
      <c r="G25" s="103">
        <f t="shared" ca="1" si="0"/>
        <v>0</v>
      </c>
      <c r="H25" s="104">
        <f t="shared" ca="1" si="1"/>
        <v>0</v>
      </c>
      <c r="I25" s="105"/>
      <c r="J25" s="14"/>
      <c r="K25" s="14"/>
      <c r="L25" s="14"/>
      <c r="M25" s="14"/>
      <c r="N25" s="14"/>
      <c r="O25" s="14"/>
      <c r="P25" s="14"/>
      <c r="Q25" s="14"/>
      <c r="R25" s="14"/>
      <c r="S25" s="14"/>
      <c r="T25" s="14"/>
      <c r="U25" s="14"/>
      <c r="V25" s="14"/>
      <c r="W25" s="14"/>
      <c r="X25" s="14"/>
      <c r="Y25" s="14"/>
      <c r="Z25" s="14"/>
    </row>
    <row r="26" spans="1:26" ht="15.75" customHeight="1">
      <c r="A26" s="124" t="s">
        <v>3024</v>
      </c>
      <c r="B26" s="149" t="e">
        <f>VLOOKUP(A26,'Índice Geral'!A:C,2,FALSE)</f>
        <v>#N/A</v>
      </c>
      <c r="C26" s="126">
        <v>72</v>
      </c>
      <c r="D26" s="14"/>
      <c r="E26" s="84"/>
      <c r="F26" s="113" t="str">
        <f>'Contagem de Áreas '!A25</f>
        <v>Moda</v>
      </c>
      <c r="G26" s="103">
        <f t="shared" ca="1" si="0"/>
        <v>0</v>
      </c>
      <c r="H26" s="104">
        <f t="shared" ca="1" si="1"/>
        <v>0</v>
      </c>
      <c r="I26" s="105"/>
      <c r="J26" s="14"/>
      <c r="K26" s="14"/>
      <c r="L26" s="14"/>
      <c r="M26" s="14"/>
      <c r="N26" s="14"/>
      <c r="O26" s="14"/>
      <c r="P26" s="14"/>
      <c r="Q26" s="14"/>
      <c r="R26" s="14"/>
      <c r="S26" s="14"/>
      <c r="T26" s="14"/>
      <c r="U26" s="14"/>
      <c r="V26" s="14"/>
      <c r="W26" s="14"/>
      <c r="X26" s="14"/>
      <c r="Y26" s="14"/>
      <c r="Z26" s="14"/>
    </row>
    <row r="27" spans="1:26" ht="15.75" customHeight="1">
      <c r="A27" s="152" t="s">
        <v>461</v>
      </c>
      <c r="B27" s="149" t="str">
        <f>VLOOKUP(A27,'Índice Geral'!A:C,2,FALSE)</f>
        <v>Ciência política</v>
      </c>
      <c r="C27" s="151">
        <v>36</v>
      </c>
      <c r="D27" s="14"/>
      <c r="E27" s="84"/>
      <c r="F27" s="113" t="str">
        <f>'Contagem de Áreas '!A26</f>
        <v>Gestão de organizações</v>
      </c>
      <c r="G27" s="103">
        <f t="shared" ca="1" si="0"/>
        <v>0</v>
      </c>
      <c r="H27" s="104">
        <f t="shared" ca="1" si="1"/>
        <v>0</v>
      </c>
      <c r="I27" s="105"/>
      <c r="J27" s="14"/>
      <c r="K27" s="14"/>
      <c r="L27" s="14"/>
      <c r="M27" s="14"/>
      <c r="N27" s="14"/>
      <c r="O27" s="14"/>
      <c r="P27" s="14"/>
      <c r="Q27" s="14"/>
      <c r="R27" s="14"/>
      <c r="S27" s="14"/>
      <c r="T27" s="14"/>
      <c r="U27" s="14"/>
      <c r="V27" s="14"/>
      <c r="W27" s="14"/>
      <c r="X27" s="14"/>
      <c r="Y27" s="14"/>
      <c r="Z27" s="14"/>
    </row>
    <row r="28" spans="1:26" ht="15.75" customHeight="1">
      <c r="A28" s="152" t="s">
        <v>519</v>
      </c>
      <c r="B28" s="149" t="str">
        <f>VLOOKUP(A28,'Índice Geral'!A:C,2,FALSE)</f>
        <v>Comunicação social (redação e conteúdo)</v>
      </c>
      <c r="C28" s="159">
        <v>72</v>
      </c>
      <c r="D28" s="14"/>
      <c r="E28" s="84"/>
      <c r="F28" s="113" t="str">
        <f>'Contagem de Áreas '!A27</f>
        <v>Processamento de dados</v>
      </c>
      <c r="G28" s="103">
        <f t="shared" ca="1" si="0"/>
        <v>1.9607843137254902E-2</v>
      </c>
      <c r="H28" s="104">
        <f t="shared" ca="1" si="1"/>
        <v>72</v>
      </c>
      <c r="I28" s="105"/>
      <c r="J28" s="14"/>
      <c r="K28" s="14"/>
      <c r="L28" s="14"/>
      <c r="M28" s="14"/>
      <c r="N28" s="14"/>
      <c r="O28" s="14"/>
      <c r="P28" s="14"/>
      <c r="Q28" s="14"/>
      <c r="R28" s="14"/>
      <c r="S28" s="14"/>
      <c r="T28" s="14"/>
      <c r="U28" s="14"/>
      <c r="V28" s="14"/>
      <c r="W28" s="14"/>
      <c r="X28" s="14"/>
      <c r="Y28" s="14"/>
      <c r="Z28" s="14"/>
    </row>
    <row r="29" spans="1:26" ht="15.75" customHeight="1">
      <c r="A29" s="163" t="s">
        <v>1979</v>
      </c>
      <c r="B29" s="149" t="str">
        <f>VLOOKUP(A29,'Índice Geral'!A:C,2,FALSE)</f>
        <v>Noticiário e reportagem</v>
      </c>
      <c r="C29" s="159">
        <v>72</v>
      </c>
      <c r="D29" s="14"/>
      <c r="E29" s="84"/>
      <c r="F29" s="113" t="str">
        <f>'Contagem de Áreas '!A28</f>
        <v>Matemática aplicada</v>
      </c>
      <c r="G29" s="103">
        <f t="shared" ca="1" si="0"/>
        <v>0</v>
      </c>
      <c r="H29" s="104">
        <f t="shared" ca="1" si="1"/>
        <v>0</v>
      </c>
      <c r="I29" s="114"/>
      <c r="J29" s="14"/>
      <c r="K29" s="14"/>
      <c r="L29" s="14"/>
      <c r="M29" s="14"/>
      <c r="N29" s="14"/>
      <c r="O29" s="14"/>
      <c r="P29" s="14"/>
      <c r="Q29" s="14"/>
      <c r="R29" s="14"/>
      <c r="S29" s="14"/>
      <c r="T29" s="14"/>
      <c r="U29" s="14"/>
      <c r="V29" s="14"/>
      <c r="W29" s="14"/>
      <c r="X29" s="14"/>
      <c r="Y29" s="14"/>
      <c r="Z29" s="14"/>
    </row>
    <row r="30" spans="1:26" ht="15.75" customHeight="1">
      <c r="A30" s="163" t="s">
        <v>3025</v>
      </c>
      <c r="B30" s="149" t="str">
        <f>VLOOKUP(A30,'Índice Geral'!A:C,2,FALSE)</f>
        <v>Ética</v>
      </c>
      <c r="C30" s="159">
        <v>36</v>
      </c>
      <c r="D30" s="14"/>
      <c r="E30" s="84"/>
      <c r="F30" s="113" t="str">
        <f>'Contagem de Áreas '!A29</f>
        <v>Psicologia</v>
      </c>
      <c r="G30" s="103">
        <f t="shared" ca="1" si="0"/>
        <v>0</v>
      </c>
      <c r="H30" s="104">
        <f t="shared" ca="1" si="1"/>
        <v>0</v>
      </c>
      <c r="I30" s="105"/>
      <c r="J30" s="14"/>
      <c r="K30" s="14"/>
      <c r="L30" s="14"/>
      <c r="M30" s="14"/>
      <c r="N30" s="14"/>
      <c r="O30" s="14"/>
      <c r="P30" s="14"/>
      <c r="Q30" s="14"/>
      <c r="R30" s="14"/>
      <c r="S30" s="14"/>
      <c r="T30" s="14"/>
      <c r="U30" s="14"/>
      <c r="V30" s="14"/>
      <c r="W30" s="14"/>
      <c r="X30" s="14"/>
      <c r="Y30" s="14"/>
      <c r="Z30" s="14"/>
    </row>
    <row r="31" spans="1:26" ht="15.75" customHeight="1">
      <c r="A31" s="164" t="s">
        <v>807</v>
      </c>
      <c r="B31" s="149" t="str">
        <f>VLOOKUP(A31,'Índice Geral'!A:C,2,FALSE)</f>
        <v>Direito empresarial</v>
      </c>
      <c r="C31" s="165">
        <v>36</v>
      </c>
      <c r="D31" s="14"/>
      <c r="E31" s="84"/>
      <c r="F31" s="113" t="str">
        <f>'Contagem de Áreas '!A30</f>
        <v>Desenho (artístico)</v>
      </c>
      <c r="G31" s="103">
        <f t="shared" ca="1" si="0"/>
        <v>0</v>
      </c>
      <c r="H31" s="104">
        <f t="shared" ca="1" si="1"/>
        <v>0</v>
      </c>
      <c r="I31" s="114"/>
      <c r="J31" s="14"/>
      <c r="K31" s="14"/>
      <c r="L31" s="14"/>
      <c r="M31" s="14"/>
      <c r="N31" s="14"/>
      <c r="O31" s="14"/>
      <c r="P31" s="14"/>
      <c r="Q31" s="14"/>
      <c r="R31" s="14"/>
      <c r="S31" s="14"/>
      <c r="T31" s="14"/>
      <c r="U31" s="14"/>
      <c r="V31" s="14"/>
      <c r="W31" s="14"/>
      <c r="X31" s="14"/>
      <c r="Y31" s="14"/>
      <c r="Z31" s="14"/>
    </row>
    <row r="32" spans="1:26" ht="15.75" customHeight="1">
      <c r="A32" s="152" t="s">
        <v>3026</v>
      </c>
      <c r="B32" s="149" t="str">
        <f>VLOOKUP(A32,'Índice Geral'!A:C,2,FALSE)</f>
        <v>Estágio Supervisionado</v>
      </c>
      <c r="C32" s="159">
        <v>36</v>
      </c>
      <c r="D32" s="14"/>
      <c r="E32" s="84"/>
      <c r="F32" s="113" t="str">
        <f>'Contagem de Áreas '!A31</f>
        <v>Ciência política</v>
      </c>
      <c r="G32" s="103">
        <f t="shared" ca="1" si="0"/>
        <v>9.8039215686274508E-3</v>
      </c>
      <c r="H32" s="104">
        <f t="shared" ca="1" si="1"/>
        <v>36</v>
      </c>
      <c r="I32" s="114"/>
      <c r="J32" s="14"/>
      <c r="K32" s="14"/>
      <c r="L32" s="14"/>
      <c r="M32" s="14"/>
      <c r="N32" s="14"/>
      <c r="O32" s="14"/>
      <c r="P32" s="14"/>
      <c r="Q32" s="14"/>
      <c r="R32" s="14"/>
      <c r="S32" s="14"/>
      <c r="T32" s="14"/>
      <c r="U32" s="14"/>
      <c r="V32" s="14"/>
      <c r="W32" s="14"/>
      <c r="X32" s="14"/>
      <c r="Y32" s="14"/>
      <c r="Z32" s="14"/>
    </row>
    <row r="33" spans="1:26" ht="15.75" customHeight="1">
      <c r="A33" s="152" t="s">
        <v>1988</v>
      </c>
      <c r="B33" s="149" t="str">
        <f>VLOOKUP(A33,'Índice Geral'!A:C,2,FALSE)</f>
        <v>Noticiário e reportagem</v>
      </c>
      <c r="C33" s="151">
        <v>72</v>
      </c>
      <c r="D33" s="14"/>
      <c r="E33" s="84"/>
      <c r="F33" s="113" t="str">
        <f>'Contagem de Áreas '!A32</f>
        <v>Estatística aplicada</v>
      </c>
      <c r="G33" s="103">
        <f t="shared" ca="1" si="0"/>
        <v>0</v>
      </c>
      <c r="H33" s="104">
        <f t="shared" ca="1" si="1"/>
        <v>0</v>
      </c>
      <c r="I33" s="105"/>
      <c r="J33" s="14"/>
      <c r="K33" s="14"/>
      <c r="L33" s="14"/>
      <c r="M33" s="14"/>
      <c r="N33" s="14"/>
      <c r="O33" s="14"/>
      <c r="P33" s="14"/>
      <c r="Q33" s="14"/>
      <c r="R33" s="14"/>
      <c r="S33" s="14"/>
      <c r="T33" s="14"/>
      <c r="U33" s="14"/>
      <c r="V33" s="14"/>
      <c r="W33" s="14"/>
      <c r="X33" s="14"/>
      <c r="Y33" s="14"/>
      <c r="Z33" s="14"/>
    </row>
    <row r="34" spans="1:26" ht="15.75" customHeight="1">
      <c r="A34" s="166" t="s">
        <v>1522</v>
      </c>
      <c r="B34" s="149" t="str">
        <f>VLOOKUP(A34,'Índice Geral'!A:C,2,FALSE)</f>
        <v>Gestão de inovação</v>
      </c>
      <c r="C34" s="159">
        <v>36</v>
      </c>
      <c r="D34" s="57"/>
      <c r="E34" s="84"/>
      <c r="F34" s="113" t="str">
        <f>'Contagem de Áreas '!A33</f>
        <v>Fotografia</v>
      </c>
      <c r="G34" s="103">
        <f t="shared" ca="1" si="0"/>
        <v>9.8039215686274508E-3</v>
      </c>
      <c r="H34" s="104">
        <f t="shared" ca="1" si="1"/>
        <v>36</v>
      </c>
      <c r="I34" s="114"/>
      <c r="J34" s="14"/>
      <c r="K34" s="14"/>
      <c r="L34" s="14"/>
      <c r="M34" s="14"/>
      <c r="N34" s="14"/>
      <c r="O34" s="14"/>
      <c r="P34" s="14"/>
      <c r="Q34" s="14"/>
      <c r="R34" s="14"/>
      <c r="S34" s="14"/>
      <c r="T34" s="14"/>
      <c r="U34" s="14"/>
      <c r="V34" s="14"/>
      <c r="W34" s="14"/>
      <c r="X34" s="14"/>
      <c r="Y34" s="14"/>
      <c r="Z34" s="14"/>
    </row>
    <row r="35" spans="1:26" ht="15.75" customHeight="1">
      <c r="A35" s="152" t="s">
        <v>1306</v>
      </c>
      <c r="B35" s="149" t="str">
        <f>VLOOKUP(A35,'Índice Geral'!A:C,2,FALSE)</f>
        <v>Marketing e propaganda</v>
      </c>
      <c r="C35" s="151">
        <v>72</v>
      </c>
      <c r="D35" s="14"/>
      <c r="E35" s="84"/>
      <c r="F35" s="113" t="str">
        <f>'Contagem de Áreas '!A34</f>
        <v>Aconselhamento e orientação profissional</v>
      </c>
      <c r="G35" s="103">
        <f t="shared" ca="1" si="0"/>
        <v>0</v>
      </c>
      <c r="H35" s="104">
        <f t="shared" ca="1" si="1"/>
        <v>0</v>
      </c>
      <c r="I35" s="114"/>
      <c r="J35" s="14"/>
      <c r="K35" s="14"/>
      <c r="L35" s="14"/>
      <c r="M35" s="14"/>
      <c r="N35" s="14"/>
      <c r="O35" s="14"/>
      <c r="P35" s="14"/>
      <c r="Q35" s="14"/>
      <c r="R35" s="14"/>
      <c r="S35" s="14"/>
      <c r="T35" s="14"/>
      <c r="U35" s="14"/>
      <c r="V35" s="14"/>
      <c r="W35" s="14"/>
      <c r="X35" s="14"/>
      <c r="Y35" s="14"/>
      <c r="Z35" s="14"/>
    </row>
    <row r="36" spans="1:26" ht="15.75" customHeight="1">
      <c r="A36" s="167" t="s">
        <v>2245</v>
      </c>
      <c r="B36" s="149" t="str">
        <f>VLOOKUP(A36,'Índice Geral'!A:C,2,FALSE)</f>
        <v>Metodologia e Pesquisa Científica</v>
      </c>
      <c r="C36" s="168">
        <v>36</v>
      </c>
      <c r="D36" s="14"/>
      <c r="E36" s="84"/>
      <c r="F36" s="113" t="str">
        <f>'Contagem de Áreas '!A35</f>
        <v>Gestão da produção</v>
      </c>
      <c r="G36" s="103">
        <f t="shared" ca="1" si="0"/>
        <v>0</v>
      </c>
      <c r="H36" s="104">
        <f t="shared" ca="1" si="1"/>
        <v>0</v>
      </c>
      <c r="I36" s="105"/>
      <c r="J36" s="14"/>
      <c r="K36" s="14"/>
      <c r="L36" s="14"/>
      <c r="M36" s="14"/>
      <c r="N36" s="14"/>
      <c r="O36" s="14"/>
      <c r="P36" s="14"/>
      <c r="Q36" s="14"/>
      <c r="R36" s="14"/>
      <c r="S36" s="14"/>
      <c r="T36" s="14"/>
      <c r="U36" s="14"/>
      <c r="V36" s="14"/>
      <c r="W36" s="14"/>
      <c r="X36" s="14"/>
      <c r="Y36" s="14"/>
      <c r="Z36" s="14"/>
    </row>
    <row r="37" spans="1:26" ht="15.75" customHeight="1">
      <c r="A37" s="152" t="s">
        <v>949</v>
      </c>
      <c r="B37" s="149" t="str">
        <f>VLOOKUP(A37,'Índice Geral'!A:C,2,FALSE)</f>
        <v>Gestão de inovação</v>
      </c>
      <c r="C37" s="151">
        <v>72</v>
      </c>
      <c r="D37" s="14"/>
      <c r="E37" s="84"/>
      <c r="F37" s="113" t="str">
        <f>'Contagem de Áreas '!A36</f>
        <v>Tecnologia digital</v>
      </c>
      <c r="G37" s="103">
        <f t="shared" ca="1" si="0"/>
        <v>0</v>
      </c>
      <c r="H37" s="104">
        <f t="shared" ca="1" si="1"/>
        <v>0</v>
      </c>
      <c r="I37" s="105"/>
      <c r="J37" s="14"/>
      <c r="K37" s="14"/>
      <c r="L37" s="14"/>
      <c r="M37" s="14"/>
      <c r="N37" s="14"/>
      <c r="O37" s="14"/>
      <c r="P37" s="14"/>
      <c r="Q37" s="14"/>
      <c r="R37" s="14"/>
      <c r="S37" s="14"/>
      <c r="T37" s="14"/>
      <c r="U37" s="14"/>
      <c r="V37" s="14"/>
      <c r="W37" s="14"/>
      <c r="X37" s="14"/>
      <c r="Y37" s="14"/>
      <c r="Z37" s="14"/>
    </row>
    <row r="38" spans="1:26" ht="15.75" customHeight="1">
      <c r="A38" s="124" t="s">
        <v>1398</v>
      </c>
      <c r="B38" s="149" t="str">
        <f>VLOOKUP(A38,'Índice Geral'!A:C,2,FALSE)</f>
        <v>Gestão financeira</v>
      </c>
      <c r="C38" s="126">
        <v>72</v>
      </c>
      <c r="D38" s="14"/>
      <c r="E38" s="84"/>
      <c r="F38" s="113" t="str">
        <f>'Contagem de Áreas '!A37</f>
        <v>Desenho de projetos</v>
      </c>
      <c r="G38" s="103">
        <f t="shared" ca="1" si="0"/>
        <v>0</v>
      </c>
      <c r="H38" s="104">
        <f t="shared" ca="1" si="1"/>
        <v>0</v>
      </c>
      <c r="I38" s="105"/>
      <c r="J38" s="14"/>
      <c r="K38" s="14"/>
      <c r="L38" s="14"/>
      <c r="M38" s="14"/>
      <c r="N38" s="14"/>
      <c r="O38" s="14"/>
      <c r="P38" s="14"/>
      <c r="Q38" s="14"/>
      <c r="R38" s="14"/>
      <c r="S38" s="14"/>
      <c r="T38" s="14"/>
      <c r="U38" s="14"/>
      <c r="V38" s="14"/>
      <c r="W38" s="14"/>
      <c r="X38" s="14"/>
      <c r="Y38" s="14"/>
      <c r="Z38" s="14"/>
    </row>
    <row r="39" spans="1:26" ht="15.75" customHeight="1">
      <c r="A39" s="151" t="s">
        <v>2633</v>
      </c>
      <c r="B39" s="149" t="str">
        <f>VLOOKUP(A39,'Índice Geral'!A:C,2,FALSE)</f>
        <v>Metodologia e Pesquisa Científica</v>
      </c>
      <c r="C39" s="151">
        <v>72</v>
      </c>
      <c r="D39" s="14"/>
      <c r="E39" s="84"/>
      <c r="F39" s="113" t="str">
        <f>'Contagem de Áreas '!A38</f>
        <v>Política</v>
      </c>
      <c r="G39" s="103">
        <f t="shared" ca="1" si="0"/>
        <v>0</v>
      </c>
      <c r="H39" s="104">
        <f t="shared" ca="1" si="1"/>
        <v>0</v>
      </c>
      <c r="I39" s="105"/>
      <c r="J39" s="14"/>
      <c r="K39" s="14"/>
      <c r="L39" s="14"/>
      <c r="M39" s="14"/>
      <c r="N39" s="14"/>
      <c r="O39" s="14"/>
      <c r="P39" s="14"/>
      <c r="Q39" s="14"/>
      <c r="R39" s="14"/>
      <c r="S39" s="14"/>
      <c r="T39" s="14"/>
      <c r="U39" s="14"/>
      <c r="V39" s="14"/>
      <c r="W39" s="14"/>
      <c r="X39" s="14"/>
      <c r="Y39" s="14"/>
      <c r="Z39" s="14"/>
    </row>
    <row r="40" spans="1:26" ht="15.75" customHeight="1">
      <c r="A40" s="152" t="s">
        <v>2705</v>
      </c>
      <c r="B40" s="149" t="str">
        <f>VLOOKUP(A40,'Índice Geral'!A:C,2,FALSE)</f>
        <v>Gestão de inovação</v>
      </c>
      <c r="C40" s="159">
        <v>72</v>
      </c>
      <c r="D40" s="14"/>
      <c r="E40" s="84"/>
      <c r="F40" s="113" t="str">
        <f>'Contagem de Áreas '!A39</f>
        <v>Administração em comércio exterior</v>
      </c>
      <c r="G40" s="103">
        <f t="shared" ca="1" si="0"/>
        <v>0</v>
      </c>
      <c r="H40" s="104">
        <f t="shared" ca="1" si="1"/>
        <v>0</v>
      </c>
      <c r="I40" s="105"/>
      <c r="J40" s="14"/>
      <c r="K40" s="14"/>
      <c r="L40" s="14"/>
      <c r="M40" s="14"/>
      <c r="N40" s="14"/>
      <c r="O40" s="14"/>
      <c r="P40" s="14"/>
      <c r="Q40" s="14"/>
      <c r="R40" s="14"/>
      <c r="S40" s="14"/>
      <c r="T40" s="14"/>
      <c r="U40" s="14"/>
      <c r="V40" s="14"/>
      <c r="W40" s="14"/>
      <c r="X40" s="14"/>
      <c r="Y40" s="14"/>
      <c r="Z40" s="14"/>
    </row>
    <row r="41" spans="1:26" ht="15.75" customHeight="1">
      <c r="A41" s="152" t="s">
        <v>3027</v>
      </c>
      <c r="B41" s="149" t="str">
        <f>VLOOKUP(A41,'Índice Geral'!A:C,2,FALSE)</f>
        <v>Antropologia social</v>
      </c>
      <c r="C41" s="151">
        <v>36</v>
      </c>
      <c r="D41" s="14"/>
      <c r="E41" s="84"/>
      <c r="F41" s="113" t="str">
        <f>'Contagem de Áreas '!A40</f>
        <v>Relações internacionais</v>
      </c>
      <c r="G41" s="103">
        <f t="shared" ca="1" si="0"/>
        <v>0</v>
      </c>
      <c r="H41" s="104">
        <f t="shared" ca="1" si="1"/>
        <v>0</v>
      </c>
      <c r="I41" s="114"/>
      <c r="J41" s="14"/>
      <c r="K41" s="14"/>
      <c r="L41" s="14"/>
      <c r="M41" s="14"/>
      <c r="N41" s="14"/>
      <c r="O41" s="14"/>
      <c r="P41" s="14"/>
      <c r="Q41" s="14"/>
      <c r="R41" s="14"/>
      <c r="S41" s="14"/>
      <c r="T41" s="14"/>
      <c r="U41" s="14"/>
      <c r="V41" s="14"/>
      <c r="W41" s="14"/>
      <c r="X41" s="14"/>
      <c r="Y41" s="14"/>
      <c r="Z41" s="14"/>
    </row>
    <row r="42" spans="1:26" ht="15.75" customHeight="1">
      <c r="A42" s="151" t="s">
        <v>2643</v>
      </c>
      <c r="B42" s="149" t="str">
        <f>VLOOKUP(A42,'Índice Geral'!A:C,2,FALSE)</f>
        <v>Metodologia e Pesquisa Científica</v>
      </c>
      <c r="C42" s="161">
        <v>72</v>
      </c>
      <c r="D42" s="14"/>
      <c r="E42" s="84"/>
      <c r="F42" s="113" t="str">
        <f>'Contagem de Áreas '!A41</f>
        <v>Desenho de moda</v>
      </c>
      <c r="G42" s="103">
        <f t="shared" ca="1" si="0"/>
        <v>0</v>
      </c>
      <c r="H42" s="104">
        <f t="shared" ca="1" si="1"/>
        <v>0</v>
      </c>
      <c r="I42" s="105"/>
      <c r="J42" s="14"/>
      <c r="K42" s="14"/>
      <c r="L42" s="14"/>
      <c r="M42" s="14"/>
      <c r="N42" s="14"/>
      <c r="O42" s="14"/>
      <c r="P42" s="14"/>
      <c r="Q42" s="14"/>
      <c r="R42" s="14"/>
      <c r="S42" s="14"/>
      <c r="T42" s="14"/>
      <c r="U42" s="14"/>
      <c r="V42" s="14"/>
      <c r="W42" s="14"/>
      <c r="X42" s="14"/>
      <c r="Y42" s="14"/>
      <c r="Z42" s="14"/>
    </row>
    <row r="43" spans="1:26" ht="15.75" customHeight="1">
      <c r="A43" s="169" t="s">
        <v>535</v>
      </c>
      <c r="B43" s="149" t="str">
        <f>VLOOKUP(A43,'Índice Geral'!A:C,2,FALSE)</f>
        <v>Ética</v>
      </c>
      <c r="C43" s="154">
        <v>36</v>
      </c>
      <c r="D43" s="14"/>
      <c r="E43" s="84"/>
      <c r="F43" s="116" t="s">
        <v>902</v>
      </c>
      <c r="G43" s="103">
        <f t="shared" ca="1" si="0"/>
        <v>0.17647058823529413</v>
      </c>
      <c r="H43" s="104">
        <f t="shared" ca="1" si="1"/>
        <v>648</v>
      </c>
      <c r="I43" s="114"/>
      <c r="J43" s="14"/>
      <c r="K43" s="14"/>
      <c r="L43" s="14"/>
      <c r="M43" s="14"/>
      <c r="N43" s="14"/>
      <c r="O43" s="14"/>
      <c r="P43" s="14"/>
      <c r="Q43" s="14"/>
      <c r="R43" s="14"/>
      <c r="S43" s="14"/>
      <c r="T43" s="14"/>
      <c r="U43" s="14"/>
      <c r="V43" s="14"/>
      <c r="W43" s="14"/>
      <c r="X43" s="14"/>
      <c r="Y43" s="14"/>
      <c r="Z43" s="14"/>
    </row>
    <row r="44" spans="1:26" ht="15.75" customHeight="1">
      <c r="A44" s="138" t="s">
        <v>902</v>
      </c>
      <c r="B44" s="100" t="str">
        <f>VLOOKUP(A44,'Índice Geral'!A:C,2,FALSE)</f>
        <v>Eletiva</v>
      </c>
      <c r="C44" s="131">
        <v>72</v>
      </c>
      <c r="D44" s="14"/>
      <c r="E44" s="84"/>
      <c r="F44" s="116" t="s">
        <v>2993</v>
      </c>
      <c r="G44" s="103">
        <f t="shared" ca="1" si="0"/>
        <v>0.11764705882352941</v>
      </c>
      <c r="H44" s="104">
        <f t="shared" ca="1" si="1"/>
        <v>432</v>
      </c>
      <c r="I44" s="114"/>
      <c r="J44" s="14"/>
      <c r="K44" s="14"/>
      <c r="L44" s="14"/>
      <c r="M44" s="14"/>
      <c r="N44" s="14"/>
      <c r="O44" s="14"/>
      <c r="P44" s="14"/>
      <c r="Q44" s="14"/>
      <c r="R44" s="14"/>
      <c r="S44" s="14"/>
      <c r="T44" s="14"/>
      <c r="U44" s="14"/>
      <c r="V44" s="14"/>
      <c r="W44" s="14"/>
      <c r="X44" s="14"/>
      <c r="Y44" s="14"/>
      <c r="Z44" s="14"/>
    </row>
    <row r="45" spans="1:26" ht="15.75" customHeight="1">
      <c r="A45" s="138" t="s">
        <v>902</v>
      </c>
      <c r="B45" s="100" t="str">
        <f>VLOOKUP(A45,'Índice Geral'!A:C,2,FALSE)</f>
        <v>Eletiva</v>
      </c>
      <c r="C45" s="131">
        <v>72</v>
      </c>
      <c r="D45" s="14"/>
      <c r="E45" s="84"/>
      <c r="F45" s="116" t="s">
        <v>1081</v>
      </c>
      <c r="G45" s="103">
        <f t="shared" ca="1" si="0"/>
        <v>9.8039215686274508E-3</v>
      </c>
      <c r="H45" s="104">
        <f t="shared" ca="1" si="1"/>
        <v>36</v>
      </c>
      <c r="I45" s="114"/>
      <c r="J45" s="14"/>
      <c r="K45" s="14"/>
      <c r="L45" s="14"/>
      <c r="M45" s="14"/>
      <c r="N45" s="14"/>
      <c r="O45" s="14"/>
      <c r="P45" s="14"/>
      <c r="Q45" s="14"/>
      <c r="R45" s="14"/>
      <c r="S45" s="14"/>
      <c r="T45" s="14"/>
      <c r="U45" s="14"/>
      <c r="V45" s="14"/>
      <c r="W45" s="14"/>
      <c r="X45" s="14"/>
      <c r="Y45" s="14"/>
      <c r="Z45" s="14"/>
    </row>
    <row r="46" spans="1:26" ht="15.75" customHeight="1">
      <c r="A46" s="138" t="s">
        <v>902</v>
      </c>
      <c r="B46" s="100" t="str">
        <f>VLOOKUP(A46,'Índice Geral'!A:C,2,FALSE)</f>
        <v>Eletiva</v>
      </c>
      <c r="C46" s="131">
        <v>72</v>
      </c>
      <c r="D46" s="14"/>
      <c r="E46" s="14"/>
      <c r="F46" s="98" t="s">
        <v>2994</v>
      </c>
      <c r="G46" s="98"/>
      <c r="H46" s="98"/>
      <c r="I46" s="117">
        <f>G1-SUM(I25:I45)</f>
        <v>3672</v>
      </c>
      <c r="J46" s="14"/>
      <c r="K46" s="14"/>
      <c r="L46" s="14"/>
      <c r="M46" s="14"/>
      <c r="N46" s="14"/>
      <c r="O46" s="14"/>
      <c r="P46" s="14"/>
      <c r="Q46" s="14"/>
      <c r="R46" s="14"/>
      <c r="S46" s="14"/>
      <c r="T46" s="14"/>
      <c r="U46" s="14"/>
      <c r="V46" s="14"/>
      <c r="W46" s="14"/>
      <c r="X46" s="14"/>
      <c r="Y46" s="14"/>
      <c r="Z46" s="14"/>
    </row>
    <row r="47" spans="1:26" ht="15.75" customHeight="1">
      <c r="A47" s="138" t="s">
        <v>902</v>
      </c>
      <c r="B47" s="100" t="str">
        <f>VLOOKUP(A47,'Índice Geral'!A:C,2,FALSE)</f>
        <v>Eletiva</v>
      </c>
      <c r="C47" s="131">
        <v>72</v>
      </c>
      <c r="D47" s="14"/>
      <c r="E47" s="14"/>
      <c r="F47" s="14"/>
      <c r="G47" s="14"/>
      <c r="H47" s="14"/>
      <c r="I47" s="14"/>
      <c r="J47" s="14"/>
      <c r="K47" s="14"/>
      <c r="L47" s="14"/>
      <c r="M47" s="14"/>
      <c r="N47" s="14"/>
      <c r="O47" s="14"/>
      <c r="P47" s="14"/>
      <c r="Q47" s="14"/>
      <c r="R47" s="14"/>
      <c r="S47" s="14"/>
      <c r="T47" s="14"/>
      <c r="U47" s="14"/>
      <c r="V47" s="14"/>
      <c r="W47" s="14"/>
      <c r="X47" s="14"/>
      <c r="Y47" s="14"/>
      <c r="Z47" s="14"/>
    </row>
    <row r="48" spans="1:26" ht="15.75" customHeight="1">
      <c r="A48" s="138" t="s">
        <v>902</v>
      </c>
      <c r="B48" s="100" t="str">
        <f>VLOOKUP(A48,'Índice Geral'!A:C,2,FALSE)</f>
        <v>Eletiva</v>
      </c>
      <c r="C48" s="131">
        <v>72</v>
      </c>
      <c r="D48" s="14"/>
      <c r="E48" s="14"/>
      <c r="F48" s="14"/>
      <c r="G48" s="14"/>
      <c r="H48" s="14"/>
      <c r="I48" s="14"/>
      <c r="J48" s="14"/>
      <c r="K48" s="14"/>
      <c r="L48" s="14"/>
      <c r="M48" s="14"/>
      <c r="N48" s="14"/>
      <c r="O48" s="14"/>
      <c r="P48" s="14"/>
      <c r="Q48" s="14"/>
      <c r="R48" s="14"/>
      <c r="S48" s="14"/>
      <c r="T48" s="14"/>
      <c r="U48" s="14"/>
      <c r="V48" s="14"/>
      <c r="W48" s="14"/>
      <c r="X48" s="14"/>
      <c r="Y48" s="14"/>
      <c r="Z48" s="14"/>
    </row>
    <row r="49" spans="1:26" ht="15.75" customHeight="1">
      <c r="A49" s="138" t="s">
        <v>902</v>
      </c>
      <c r="B49" s="100" t="str">
        <f>VLOOKUP(A49,'Índice Geral'!A:C,2,FALSE)</f>
        <v>Eletiva</v>
      </c>
      <c r="C49" s="131">
        <v>72</v>
      </c>
      <c r="D49" s="14"/>
      <c r="E49" s="14"/>
      <c r="F49" s="14"/>
      <c r="G49" s="14"/>
      <c r="H49" s="14"/>
      <c r="I49" s="14"/>
      <c r="J49" s="14"/>
      <c r="K49" s="14"/>
      <c r="L49" s="14"/>
      <c r="M49" s="14"/>
      <c r="N49" s="14"/>
      <c r="O49" s="14"/>
      <c r="P49" s="14"/>
      <c r="Q49" s="14"/>
      <c r="R49" s="14"/>
      <c r="S49" s="14"/>
      <c r="T49" s="14"/>
      <c r="U49" s="14"/>
      <c r="V49" s="14"/>
      <c r="W49" s="14"/>
      <c r="X49" s="14"/>
      <c r="Y49" s="14"/>
      <c r="Z49" s="14"/>
    </row>
    <row r="50" spans="1:26" ht="15.75" customHeight="1">
      <c r="A50" s="138" t="s">
        <v>902</v>
      </c>
      <c r="B50" s="100" t="str">
        <f>VLOOKUP(A50,'Índice Geral'!A:C,2,FALSE)</f>
        <v>Eletiva</v>
      </c>
      <c r="C50" s="131">
        <v>72</v>
      </c>
      <c r="D50" s="14"/>
      <c r="E50" s="14"/>
      <c r="F50" s="14"/>
      <c r="G50" s="14"/>
      <c r="H50" s="14"/>
      <c r="I50" s="14"/>
      <c r="J50" s="14"/>
      <c r="K50" s="14"/>
      <c r="L50" s="14"/>
      <c r="M50" s="14"/>
      <c r="N50" s="14"/>
      <c r="O50" s="14"/>
      <c r="P50" s="14"/>
      <c r="Q50" s="14"/>
      <c r="R50" s="14"/>
      <c r="S50" s="14"/>
      <c r="T50" s="14"/>
      <c r="U50" s="14"/>
      <c r="V50" s="14"/>
      <c r="W50" s="14"/>
      <c r="X50" s="14"/>
      <c r="Y50" s="14"/>
      <c r="Z50" s="14"/>
    </row>
    <row r="51" spans="1:26" ht="15.75" customHeight="1">
      <c r="A51" s="138" t="s">
        <v>902</v>
      </c>
      <c r="B51" s="100" t="str">
        <f>VLOOKUP(A51,'Índice Geral'!A:C,2,FALSE)</f>
        <v>Eletiva</v>
      </c>
      <c r="C51" s="131">
        <v>72</v>
      </c>
      <c r="D51" s="14"/>
      <c r="E51" s="14"/>
      <c r="F51" s="14"/>
      <c r="G51" s="14"/>
      <c r="H51" s="14"/>
      <c r="I51" s="14"/>
      <c r="J51" s="14"/>
      <c r="K51" s="14"/>
      <c r="L51" s="14"/>
      <c r="M51" s="14"/>
      <c r="N51" s="14"/>
      <c r="O51" s="14"/>
      <c r="P51" s="14"/>
      <c r="Q51" s="14"/>
      <c r="R51" s="14"/>
      <c r="S51" s="14"/>
      <c r="T51" s="14"/>
      <c r="U51" s="14"/>
      <c r="V51" s="14"/>
      <c r="W51" s="14"/>
      <c r="X51" s="14"/>
      <c r="Y51" s="14"/>
      <c r="Z51" s="14"/>
    </row>
    <row r="52" spans="1:26" ht="15.75" customHeight="1">
      <c r="A52" s="138" t="s">
        <v>902</v>
      </c>
      <c r="B52" s="100" t="str">
        <f>VLOOKUP(A52,'Índice Geral'!A:C,2,FALSE)</f>
        <v>Eletiva</v>
      </c>
      <c r="C52" s="131">
        <v>72</v>
      </c>
      <c r="D52" s="14"/>
      <c r="E52" s="14"/>
      <c r="F52" s="14"/>
      <c r="G52" s="14"/>
      <c r="H52" s="14"/>
      <c r="I52" s="14"/>
      <c r="J52" s="14"/>
      <c r="K52" s="14"/>
      <c r="L52" s="14"/>
      <c r="M52" s="14"/>
      <c r="N52" s="14"/>
      <c r="O52" s="14"/>
      <c r="P52" s="14"/>
      <c r="Q52" s="14"/>
      <c r="R52" s="14"/>
      <c r="S52" s="14"/>
      <c r="T52" s="14"/>
      <c r="U52" s="14"/>
      <c r="V52" s="14"/>
      <c r="W52" s="14"/>
      <c r="X52" s="14"/>
      <c r="Y52" s="14"/>
      <c r="Z52" s="14"/>
    </row>
    <row r="53" spans="1:26" ht="15.75" customHeight="1">
      <c r="A53" s="138" t="s">
        <v>2968</v>
      </c>
      <c r="B53" s="100" t="str">
        <f>VLOOKUP(A53,'Índice Geral'!A:C,2,FALSE)</f>
        <v>Lifelab</v>
      </c>
      <c r="C53" s="131">
        <v>72</v>
      </c>
      <c r="D53" s="14"/>
      <c r="E53" s="14"/>
      <c r="F53" s="14"/>
      <c r="G53" s="14"/>
      <c r="H53" s="14"/>
      <c r="I53" s="14"/>
      <c r="J53" s="14"/>
      <c r="K53" s="14"/>
      <c r="L53" s="14"/>
      <c r="M53" s="14"/>
      <c r="N53" s="14"/>
      <c r="O53" s="14"/>
      <c r="P53" s="14"/>
      <c r="Q53" s="14"/>
      <c r="R53" s="14"/>
      <c r="S53" s="14"/>
      <c r="T53" s="14"/>
      <c r="U53" s="14"/>
      <c r="V53" s="14"/>
      <c r="W53" s="14"/>
      <c r="X53" s="14"/>
      <c r="Y53" s="14"/>
      <c r="Z53" s="14"/>
    </row>
    <row r="54" spans="1:26" ht="15.75" customHeight="1">
      <c r="A54" s="138" t="s">
        <v>2967</v>
      </c>
      <c r="B54" s="100" t="str">
        <f>VLOOKUP(A54,'Índice Geral'!A:C,2,FALSE)</f>
        <v>Lifelab</v>
      </c>
      <c r="C54" s="131">
        <v>72</v>
      </c>
      <c r="D54" s="14"/>
      <c r="E54" s="14"/>
      <c r="F54" s="14"/>
      <c r="G54" s="14"/>
      <c r="H54" s="14"/>
      <c r="I54" s="14"/>
      <c r="J54" s="14"/>
      <c r="K54" s="14"/>
      <c r="L54" s="14"/>
      <c r="M54" s="14"/>
      <c r="N54" s="14"/>
      <c r="O54" s="14"/>
      <c r="P54" s="14"/>
      <c r="Q54" s="14"/>
      <c r="R54" s="14"/>
      <c r="S54" s="14"/>
      <c r="T54" s="14"/>
      <c r="U54" s="14"/>
      <c r="V54" s="14"/>
      <c r="W54" s="14"/>
      <c r="X54" s="14"/>
      <c r="Y54" s="14"/>
      <c r="Z54" s="14"/>
    </row>
    <row r="55" spans="1:26" ht="15.75" customHeight="1">
      <c r="A55" s="138" t="s">
        <v>2967</v>
      </c>
      <c r="B55" s="100" t="str">
        <f>VLOOKUP(A55,'Índice Geral'!A:C,2,FALSE)</f>
        <v>Lifelab</v>
      </c>
      <c r="C55" s="131">
        <v>72</v>
      </c>
      <c r="D55" s="14"/>
      <c r="E55" s="14"/>
      <c r="F55" s="14"/>
      <c r="G55" s="14"/>
      <c r="H55" s="14"/>
      <c r="I55" s="14"/>
      <c r="J55" s="14"/>
      <c r="K55" s="14"/>
      <c r="L55" s="14"/>
      <c r="M55" s="14"/>
      <c r="N55" s="14"/>
      <c r="O55" s="14"/>
      <c r="P55" s="14"/>
      <c r="Q55" s="14"/>
      <c r="R55" s="14"/>
      <c r="S55" s="14"/>
      <c r="T55" s="14"/>
      <c r="U55" s="14"/>
      <c r="V55" s="14"/>
      <c r="W55" s="14"/>
      <c r="X55" s="14"/>
      <c r="Y55" s="14"/>
      <c r="Z55" s="14"/>
    </row>
    <row r="56" spans="1:26" ht="15.75" customHeight="1">
      <c r="A56" s="138" t="s">
        <v>2967</v>
      </c>
      <c r="B56" s="100" t="str">
        <f>VLOOKUP(A56,'Índice Geral'!A:C,2,FALSE)</f>
        <v>Lifelab</v>
      </c>
      <c r="C56" s="131">
        <v>72</v>
      </c>
      <c r="D56" s="14"/>
      <c r="E56" s="14"/>
      <c r="F56" s="14"/>
      <c r="G56" s="14"/>
      <c r="H56" s="14"/>
      <c r="I56" s="14"/>
      <c r="J56" s="14"/>
      <c r="K56" s="14"/>
      <c r="L56" s="14"/>
      <c r="M56" s="14"/>
      <c r="N56" s="14"/>
      <c r="O56" s="14"/>
      <c r="P56" s="14"/>
      <c r="Q56" s="14"/>
      <c r="R56" s="14"/>
      <c r="S56" s="14"/>
      <c r="T56" s="14"/>
      <c r="U56" s="14"/>
      <c r="V56" s="14"/>
      <c r="W56" s="14"/>
      <c r="X56" s="14"/>
      <c r="Y56" s="14"/>
      <c r="Z56" s="14"/>
    </row>
    <row r="57" spans="1:26" ht="15.75" customHeight="1">
      <c r="A57" s="138" t="s">
        <v>2967</v>
      </c>
      <c r="B57" s="100" t="str">
        <f>VLOOKUP(A57,'Índice Geral'!A:C,2,FALSE)</f>
        <v>Lifelab</v>
      </c>
      <c r="C57" s="131">
        <v>72</v>
      </c>
      <c r="D57" s="14"/>
      <c r="E57" s="14"/>
      <c r="F57" s="14"/>
      <c r="G57" s="14"/>
      <c r="H57" s="14"/>
      <c r="I57" s="14"/>
      <c r="J57" s="14"/>
      <c r="K57" s="14"/>
      <c r="L57" s="14"/>
      <c r="M57" s="14"/>
      <c r="N57" s="14"/>
      <c r="O57" s="14"/>
      <c r="P57" s="14"/>
      <c r="Q57" s="14"/>
      <c r="R57" s="14"/>
      <c r="S57" s="14"/>
      <c r="T57" s="14"/>
      <c r="U57" s="14"/>
      <c r="V57" s="14"/>
      <c r="W57" s="14"/>
      <c r="X57" s="14"/>
      <c r="Y57" s="14"/>
      <c r="Z57" s="14"/>
    </row>
    <row r="58" spans="1:26" ht="15.75" customHeight="1">
      <c r="A58" s="138" t="s">
        <v>2967</v>
      </c>
      <c r="B58" s="100" t="str">
        <f>VLOOKUP(A58,'Índice Geral'!A:C,2,FALSE)</f>
        <v>Lifelab</v>
      </c>
      <c r="C58" s="131">
        <v>72</v>
      </c>
      <c r="D58" s="14"/>
      <c r="E58" s="14"/>
      <c r="F58" s="14"/>
      <c r="G58" s="14"/>
      <c r="H58" s="14"/>
      <c r="I58" s="14"/>
      <c r="J58" s="14"/>
      <c r="K58" s="14"/>
      <c r="L58" s="14"/>
      <c r="M58" s="14"/>
      <c r="N58" s="14"/>
      <c r="O58" s="14"/>
      <c r="P58" s="14"/>
      <c r="Q58" s="14"/>
      <c r="R58" s="14"/>
      <c r="S58" s="14"/>
      <c r="T58" s="14"/>
      <c r="U58" s="14"/>
      <c r="V58" s="14"/>
      <c r="W58" s="14"/>
      <c r="X58" s="14"/>
      <c r="Y58" s="14"/>
      <c r="Z58" s="14"/>
    </row>
    <row r="59" spans="1:26" ht="15.75" customHeight="1">
      <c r="D59" s="14"/>
      <c r="E59" s="14"/>
      <c r="F59" s="14"/>
      <c r="G59" s="14"/>
      <c r="H59" s="14"/>
      <c r="I59" s="14"/>
      <c r="J59" s="14"/>
      <c r="K59" s="14"/>
      <c r="L59" s="14"/>
      <c r="M59" s="14"/>
      <c r="N59" s="14"/>
      <c r="O59" s="14"/>
      <c r="P59" s="14"/>
      <c r="Q59" s="14"/>
      <c r="R59" s="14"/>
      <c r="S59" s="14"/>
      <c r="T59" s="14"/>
      <c r="U59" s="14"/>
      <c r="V59" s="14"/>
      <c r="W59" s="14"/>
      <c r="X59" s="14"/>
      <c r="Y59" s="14"/>
      <c r="Z59" s="14"/>
    </row>
    <row r="60" spans="1:26" ht="15.75" customHeight="1">
      <c r="A60" s="170"/>
      <c r="D60" s="14"/>
      <c r="E60" s="14"/>
      <c r="F60" s="14"/>
      <c r="G60" s="14"/>
      <c r="H60" s="14"/>
      <c r="I60" s="14"/>
      <c r="J60" s="14"/>
      <c r="K60" s="14"/>
      <c r="L60" s="14"/>
      <c r="M60" s="14"/>
      <c r="N60" s="14"/>
      <c r="O60" s="14"/>
      <c r="P60" s="14"/>
      <c r="Q60" s="14"/>
      <c r="R60" s="14"/>
      <c r="S60" s="14"/>
      <c r="T60" s="14"/>
      <c r="U60" s="14"/>
      <c r="V60" s="14"/>
      <c r="W60" s="14"/>
      <c r="X60" s="14"/>
      <c r="Y60" s="14"/>
      <c r="Z60" s="14"/>
    </row>
    <row r="61" spans="1:26" ht="15.75" customHeight="1">
      <c r="A61" s="170"/>
      <c r="D61" s="14"/>
      <c r="E61" s="14"/>
      <c r="F61" s="14"/>
      <c r="G61" s="14"/>
      <c r="H61" s="14"/>
      <c r="I61" s="14"/>
      <c r="J61" s="14"/>
      <c r="K61" s="14"/>
      <c r="L61" s="14"/>
      <c r="M61" s="14"/>
      <c r="N61" s="14"/>
      <c r="O61" s="14"/>
      <c r="P61" s="14"/>
      <c r="Q61" s="14"/>
      <c r="R61" s="14"/>
      <c r="S61" s="14"/>
      <c r="T61" s="14"/>
      <c r="U61" s="14"/>
      <c r="V61" s="14"/>
      <c r="W61" s="14"/>
      <c r="X61" s="14"/>
      <c r="Y61" s="14"/>
      <c r="Z61" s="14"/>
    </row>
    <row r="62" spans="1:26" ht="15.75" customHeight="1">
      <c r="A62" s="145"/>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ht="15.75" customHeight="1">
      <c r="A63" s="145"/>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ht="15.75" customHeight="1">
      <c r="A64" s="145"/>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ht="15.75" customHeight="1">
      <c r="A65" s="145"/>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ht="15.75" customHeight="1">
      <c r="A66" s="145"/>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spans="1:26" ht="15.75" customHeight="1">
      <c r="A67" s="145"/>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ht="15.75" customHeight="1">
      <c r="A68" s="145"/>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ht="15.75" customHeight="1">
      <c r="A69" s="145"/>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ht="15.75" customHeight="1">
      <c r="A70" s="145"/>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spans="1:26" ht="15.75" customHeight="1">
      <c r="A71" s="145"/>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spans="1:26" ht="15.75" customHeight="1">
      <c r="A72" s="145"/>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spans="1:26" ht="15.75" customHeight="1">
      <c r="A73" s="145"/>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spans="1:26" ht="15.75" customHeight="1">
      <c r="A74" s="145"/>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spans="1:26" ht="15.75" customHeight="1">
      <c r="A75" s="145"/>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spans="1:26" ht="15.75" customHeight="1">
      <c r="A76" s="145"/>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spans="1:26" ht="15.75" customHeight="1">
      <c r="A77" s="145"/>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spans="1:26" ht="15.75" customHeight="1">
      <c r="A78" s="145"/>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spans="1:26" ht="15.75" customHeight="1">
      <c r="A79" s="145"/>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spans="1:26" ht="15.75" customHeight="1">
      <c r="A80" s="145"/>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spans="1:26" ht="15.75" customHeight="1">
      <c r="A81" s="145"/>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spans="1:26" ht="15.75" customHeight="1">
      <c r="A82" s="145"/>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ht="15.75" customHeight="1">
      <c r="A83" s="145"/>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spans="1:26" ht="15.75" customHeight="1">
      <c r="A84" s="145"/>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spans="1:26" ht="15.75" customHeight="1">
      <c r="A85" s="145"/>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ht="15.75" customHeight="1">
      <c r="A86" s="145"/>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spans="1:26" ht="15.75" customHeight="1">
      <c r="A87" s="145"/>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ht="15.75" customHeight="1">
      <c r="A88" s="145"/>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ht="15.75" customHeight="1">
      <c r="A89" s="145"/>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spans="1:26" ht="15.75" customHeight="1">
      <c r="A90" s="145"/>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spans="1:26" ht="15.75" customHeight="1">
      <c r="A91" s="145"/>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spans="1:26" ht="15.75" customHeight="1">
      <c r="A92" s="145"/>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spans="1:26" ht="15.75" customHeight="1">
      <c r="A93" s="145"/>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ht="15.75" customHeight="1">
      <c r="A94" s="145"/>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ht="15.75" customHeight="1">
      <c r="A95" s="145"/>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spans="1:26" ht="15.75" customHeight="1">
      <c r="A96" s="145"/>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spans="1:26" ht="15.75" customHeight="1">
      <c r="A97" s="145"/>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spans="1:26" ht="15.75" customHeight="1">
      <c r="A98" s="145"/>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spans="1:26" ht="15.75" customHeight="1">
      <c r="A99" s="145"/>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spans="1:26" ht="15.75" customHeight="1">
      <c r="A100" s="145"/>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ht="15.75" customHeight="1">
      <c r="A101" s="145"/>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ht="15.75" customHeight="1">
      <c r="A102" s="145"/>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ht="15.75" customHeight="1">
      <c r="A103" s="145"/>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ht="15.75" customHeight="1">
      <c r="A104" s="145"/>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5.75" customHeight="1">
      <c r="A105" s="145"/>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5.75" customHeight="1">
      <c r="A106" s="145"/>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15.75" customHeight="1">
      <c r="A107" s="145"/>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5.75" customHeight="1">
      <c r="A108" s="145"/>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5.75" customHeight="1">
      <c r="A109" s="145"/>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5.75" customHeight="1">
      <c r="A110" s="145"/>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5.75" customHeight="1">
      <c r="A111" s="145"/>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5.75" customHeight="1">
      <c r="A112" s="145"/>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ht="15.75" customHeight="1">
      <c r="A113" s="145"/>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ht="15.75" customHeight="1">
      <c r="A114" s="145"/>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5.75" customHeight="1">
      <c r="A115" s="145"/>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5.75" customHeight="1">
      <c r="A116" s="145"/>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5.75" customHeight="1">
      <c r="A117" s="145"/>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5.75" customHeight="1">
      <c r="A118" s="145"/>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15.75" customHeight="1">
      <c r="A119" s="145"/>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15.75" customHeight="1">
      <c r="A120" s="145"/>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5.75" customHeight="1">
      <c r="A121" s="145"/>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5.75" customHeight="1">
      <c r="A122" s="145"/>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5.75" customHeight="1">
      <c r="A123" s="145"/>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5.75" customHeight="1">
      <c r="A124" s="145"/>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5.75" customHeight="1">
      <c r="A125" s="145"/>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5.75" customHeight="1">
      <c r="A126" s="145"/>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5.75" customHeight="1">
      <c r="A127" s="145"/>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5.75" customHeight="1">
      <c r="A128" s="145"/>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5.75" customHeight="1">
      <c r="A129" s="145"/>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5.75" customHeight="1">
      <c r="A130" s="145"/>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5.75" customHeight="1">
      <c r="A131" s="145"/>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5.75" customHeight="1">
      <c r="A132" s="145"/>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5.75" customHeight="1">
      <c r="A133" s="145"/>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5.75" customHeight="1">
      <c r="A134" s="145"/>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5.75" customHeight="1">
      <c r="A135" s="145"/>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5.75" customHeight="1">
      <c r="A136" s="145"/>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5.75" customHeight="1">
      <c r="A137" s="145"/>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5.75" customHeight="1">
      <c r="A138" s="145"/>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5.75" customHeight="1">
      <c r="A139" s="145"/>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5.75" customHeight="1">
      <c r="A140" s="145"/>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15.75" customHeight="1">
      <c r="A141" s="145"/>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5.75" customHeight="1">
      <c r="A142" s="145"/>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15.75" customHeight="1">
      <c r="A143" s="145"/>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5.75" customHeight="1">
      <c r="A144" s="145"/>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5.75" customHeight="1">
      <c r="A145" s="145"/>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5.75" customHeight="1">
      <c r="A146" s="145"/>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5.75" customHeight="1">
      <c r="A147" s="145"/>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ht="15.75" customHeight="1">
      <c r="A148" s="145"/>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5.75" customHeight="1">
      <c r="A149" s="145"/>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5.75" customHeight="1">
      <c r="A150" s="145"/>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5.75" customHeight="1">
      <c r="A151" s="145"/>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5.75" customHeight="1">
      <c r="A152" s="145"/>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5.75" customHeight="1">
      <c r="A153" s="145"/>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5.75" customHeight="1">
      <c r="A154" s="145"/>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5.75" customHeight="1">
      <c r="A155" s="145"/>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5.75" customHeight="1">
      <c r="A156" s="145"/>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5.75" customHeight="1">
      <c r="A157" s="145"/>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5.75" customHeight="1">
      <c r="A158" s="145"/>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5.75" customHeight="1">
      <c r="A159" s="145"/>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5.75" customHeight="1">
      <c r="A160" s="145"/>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5.75" customHeight="1">
      <c r="A161" s="145"/>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5.75" customHeight="1">
      <c r="A162" s="145"/>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5.75" customHeight="1">
      <c r="A163" s="145"/>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ht="15.75" customHeight="1">
      <c r="A164" s="145"/>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15.75" customHeight="1">
      <c r="A165" s="145"/>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5.75" customHeight="1">
      <c r="A166" s="145"/>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5.75" customHeight="1">
      <c r="A167" s="145"/>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ht="15.75" customHeight="1">
      <c r="A168" s="145"/>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5.75" customHeight="1">
      <c r="A169" s="145"/>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5.75" customHeight="1">
      <c r="A170" s="145"/>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5.75" customHeight="1">
      <c r="A171" s="145"/>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ht="15.75" customHeight="1">
      <c r="A172" s="145"/>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15.75" customHeight="1">
      <c r="A173" s="145"/>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15.75" customHeight="1">
      <c r="A174" s="145"/>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15.75" customHeight="1">
      <c r="A175" s="145"/>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5.75" customHeight="1">
      <c r="A176" s="145"/>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15.75" customHeight="1">
      <c r="A177" s="145"/>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5.75" customHeight="1">
      <c r="A178" s="145"/>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5.75" customHeight="1">
      <c r="A179" s="145"/>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5.75" customHeight="1">
      <c r="A180" s="145"/>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5.75" customHeight="1">
      <c r="A181" s="145"/>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5.75" customHeight="1">
      <c r="A182" s="145"/>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5.75" customHeight="1">
      <c r="A183" s="145"/>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ht="15.75" customHeight="1">
      <c r="A184" s="145"/>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ht="15.75" customHeight="1">
      <c r="A185" s="145"/>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ht="15.75" customHeight="1">
      <c r="A186" s="145"/>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ht="15.75" customHeight="1">
      <c r="A187" s="145"/>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ht="15.75" customHeight="1">
      <c r="A188" s="145"/>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ht="15.75" customHeight="1">
      <c r="A189" s="145"/>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15.75" customHeight="1">
      <c r="A190" s="145"/>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ht="15.75" customHeight="1">
      <c r="A191" s="145"/>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5.75" customHeight="1">
      <c r="A192" s="145"/>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ht="15.75" customHeight="1">
      <c r="A193" s="145"/>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15.75" customHeight="1">
      <c r="A194" s="145"/>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5.75" customHeight="1">
      <c r="A195" s="145"/>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ht="15.75" customHeight="1">
      <c r="A196" s="145"/>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15.75" customHeight="1">
      <c r="A197" s="145"/>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15.75" customHeight="1">
      <c r="A198" s="145"/>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ht="15.75" customHeight="1">
      <c r="A199" s="145"/>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ht="15.75" customHeight="1">
      <c r="A200" s="145"/>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ht="15.75" customHeight="1">
      <c r="A201" s="145"/>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ht="15.75" customHeight="1">
      <c r="A202" s="145"/>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ht="15.75" customHeight="1">
      <c r="A203" s="145"/>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ht="15.75" customHeight="1">
      <c r="A204" s="145"/>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ht="15.75" customHeight="1">
      <c r="A205" s="145"/>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ht="15.75" customHeight="1">
      <c r="A206" s="145"/>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15.75" customHeight="1">
      <c r="A207" s="145"/>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15.75" customHeight="1">
      <c r="A208" s="145"/>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15.75" customHeight="1">
      <c r="A209" s="145"/>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15.75" customHeight="1">
      <c r="A210" s="145"/>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15.75" customHeight="1">
      <c r="A211" s="145"/>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5.75" customHeight="1">
      <c r="A212" s="145"/>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5.75" customHeight="1">
      <c r="A213" s="145"/>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5.75" customHeight="1">
      <c r="A214" s="145"/>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5.75" customHeight="1">
      <c r="A215" s="145"/>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5.75" customHeight="1">
      <c r="A216" s="145"/>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5.75" customHeight="1">
      <c r="A217" s="145"/>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5.75" customHeight="1">
      <c r="A218" s="145"/>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5.75" customHeight="1">
      <c r="A219" s="145"/>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5.75" customHeight="1">
      <c r="A220" s="145"/>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5.75" customHeight="1">
      <c r="A221" s="145"/>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5.75" customHeight="1">
      <c r="A222" s="145"/>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5.75" customHeight="1">
      <c r="A223" s="145"/>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5.75" customHeight="1">
      <c r="A224" s="145"/>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5.75" customHeight="1">
      <c r="A225" s="145"/>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5.75" customHeight="1">
      <c r="A226" s="145"/>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5.75" customHeight="1">
      <c r="A227" s="145"/>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5.75" customHeight="1">
      <c r="A228" s="145"/>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5.75" customHeight="1">
      <c r="A229" s="145"/>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5.75" customHeight="1">
      <c r="A230" s="145"/>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5.75" customHeight="1">
      <c r="A231" s="145"/>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5.75" customHeight="1">
      <c r="A232" s="145"/>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5.75" customHeight="1">
      <c r="A233" s="145"/>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5.75" customHeight="1">
      <c r="A234" s="145"/>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5.75" customHeight="1">
      <c r="A235" s="145"/>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5.75" customHeight="1">
      <c r="A236" s="145"/>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5.75" customHeight="1">
      <c r="A237" s="145"/>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5.75" customHeight="1">
      <c r="A238" s="145"/>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5.75" customHeight="1">
      <c r="A239" s="145"/>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5.75" customHeight="1">
      <c r="A240" s="145"/>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5.75" customHeight="1">
      <c r="A241" s="145"/>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5.75" customHeight="1">
      <c r="A242" s="145"/>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5.75" customHeight="1">
      <c r="A243" s="145"/>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5.75" customHeight="1">
      <c r="A244" s="145"/>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5.75" customHeight="1">
      <c r="A245" s="145"/>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5.75" customHeight="1">
      <c r="A246" s="145"/>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5.75" customHeight="1">
      <c r="A247" s="145"/>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5.75" customHeight="1">
      <c r="A248" s="145"/>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5.75" customHeight="1">
      <c r="A249" s="145"/>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5.75" customHeight="1">
      <c r="A250" s="145"/>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5.75" customHeight="1">
      <c r="A251" s="145"/>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5.75" customHeight="1">
      <c r="A252" s="145"/>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5.75" customHeight="1">
      <c r="A253" s="145"/>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5.75" customHeight="1">
      <c r="A254" s="145"/>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5.75" customHeight="1">
      <c r="A255" s="145"/>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5.75" customHeight="1">
      <c r="A256" s="145"/>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5.75" customHeight="1">
      <c r="A257" s="145"/>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5.75" customHeight="1">
      <c r="A258" s="145"/>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5.75" customHeight="1">
      <c r="A259" s="145"/>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5.75" customHeight="1">
      <c r="A260" s="145"/>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5.75" customHeight="1">
      <c r="A261" s="145"/>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5.75" customHeight="1">
      <c r="A262" s="145"/>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15.75" customHeight="1">
      <c r="A263" s="145"/>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5.75" customHeight="1">
      <c r="A264" s="145"/>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15.75" customHeight="1">
      <c r="A265" s="145"/>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5.75" customHeight="1">
      <c r="A266" s="145"/>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5.75" customHeight="1">
      <c r="A267" s="145"/>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5.75" customHeight="1">
      <c r="A268" s="145"/>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5.75" customHeight="1">
      <c r="A269" s="145"/>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5.75" customHeight="1">
      <c r="A270" s="145"/>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5.75" customHeight="1">
      <c r="A271" s="145"/>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5.75" customHeight="1">
      <c r="A272" s="145"/>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5.75" customHeight="1">
      <c r="A273" s="145"/>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5.75" customHeight="1">
      <c r="A274" s="145"/>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5.75" customHeight="1">
      <c r="A275" s="145"/>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5.75" customHeight="1">
      <c r="A276" s="145"/>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5.75" customHeight="1">
      <c r="A277" s="145"/>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5.75" customHeight="1">
      <c r="A278" s="145"/>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5.75" customHeight="1">
      <c r="A279" s="145"/>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5.75" customHeight="1">
      <c r="A280" s="145"/>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15.75" customHeight="1">
      <c r="A281" s="145"/>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5.75" customHeight="1">
      <c r="A282" s="145"/>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15.75" customHeight="1">
      <c r="A283" s="145"/>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5.75" customHeight="1">
      <c r="A284" s="145"/>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5.75" customHeight="1">
      <c r="A285" s="145"/>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5.75" customHeight="1">
      <c r="A286" s="145"/>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5.75" customHeight="1">
      <c r="A287" s="145"/>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5.75" customHeight="1">
      <c r="A288" s="145"/>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5.75" customHeight="1">
      <c r="A289" s="145"/>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5.75" customHeight="1">
      <c r="A290" s="145"/>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5.75" customHeight="1">
      <c r="A291" s="145"/>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5.75" customHeight="1">
      <c r="A292" s="145"/>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5.75" customHeight="1">
      <c r="A293" s="145"/>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15.75" customHeight="1">
      <c r="A294" s="145"/>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15.75" customHeight="1">
      <c r="A295" s="145"/>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15.75" customHeight="1">
      <c r="A296" s="145"/>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15.75" customHeight="1">
      <c r="A297" s="145"/>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15.75" customHeight="1">
      <c r="A298" s="145"/>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15.75" customHeight="1">
      <c r="A299" s="145"/>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15.75" customHeight="1">
      <c r="A300" s="145"/>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15.75" customHeight="1">
      <c r="A301" s="145"/>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15.75" customHeight="1">
      <c r="A302" s="145"/>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5.75" customHeight="1">
      <c r="A303" s="145"/>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15.75" customHeight="1">
      <c r="A304" s="145"/>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15.75" customHeight="1">
      <c r="A305" s="145"/>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15.75" customHeight="1">
      <c r="A306" s="145"/>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5.75" customHeight="1">
      <c r="A307" s="145"/>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5.75" customHeight="1">
      <c r="A308" s="145"/>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5.75" customHeight="1">
      <c r="A309" s="145"/>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5.75" customHeight="1">
      <c r="A310" s="145"/>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5.75" customHeight="1">
      <c r="A311" s="145"/>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5.75" customHeight="1">
      <c r="A312" s="145"/>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5.75" customHeight="1">
      <c r="A313" s="145"/>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15.75" customHeight="1">
      <c r="A314" s="145"/>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5.75" customHeight="1">
      <c r="A315" s="145"/>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5.75" customHeight="1">
      <c r="A316" s="145"/>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5.75" customHeight="1">
      <c r="A317" s="145"/>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5.75" customHeight="1">
      <c r="A318" s="145"/>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5.75" customHeight="1">
      <c r="A319" s="145"/>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5.75" customHeight="1">
      <c r="A320" s="145"/>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5.75" customHeight="1">
      <c r="A321" s="145"/>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5.75" customHeight="1">
      <c r="A322" s="145"/>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5.75" customHeight="1">
      <c r="A323" s="145"/>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5.75" customHeight="1">
      <c r="A324" s="145"/>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5.75" customHeight="1">
      <c r="A325" s="145"/>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5.75" customHeight="1">
      <c r="A326" s="145"/>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5.75" customHeight="1">
      <c r="A327" s="145"/>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5.75" customHeight="1">
      <c r="A328" s="145"/>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5.75" customHeight="1">
      <c r="A329" s="145"/>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5.75" customHeight="1">
      <c r="A330" s="145"/>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5.75" customHeight="1">
      <c r="A331" s="145"/>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5.75" customHeight="1">
      <c r="A332" s="145"/>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5.75" customHeight="1">
      <c r="A333" s="145"/>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5.75" customHeight="1">
      <c r="A334" s="145"/>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5.75" customHeight="1">
      <c r="A335" s="145"/>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5.75" customHeight="1">
      <c r="A336" s="145"/>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5.75" customHeight="1">
      <c r="A337" s="145"/>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5.75" customHeight="1">
      <c r="A338" s="145"/>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5.75" customHeight="1">
      <c r="A339" s="145"/>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5.75" customHeight="1">
      <c r="A340" s="145"/>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5.75" customHeight="1">
      <c r="A341" s="145"/>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5.75" customHeight="1">
      <c r="A342" s="145"/>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5.75" customHeight="1">
      <c r="A343" s="145"/>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5.75" customHeight="1">
      <c r="A344" s="145"/>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5.75" customHeight="1">
      <c r="A345" s="145"/>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5.75" customHeight="1">
      <c r="A346" s="145"/>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5.75" customHeight="1">
      <c r="A347" s="145"/>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5.75" customHeight="1">
      <c r="A348" s="145"/>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5.75" customHeight="1">
      <c r="A349" s="145"/>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5.75" customHeight="1">
      <c r="A350" s="145"/>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5.75" customHeight="1">
      <c r="A351" s="145"/>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5.75" customHeight="1">
      <c r="A352" s="145"/>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5.75" customHeight="1">
      <c r="A353" s="145"/>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5.75" customHeight="1">
      <c r="A354" s="145"/>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5.75" customHeight="1">
      <c r="A355" s="145"/>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5.75" customHeight="1">
      <c r="A356" s="145"/>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5.75" customHeight="1">
      <c r="A357" s="145"/>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5.75" customHeight="1">
      <c r="A358" s="145"/>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5.75" customHeight="1">
      <c r="A359" s="145"/>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5.75" customHeight="1">
      <c r="A360" s="145"/>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5.75" customHeight="1">
      <c r="A361" s="145"/>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5.75" customHeight="1">
      <c r="A362" s="145"/>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5.75" customHeight="1">
      <c r="A363" s="145"/>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5.75" customHeight="1">
      <c r="A364" s="145"/>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5.75" customHeight="1">
      <c r="A365" s="145"/>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5.75" customHeight="1">
      <c r="A366" s="145"/>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5.75" customHeight="1">
      <c r="A367" s="145"/>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5.75" customHeight="1">
      <c r="A368" s="145"/>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5.75" customHeight="1">
      <c r="A369" s="145"/>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5.75" customHeight="1">
      <c r="A370" s="145"/>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5.75" customHeight="1">
      <c r="A371" s="145"/>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5.75" customHeight="1">
      <c r="A372" s="145"/>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5.75" customHeight="1">
      <c r="A373" s="145"/>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5.75" customHeight="1">
      <c r="A374" s="145"/>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5.75" customHeight="1">
      <c r="A375" s="145"/>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5.75" customHeight="1">
      <c r="A376" s="145"/>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5.75" customHeight="1">
      <c r="A377" s="145"/>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5.75" customHeight="1">
      <c r="A378" s="145"/>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5.75" customHeight="1">
      <c r="A379" s="145"/>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5.75" customHeight="1">
      <c r="A380" s="145"/>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5.75" customHeight="1">
      <c r="A381" s="145"/>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5.75" customHeight="1">
      <c r="A382" s="145"/>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5.75" customHeight="1">
      <c r="A383" s="145"/>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5.75" customHeight="1">
      <c r="A384" s="145"/>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5.75" customHeight="1">
      <c r="A385" s="145"/>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5.75" customHeight="1">
      <c r="A386" s="145"/>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5.75" customHeight="1">
      <c r="A387" s="145"/>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5.75" customHeight="1">
      <c r="A388" s="145"/>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5.75" customHeight="1">
      <c r="A389" s="145"/>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5.75" customHeight="1">
      <c r="A390" s="145"/>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5.75" customHeight="1">
      <c r="A391" s="145"/>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5.75" customHeight="1">
      <c r="A392" s="145"/>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5.75" customHeight="1">
      <c r="A393" s="145"/>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5.75" customHeight="1">
      <c r="A394" s="145"/>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5.75" customHeight="1">
      <c r="A395" s="145"/>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5.75" customHeight="1">
      <c r="A396" s="145"/>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5.75" customHeight="1">
      <c r="A397" s="145"/>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5.75" customHeight="1">
      <c r="A398" s="145"/>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5.75" customHeight="1">
      <c r="A399" s="145"/>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5.75" customHeight="1">
      <c r="A400" s="145"/>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5.75" customHeight="1">
      <c r="A401" s="145"/>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5.75" customHeight="1">
      <c r="A402" s="145"/>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5.75" customHeight="1">
      <c r="A403" s="145"/>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5.75" customHeight="1">
      <c r="A404" s="145"/>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5.75" customHeight="1">
      <c r="A405" s="145"/>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5.75" customHeight="1">
      <c r="A406" s="145"/>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5.75" customHeight="1">
      <c r="A407" s="145"/>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5.75" customHeight="1">
      <c r="A408" s="145"/>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5.75" customHeight="1">
      <c r="A409" s="145"/>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5.75" customHeight="1">
      <c r="A410" s="145"/>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5.75" customHeight="1">
      <c r="A411" s="145"/>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5.75" customHeight="1">
      <c r="A412" s="145"/>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5.75" customHeight="1">
      <c r="A413" s="145"/>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5.75" customHeight="1">
      <c r="A414" s="145"/>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5.75" customHeight="1">
      <c r="A415" s="145"/>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5.75" customHeight="1">
      <c r="A416" s="145"/>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5.75" customHeight="1">
      <c r="A417" s="145"/>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5.75" customHeight="1">
      <c r="A418" s="145"/>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5.75" customHeight="1">
      <c r="A419" s="145"/>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5.75" customHeight="1">
      <c r="A420" s="145"/>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5.75" customHeight="1">
      <c r="A421" s="145"/>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5.75" customHeight="1">
      <c r="A422" s="145"/>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5.75" customHeight="1">
      <c r="A423" s="145"/>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5.75" customHeight="1">
      <c r="A424" s="145"/>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5.75" customHeight="1">
      <c r="A425" s="145"/>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5.75" customHeight="1">
      <c r="A426" s="145"/>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5.75" customHeight="1">
      <c r="A427" s="145"/>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5.75" customHeight="1">
      <c r="A428" s="145"/>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5.75" customHeight="1">
      <c r="A429" s="145"/>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5.75" customHeight="1">
      <c r="A430" s="145"/>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5.75" customHeight="1">
      <c r="A431" s="145"/>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5.75" customHeight="1">
      <c r="A432" s="145"/>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5.75" customHeight="1">
      <c r="A433" s="145"/>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5.75" customHeight="1">
      <c r="A434" s="145"/>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5.75" customHeight="1">
      <c r="A435" s="145"/>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5.75" customHeight="1">
      <c r="A436" s="145"/>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5.75" customHeight="1">
      <c r="A437" s="145"/>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5.75" customHeight="1">
      <c r="A438" s="145"/>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5.75" customHeight="1">
      <c r="A439" s="145"/>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5.75" customHeight="1">
      <c r="A440" s="145"/>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5.75" customHeight="1">
      <c r="A441" s="145"/>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5.75" customHeight="1">
      <c r="A442" s="145"/>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5.75" customHeight="1">
      <c r="A443" s="145"/>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5.75" customHeight="1">
      <c r="A444" s="145"/>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5.75" customHeight="1">
      <c r="A445" s="145"/>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5.75" customHeight="1">
      <c r="A446" s="145"/>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5.75" customHeight="1">
      <c r="A447" s="145"/>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5.75" customHeight="1">
      <c r="A448" s="145"/>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5.75" customHeight="1">
      <c r="A449" s="145"/>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5.75" customHeight="1">
      <c r="A450" s="145"/>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5.75" customHeight="1">
      <c r="A451" s="145"/>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5.75" customHeight="1">
      <c r="A452" s="145"/>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5.75" customHeight="1">
      <c r="A453" s="145"/>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5.75" customHeight="1">
      <c r="A454" s="145"/>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5.75" customHeight="1">
      <c r="A455" s="145"/>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5.75" customHeight="1">
      <c r="A456" s="145"/>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5.75" customHeight="1">
      <c r="A457" s="145"/>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5.75" customHeight="1">
      <c r="A458" s="145"/>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5.75" customHeight="1">
      <c r="A459" s="145"/>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5.75" customHeight="1">
      <c r="A460" s="145"/>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5.75" customHeight="1">
      <c r="A461" s="145"/>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5.75" customHeight="1">
      <c r="A462" s="145"/>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5.75" customHeight="1">
      <c r="A463" s="145"/>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5.75" customHeight="1">
      <c r="A464" s="145"/>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5.75" customHeight="1">
      <c r="A465" s="145"/>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5.75" customHeight="1">
      <c r="A466" s="145"/>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5.75" customHeight="1">
      <c r="A467" s="145"/>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5.75" customHeight="1">
      <c r="A468" s="145"/>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5.75" customHeight="1">
      <c r="A469" s="145"/>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5.75" customHeight="1">
      <c r="A470" s="145"/>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5.75" customHeight="1">
      <c r="A471" s="145"/>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5.75" customHeight="1">
      <c r="A472" s="145"/>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5.75" customHeight="1">
      <c r="A473" s="145"/>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5.75" customHeight="1">
      <c r="A474" s="145"/>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5.75" customHeight="1">
      <c r="A475" s="145"/>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5.75" customHeight="1">
      <c r="A476" s="145"/>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5.75" customHeight="1">
      <c r="A477" s="145"/>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5.75" customHeight="1">
      <c r="A478" s="145"/>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5.75" customHeight="1">
      <c r="A479" s="145"/>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5.75" customHeight="1">
      <c r="A480" s="145"/>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5.75" customHeight="1">
      <c r="A481" s="145"/>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5.75" customHeight="1">
      <c r="A482" s="145"/>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5.75" customHeight="1">
      <c r="A483" s="145"/>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5.75" customHeight="1">
      <c r="A484" s="145"/>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5.75" customHeight="1">
      <c r="A485" s="145"/>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5.75" customHeight="1">
      <c r="A486" s="145"/>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5.75" customHeight="1">
      <c r="A487" s="145"/>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5.75" customHeight="1">
      <c r="A488" s="145"/>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5.75" customHeight="1">
      <c r="A489" s="145"/>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5.75" customHeight="1">
      <c r="A490" s="145"/>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5.75" customHeight="1">
      <c r="A491" s="145"/>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5.75" customHeight="1">
      <c r="A492" s="145"/>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5.75" customHeight="1">
      <c r="A493" s="145"/>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5.75" customHeight="1">
      <c r="A494" s="145"/>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5.75" customHeight="1">
      <c r="A495" s="145"/>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5.75" customHeight="1">
      <c r="A496" s="145"/>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5.75" customHeight="1">
      <c r="A497" s="145"/>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5.75" customHeight="1">
      <c r="A498" s="145"/>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5.75" customHeight="1">
      <c r="A499" s="145"/>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5.75" customHeight="1">
      <c r="A500" s="145"/>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5.75" customHeight="1">
      <c r="A501" s="145"/>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5.75" customHeight="1">
      <c r="A502" s="145"/>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5.75" customHeight="1">
      <c r="A503" s="145"/>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5.75" customHeight="1">
      <c r="A504" s="145"/>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5.75" customHeight="1">
      <c r="A505" s="145"/>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5.75" customHeight="1">
      <c r="A506" s="145"/>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5.75" customHeight="1">
      <c r="A507" s="145"/>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5.75" customHeight="1">
      <c r="A508" s="145"/>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5.75" customHeight="1">
      <c r="A509" s="145"/>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5.75" customHeight="1">
      <c r="A510" s="145"/>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5.75" customHeight="1">
      <c r="A511" s="145"/>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5.75" customHeight="1">
      <c r="A512" s="145"/>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5.75" customHeight="1">
      <c r="A513" s="145"/>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5.75" customHeight="1">
      <c r="A514" s="145"/>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5.75" customHeight="1">
      <c r="A515" s="145"/>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5.75" customHeight="1">
      <c r="A516" s="145"/>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5.75" customHeight="1">
      <c r="A517" s="145"/>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5.75" customHeight="1">
      <c r="A518" s="145"/>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5.75" customHeight="1">
      <c r="A519" s="145"/>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5.75" customHeight="1">
      <c r="A520" s="145"/>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5.75" customHeight="1">
      <c r="A521" s="145"/>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5.75" customHeight="1">
      <c r="A522" s="145"/>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5.75" customHeight="1">
      <c r="A523" s="145"/>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5.75" customHeight="1">
      <c r="A524" s="145"/>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5.75" customHeight="1">
      <c r="A525" s="145"/>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5.75" customHeight="1">
      <c r="A526" s="145"/>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5.75" customHeight="1">
      <c r="A527" s="145"/>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5.75" customHeight="1">
      <c r="A528" s="145"/>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5.75" customHeight="1">
      <c r="A529" s="145"/>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5.75" customHeight="1">
      <c r="A530" s="145"/>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5.75" customHeight="1">
      <c r="A531" s="145"/>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5.75" customHeight="1">
      <c r="A532" s="145"/>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5.75" customHeight="1">
      <c r="A533" s="145"/>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5.75" customHeight="1">
      <c r="A534" s="145"/>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5.75" customHeight="1">
      <c r="A535" s="145"/>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5.75" customHeight="1">
      <c r="A536" s="145"/>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5.75" customHeight="1">
      <c r="A537" s="145"/>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5.75" customHeight="1">
      <c r="A538" s="145"/>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5.75" customHeight="1">
      <c r="A539" s="145"/>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5.75" customHeight="1">
      <c r="A540" s="145"/>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5.75" customHeight="1">
      <c r="A541" s="145"/>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5.75" customHeight="1">
      <c r="A542" s="145"/>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5.75" customHeight="1">
      <c r="A543" s="145"/>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5.75" customHeight="1">
      <c r="A544" s="145"/>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5.75" customHeight="1">
      <c r="A545" s="145"/>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5.75" customHeight="1">
      <c r="A546" s="145"/>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5.75" customHeight="1">
      <c r="A547" s="145"/>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5.75" customHeight="1">
      <c r="A548" s="145"/>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5.75" customHeight="1">
      <c r="A549" s="145"/>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5.75" customHeight="1">
      <c r="A550" s="145"/>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5.75" customHeight="1">
      <c r="A551" s="145"/>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5.75" customHeight="1">
      <c r="A552" s="145"/>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5.75" customHeight="1">
      <c r="A553" s="145"/>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5.75" customHeight="1">
      <c r="A554" s="145"/>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5.75" customHeight="1">
      <c r="A555" s="145"/>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5.75" customHeight="1">
      <c r="A556" s="145"/>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5.75" customHeight="1">
      <c r="A557" s="145"/>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5.75" customHeight="1">
      <c r="A558" s="145"/>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5.75" customHeight="1">
      <c r="A559" s="145"/>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5.75" customHeight="1">
      <c r="A560" s="145"/>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5.75" customHeight="1">
      <c r="A561" s="145"/>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5.75" customHeight="1">
      <c r="A562" s="145"/>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5.75" customHeight="1">
      <c r="A563" s="145"/>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5.75" customHeight="1">
      <c r="A564" s="145"/>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5.75" customHeight="1">
      <c r="A565" s="145"/>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5.75" customHeight="1">
      <c r="A566" s="145"/>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5.75" customHeight="1">
      <c r="A567" s="145"/>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5.75" customHeight="1">
      <c r="A568" s="145"/>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5.75" customHeight="1">
      <c r="A569" s="145"/>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5.75" customHeight="1">
      <c r="A570" s="145"/>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5.75" customHeight="1">
      <c r="A571" s="145"/>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5.75" customHeight="1">
      <c r="A572" s="145"/>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5.75" customHeight="1">
      <c r="A573" s="145"/>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5.75" customHeight="1">
      <c r="A574" s="145"/>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5.75" customHeight="1">
      <c r="A575" s="145"/>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5.75" customHeight="1">
      <c r="A576" s="145"/>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5.75" customHeight="1">
      <c r="A577" s="145"/>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5.75" customHeight="1">
      <c r="A578" s="145"/>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5.75" customHeight="1">
      <c r="A579" s="145"/>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5.75" customHeight="1">
      <c r="A580" s="145"/>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5.75" customHeight="1">
      <c r="A581" s="145"/>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5.75" customHeight="1">
      <c r="A582" s="145"/>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5.75" customHeight="1">
      <c r="A583" s="145"/>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5.75" customHeight="1">
      <c r="A584" s="145"/>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5.75" customHeight="1">
      <c r="A585" s="145"/>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5.75" customHeight="1">
      <c r="A586" s="145"/>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5.75" customHeight="1">
      <c r="A587" s="145"/>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5.75" customHeight="1">
      <c r="A588" s="145"/>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5.75" customHeight="1">
      <c r="A589" s="145"/>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5.75" customHeight="1">
      <c r="A590" s="145"/>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5.75" customHeight="1">
      <c r="A591" s="145"/>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5.75" customHeight="1">
      <c r="A592" s="145"/>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5.75" customHeight="1">
      <c r="A593" s="145"/>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5.75" customHeight="1">
      <c r="A594" s="145"/>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5.75" customHeight="1">
      <c r="A595" s="145"/>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5.75" customHeight="1">
      <c r="A596" s="145"/>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5.75" customHeight="1">
      <c r="A597" s="145"/>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5.75" customHeight="1">
      <c r="A598" s="145"/>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5.75" customHeight="1">
      <c r="A599" s="145"/>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5.75" customHeight="1">
      <c r="A600" s="145"/>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5.75" customHeight="1">
      <c r="A601" s="145"/>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5.75" customHeight="1">
      <c r="A602" s="145"/>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5.75" customHeight="1">
      <c r="A603" s="145"/>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5.75" customHeight="1">
      <c r="A604" s="145"/>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5.75" customHeight="1">
      <c r="A605" s="145"/>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5.75" customHeight="1">
      <c r="A606" s="145"/>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5.75" customHeight="1">
      <c r="A607" s="145"/>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5.75" customHeight="1">
      <c r="A608" s="145"/>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5.75" customHeight="1">
      <c r="A609" s="145"/>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5.75" customHeight="1">
      <c r="A610" s="145"/>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5.75" customHeight="1">
      <c r="A611" s="145"/>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5.75" customHeight="1">
      <c r="A612" s="145"/>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5.75" customHeight="1">
      <c r="A613" s="145"/>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5.75" customHeight="1">
      <c r="A614" s="145"/>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5.75" customHeight="1">
      <c r="A615" s="145"/>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5.75" customHeight="1">
      <c r="A616" s="145"/>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5.75" customHeight="1">
      <c r="A617" s="145"/>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5.75" customHeight="1">
      <c r="A618" s="145"/>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5.75" customHeight="1">
      <c r="A619" s="145"/>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5.75" customHeight="1">
      <c r="A620" s="145"/>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5.75" customHeight="1">
      <c r="A621" s="145"/>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5.75" customHeight="1">
      <c r="A622" s="145"/>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5.75" customHeight="1">
      <c r="A623" s="145"/>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5.75" customHeight="1">
      <c r="A624" s="145"/>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5.75" customHeight="1">
      <c r="A625" s="145"/>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5.75" customHeight="1">
      <c r="A626" s="145"/>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5.75" customHeight="1">
      <c r="A627" s="145"/>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5.75" customHeight="1">
      <c r="A628" s="145"/>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5.75" customHeight="1">
      <c r="A629" s="145"/>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5.75" customHeight="1">
      <c r="A630" s="145"/>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5.75" customHeight="1">
      <c r="A631" s="145"/>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5.75" customHeight="1">
      <c r="A632" s="145"/>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5.75" customHeight="1">
      <c r="A633" s="145"/>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5.75" customHeight="1">
      <c r="A634" s="145"/>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5.75" customHeight="1">
      <c r="A635" s="145"/>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5.75" customHeight="1">
      <c r="A636" s="145"/>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5.75" customHeight="1">
      <c r="A637" s="145"/>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5.75" customHeight="1">
      <c r="A638" s="145"/>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5.75" customHeight="1">
      <c r="A639" s="145"/>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5.75" customHeight="1">
      <c r="A640" s="145"/>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5.75" customHeight="1">
      <c r="A641" s="145"/>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5.75" customHeight="1">
      <c r="A642" s="145"/>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5.75" customHeight="1">
      <c r="A643" s="145"/>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5.75" customHeight="1">
      <c r="A644" s="145"/>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5.75" customHeight="1">
      <c r="A645" s="145"/>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5.75" customHeight="1">
      <c r="A646" s="145"/>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5.75" customHeight="1">
      <c r="A647" s="145"/>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5.75" customHeight="1">
      <c r="A648" s="145"/>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5.75" customHeight="1">
      <c r="A649" s="145"/>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5.75" customHeight="1">
      <c r="A650" s="145"/>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5.75" customHeight="1">
      <c r="A651" s="145"/>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5.75" customHeight="1">
      <c r="A652" s="145"/>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5.75" customHeight="1">
      <c r="A653" s="145"/>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5.75" customHeight="1">
      <c r="A654" s="145"/>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5.75" customHeight="1">
      <c r="A655" s="145"/>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5.75" customHeight="1">
      <c r="A656" s="145"/>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5.75" customHeight="1">
      <c r="A657" s="145"/>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5.75" customHeight="1">
      <c r="A658" s="145"/>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5.75" customHeight="1">
      <c r="A659" s="145"/>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5.75" customHeight="1">
      <c r="A660" s="145"/>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5.75" customHeight="1">
      <c r="A661" s="145"/>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5.75" customHeight="1">
      <c r="A662" s="145"/>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5.75" customHeight="1">
      <c r="A663" s="145"/>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5.75" customHeight="1">
      <c r="A664" s="145"/>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5.75" customHeight="1">
      <c r="A665" s="145"/>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5.75" customHeight="1">
      <c r="A666" s="145"/>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5.75" customHeight="1">
      <c r="A667" s="145"/>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5.75" customHeight="1">
      <c r="A668" s="145"/>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5.75" customHeight="1">
      <c r="A669" s="145"/>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5.75" customHeight="1">
      <c r="A670" s="145"/>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5.75" customHeight="1">
      <c r="A671" s="145"/>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5.75" customHeight="1">
      <c r="A672" s="145"/>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5.75" customHeight="1">
      <c r="A673" s="145"/>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5.75" customHeight="1">
      <c r="A674" s="145"/>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5.75" customHeight="1">
      <c r="A675" s="145"/>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5.75" customHeight="1">
      <c r="A676" s="145"/>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5.75" customHeight="1">
      <c r="A677" s="145"/>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5.75" customHeight="1">
      <c r="A678" s="145"/>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5.75" customHeight="1">
      <c r="A679" s="145"/>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5.75" customHeight="1">
      <c r="A680" s="145"/>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5.75" customHeight="1">
      <c r="A681" s="145"/>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5.75" customHeight="1">
      <c r="A682" s="145"/>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5.75" customHeight="1">
      <c r="A683" s="145"/>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5.75" customHeight="1">
      <c r="A684" s="145"/>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5.75" customHeight="1">
      <c r="A685" s="145"/>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5.75" customHeight="1">
      <c r="A686" s="145"/>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5.75" customHeight="1">
      <c r="A687" s="145"/>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5.75" customHeight="1">
      <c r="A688" s="145"/>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5.75" customHeight="1">
      <c r="A689" s="145"/>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5.75" customHeight="1">
      <c r="A690" s="145"/>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5.75" customHeight="1">
      <c r="A691" s="145"/>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5.75" customHeight="1">
      <c r="A692" s="145"/>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5.75" customHeight="1">
      <c r="A693" s="145"/>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5.75" customHeight="1">
      <c r="A694" s="145"/>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5.75" customHeight="1">
      <c r="A695" s="145"/>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5.75" customHeight="1">
      <c r="A696" s="145"/>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5.75" customHeight="1">
      <c r="A697" s="145"/>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5.75" customHeight="1">
      <c r="A698" s="145"/>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5.75" customHeight="1">
      <c r="A699" s="145"/>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5.75" customHeight="1">
      <c r="A700" s="145"/>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5.75" customHeight="1">
      <c r="A701" s="145"/>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5.75" customHeight="1">
      <c r="A702" s="145"/>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5.75" customHeight="1">
      <c r="A703" s="145"/>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5.75" customHeight="1">
      <c r="A704" s="145"/>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5.75" customHeight="1">
      <c r="A705" s="145"/>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5.75" customHeight="1">
      <c r="A706" s="145"/>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5.75" customHeight="1">
      <c r="A707" s="145"/>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5.75" customHeight="1">
      <c r="A708" s="145"/>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5.75" customHeight="1">
      <c r="A709" s="145"/>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5.75" customHeight="1">
      <c r="A710" s="145"/>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5.75" customHeight="1">
      <c r="A711" s="145"/>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5.75" customHeight="1">
      <c r="A712" s="145"/>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5.75" customHeight="1">
      <c r="A713" s="145"/>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5.75" customHeight="1">
      <c r="A714" s="145"/>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5.75" customHeight="1">
      <c r="A715" s="145"/>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5.75" customHeight="1">
      <c r="A716" s="145"/>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5.75" customHeight="1">
      <c r="A717" s="145"/>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5.75" customHeight="1">
      <c r="A718" s="145"/>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5.75" customHeight="1">
      <c r="A719" s="145"/>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5.75" customHeight="1">
      <c r="A720" s="145"/>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5.75" customHeight="1">
      <c r="A721" s="145"/>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5.75" customHeight="1">
      <c r="A722" s="145"/>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5.75" customHeight="1">
      <c r="A723" s="145"/>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5.75" customHeight="1">
      <c r="A724" s="145"/>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5.75" customHeight="1">
      <c r="A725" s="145"/>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5.75" customHeight="1">
      <c r="A726" s="145"/>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5.75" customHeight="1">
      <c r="A727" s="145"/>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5.75" customHeight="1">
      <c r="A728" s="145"/>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5.75" customHeight="1">
      <c r="A729" s="145"/>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5.75" customHeight="1">
      <c r="A730" s="145"/>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5.75" customHeight="1">
      <c r="A731" s="145"/>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5.75" customHeight="1">
      <c r="A732" s="145"/>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5.75" customHeight="1">
      <c r="A733" s="145"/>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5.75" customHeight="1">
      <c r="A734" s="145"/>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5.75" customHeight="1">
      <c r="A735" s="145"/>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5.75" customHeight="1">
      <c r="A736" s="145"/>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5.75" customHeight="1">
      <c r="A737" s="145"/>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5.75" customHeight="1">
      <c r="A738" s="145"/>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5.75" customHeight="1">
      <c r="A739" s="145"/>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5.75" customHeight="1">
      <c r="A740" s="145"/>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5.75" customHeight="1">
      <c r="A741" s="145"/>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5.75" customHeight="1">
      <c r="A742" s="145"/>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5.75" customHeight="1">
      <c r="A743" s="145"/>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5.75" customHeight="1">
      <c r="A744" s="145"/>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5.75" customHeight="1">
      <c r="A745" s="145"/>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5.75" customHeight="1">
      <c r="A746" s="145"/>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5.75" customHeight="1">
      <c r="A747" s="145"/>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5.75" customHeight="1">
      <c r="A748" s="145"/>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5.75" customHeight="1">
      <c r="A749" s="145"/>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5.75" customHeight="1">
      <c r="A750" s="145"/>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5.75" customHeight="1">
      <c r="A751" s="145"/>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5.75" customHeight="1">
      <c r="A752" s="145"/>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5.75" customHeight="1">
      <c r="A753" s="145"/>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5.75" customHeight="1">
      <c r="A754" s="145"/>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5.75" customHeight="1">
      <c r="A755" s="145"/>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5.75" customHeight="1">
      <c r="A756" s="145"/>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5.75" customHeight="1">
      <c r="A757" s="145"/>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5.75" customHeight="1">
      <c r="A758" s="145"/>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5.75" customHeight="1">
      <c r="A759" s="145"/>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5.75" customHeight="1">
      <c r="A760" s="145"/>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5.75" customHeight="1">
      <c r="A761" s="145"/>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5.75" customHeight="1">
      <c r="A762" s="145"/>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5.75" customHeight="1">
      <c r="A763" s="145"/>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5.75" customHeight="1">
      <c r="A764" s="145"/>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5.75" customHeight="1">
      <c r="A765" s="145"/>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5.75" customHeight="1">
      <c r="A766" s="145"/>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5.75" customHeight="1">
      <c r="A767" s="145"/>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5.75" customHeight="1">
      <c r="A768" s="145"/>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5.75" customHeight="1">
      <c r="A769" s="145"/>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5.75" customHeight="1">
      <c r="A770" s="145"/>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5.75" customHeight="1">
      <c r="A771" s="145"/>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5.75" customHeight="1">
      <c r="A772" s="145"/>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5.75" customHeight="1">
      <c r="A773" s="145"/>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5.75" customHeight="1">
      <c r="A774" s="145"/>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5.75" customHeight="1">
      <c r="A775" s="145"/>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5.75" customHeight="1">
      <c r="A776" s="145"/>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5.75" customHeight="1">
      <c r="A777" s="145"/>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5.75" customHeight="1">
      <c r="A778" s="145"/>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5.75" customHeight="1">
      <c r="A779" s="145"/>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5.75" customHeight="1">
      <c r="A780" s="145"/>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5.75" customHeight="1">
      <c r="A781" s="145"/>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5.75" customHeight="1">
      <c r="A782" s="145"/>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5.75" customHeight="1">
      <c r="A783" s="145"/>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5.75" customHeight="1">
      <c r="A784" s="145"/>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5.75" customHeight="1">
      <c r="A785" s="145"/>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5.75" customHeight="1">
      <c r="A786" s="145"/>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5.75" customHeight="1">
      <c r="A787" s="145"/>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5.75" customHeight="1">
      <c r="A788" s="145"/>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5.75" customHeight="1">
      <c r="A789" s="145"/>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5.75" customHeight="1">
      <c r="A790" s="145"/>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5.75" customHeight="1">
      <c r="A791" s="145"/>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5.75" customHeight="1">
      <c r="A792" s="145"/>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5.75" customHeight="1">
      <c r="A793" s="145"/>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5.75" customHeight="1">
      <c r="A794" s="145"/>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5.75" customHeight="1">
      <c r="A795" s="145"/>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5.75" customHeight="1">
      <c r="A796" s="145"/>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5.75" customHeight="1">
      <c r="A797" s="145"/>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5.75" customHeight="1">
      <c r="A798" s="145"/>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5.75" customHeight="1">
      <c r="A799" s="145"/>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5.75" customHeight="1">
      <c r="A800" s="145"/>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5.75" customHeight="1">
      <c r="A801" s="145"/>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5.75" customHeight="1">
      <c r="A802" s="145"/>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5.75" customHeight="1">
      <c r="A803" s="145"/>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5.75" customHeight="1">
      <c r="A804" s="145"/>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5.75" customHeight="1">
      <c r="A805" s="145"/>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5.75" customHeight="1">
      <c r="A806" s="145"/>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5.75" customHeight="1">
      <c r="A807" s="145"/>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5.75" customHeight="1">
      <c r="A808" s="145"/>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5.75" customHeight="1">
      <c r="A809" s="145"/>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5.75" customHeight="1">
      <c r="A810" s="145"/>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5.75" customHeight="1">
      <c r="A811" s="145"/>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5.75" customHeight="1">
      <c r="A812" s="145"/>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5.75" customHeight="1">
      <c r="A813" s="145"/>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5.75" customHeight="1">
      <c r="A814" s="145"/>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5.75" customHeight="1">
      <c r="A815" s="145"/>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5.75" customHeight="1">
      <c r="A816" s="145"/>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5.75" customHeight="1">
      <c r="A817" s="145"/>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5.75" customHeight="1">
      <c r="A818" s="145"/>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5.75" customHeight="1">
      <c r="A819" s="145"/>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5.75" customHeight="1">
      <c r="A820" s="145"/>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5.75" customHeight="1">
      <c r="A821" s="145"/>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5.75" customHeight="1">
      <c r="A822" s="145"/>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5.75" customHeight="1">
      <c r="A823" s="145"/>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5.75" customHeight="1">
      <c r="A824" s="145"/>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5.75" customHeight="1">
      <c r="A825" s="145"/>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5.75" customHeight="1">
      <c r="A826" s="145"/>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5.75" customHeight="1">
      <c r="A827" s="145"/>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5.75" customHeight="1">
      <c r="A828" s="145"/>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5.75" customHeight="1">
      <c r="A829" s="145"/>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5.75" customHeight="1">
      <c r="A830" s="145"/>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5.75" customHeight="1">
      <c r="A831" s="145"/>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5.75" customHeight="1">
      <c r="A832" s="145"/>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5.75" customHeight="1">
      <c r="A833" s="145"/>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5.75" customHeight="1">
      <c r="A834" s="145"/>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5.75" customHeight="1">
      <c r="A835" s="145"/>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5.75" customHeight="1">
      <c r="A836" s="145"/>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5.75" customHeight="1">
      <c r="A837" s="145"/>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5.75" customHeight="1">
      <c r="A838" s="145"/>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5.75" customHeight="1">
      <c r="A839" s="145"/>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5.75" customHeight="1">
      <c r="A840" s="145"/>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5.75" customHeight="1">
      <c r="A841" s="145"/>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5.75" customHeight="1">
      <c r="A842" s="145"/>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5.75" customHeight="1">
      <c r="A843" s="145"/>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5.75" customHeight="1">
      <c r="A844" s="145"/>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5.75" customHeight="1">
      <c r="A845" s="145"/>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5.75" customHeight="1">
      <c r="A846" s="145"/>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5.75" customHeight="1">
      <c r="A847" s="145"/>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5.75" customHeight="1">
      <c r="A848" s="145"/>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5.75" customHeight="1">
      <c r="A849" s="145"/>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5.75" customHeight="1">
      <c r="A850" s="145"/>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5.75" customHeight="1">
      <c r="A851" s="145"/>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5.75" customHeight="1">
      <c r="A852" s="145"/>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5.75" customHeight="1">
      <c r="A853" s="145"/>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5.75" customHeight="1">
      <c r="A854" s="145"/>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5.75" customHeight="1">
      <c r="A855" s="145"/>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5.75" customHeight="1">
      <c r="A856" s="145"/>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5.75" customHeight="1">
      <c r="A857" s="145"/>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5.75" customHeight="1">
      <c r="A858" s="145"/>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5.75" customHeight="1">
      <c r="A859" s="145"/>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5.75" customHeight="1">
      <c r="A860" s="145"/>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5.75" customHeight="1">
      <c r="A861" s="145"/>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5.75" customHeight="1">
      <c r="A862" s="145"/>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5.75" customHeight="1">
      <c r="A863" s="145"/>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5.75" customHeight="1">
      <c r="A864" s="145"/>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5.75" customHeight="1">
      <c r="A865" s="145"/>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5.75" customHeight="1">
      <c r="A866" s="145"/>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5.75" customHeight="1">
      <c r="A867" s="145"/>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5.75" customHeight="1">
      <c r="A868" s="145"/>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5.75" customHeight="1">
      <c r="A869" s="145"/>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5.75" customHeight="1">
      <c r="A870" s="145"/>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5.75" customHeight="1">
      <c r="A871" s="145"/>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5.75" customHeight="1">
      <c r="A872" s="145"/>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5.75" customHeight="1">
      <c r="A873" s="145"/>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5.75" customHeight="1">
      <c r="A874" s="145"/>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5.75" customHeight="1">
      <c r="A875" s="145"/>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5.75" customHeight="1">
      <c r="A876" s="145"/>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5.75" customHeight="1">
      <c r="A877" s="145"/>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5.75" customHeight="1">
      <c r="A878" s="145"/>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5.75" customHeight="1">
      <c r="A879" s="145"/>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5.75" customHeight="1">
      <c r="A880" s="145"/>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5.75" customHeight="1">
      <c r="A881" s="145"/>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5.75" customHeight="1">
      <c r="A882" s="145"/>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5.75" customHeight="1">
      <c r="A883" s="145"/>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5.75" customHeight="1">
      <c r="A884" s="145"/>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5.75" customHeight="1">
      <c r="A885" s="145"/>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5.75" customHeight="1">
      <c r="A886" s="145"/>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5.75" customHeight="1">
      <c r="A887" s="145"/>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5.75" customHeight="1">
      <c r="A888" s="145"/>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5.75" customHeight="1">
      <c r="A889" s="145"/>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5.75" customHeight="1">
      <c r="A890" s="145"/>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5.75" customHeight="1">
      <c r="A891" s="145"/>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5.75" customHeight="1">
      <c r="A892" s="145"/>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5.75" customHeight="1">
      <c r="A893" s="145"/>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5.75" customHeight="1">
      <c r="A894" s="145"/>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5.75" customHeight="1">
      <c r="A895" s="145"/>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5.75" customHeight="1">
      <c r="A896" s="145"/>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5.75" customHeight="1">
      <c r="A897" s="145"/>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5.75" customHeight="1">
      <c r="A898" s="145"/>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5.75" customHeight="1">
      <c r="A899" s="145"/>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5.75" customHeight="1">
      <c r="A900" s="145"/>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5.75" customHeight="1">
      <c r="A901" s="145"/>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5.75" customHeight="1">
      <c r="A902" s="145"/>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5.75" customHeight="1">
      <c r="A903" s="145"/>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5.75" customHeight="1">
      <c r="A904" s="145"/>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5.75" customHeight="1">
      <c r="A905" s="145"/>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5.75" customHeight="1">
      <c r="A906" s="145"/>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5.75" customHeight="1">
      <c r="A907" s="145"/>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5.75" customHeight="1">
      <c r="A908" s="145"/>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5.75" customHeight="1">
      <c r="A909" s="145"/>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5.75" customHeight="1">
      <c r="A910" s="145"/>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5.75" customHeight="1">
      <c r="A911" s="145"/>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5.75" customHeight="1">
      <c r="A912" s="145"/>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5.75" customHeight="1">
      <c r="A913" s="145"/>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5.75" customHeight="1">
      <c r="A914" s="145"/>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5.75" customHeight="1">
      <c r="A915" s="145"/>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5.75" customHeight="1">
      <c r="A916" s="145"/>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5.75" customHeight="1">
      <c r="A917" s="145"/>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5.75" customHeight="1">
      <c r="A918" s="145"/>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5.75" customHeight="1">
      <c r="A919" s="145"/>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5.75" customHeight="1">
      <c r="A920" s="145"/>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5.75" customHeight="1">
      <c r="A921" s="145"/>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5.75" customHeight="1">
      <c r="A922" s="145"/>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5.75" customHeight="1">
      <c r="A923" s="145"/>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5.75" customHeight="1">
      <c r="A924" s="145"/>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5.75" customHeight="1">
      <c r="A925" s="145"/>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5.75" customHeight="1">
      <c r="A926" s="145"/>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5.75" customHeight="1">
      <c r="A927" s="145"/>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5.75" customHeight="1">
      <c r="A928" s="145"/>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5.75" customHeight="1">
      <c r="A929" s="145"/>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5.75" customHeight="1">
      <c r="A930" s="145"/>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5.75" customHeight="1">
      <c r="A931" s="145"/>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5.75" customHeight="1">
      <c r="A932" s="145"/>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5.75" customHeight="1">
      <c r="A933" s="145"/>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5.75" customHeight="1">
      <c r="A934" s="145"/>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5.75" customHeight="1">
      <c r="A935" s="145"/>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5.75" customHeight="1">
      <c r="A936" s="145"/>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5.75" customHeight="1">
      <c r="A937" s="145"/>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5.75" customHeight="1">
      <c r="A938" s="145"/>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5.75" customHeight="1">
      <c r="A939" s="145"/>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5.75" customHeight="1">
      <c r="A940" s="145"/>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5.75" customHeight="1">
      <c r="A941" s="145"/>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5.75" customHeight="1">
      <c r="A942" s="145"/>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5.75" customHeight="1">
      <c r="A943" s="145"/>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5.75" customHeight="1">
      <c r="A944" s="145"/>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5.75" customHeight="1">
      <c r="A945" s="145"/>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5.75" customHeight="1">
      <c r="A946" s="145"/>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5.75" customHeight="1">
      <c r="A947" s="145"/>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5.75" customHeight="1">
      <c r="A948" s="145"/>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5.75" customHeight="1">
      <c r="A949" s="145"/>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5.75" customHeight="1">
      <c r="A950" s="145"/>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5.75" customHeight="1">
      <c r="A951" s="145"/>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5.75" customHeight="1">
      <c r="A952" s="145"/>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5.75" customHeight="1">
      <c r="A953" s="145"/>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5.75" customHeight="1">
      <c r="A954" s="145"/>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5.75" customHeight="1">
      <c r="A955" s="145"/>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5.75" customHeight="1">
      <c r="A956" s="145"/>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5.75" customHeight="1">
      <c r="A957" s="145"/>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5.75" customHeight="1">
      <c r="A958" s="145"/>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5.75" customHeight="1">
      <c r="A959" s="145"/>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5.75" customHeight="1">
      <c r="A960" s="145"/>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5.75" customHeight="1">
      <c r="A961" s="145"/>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5.75" customHeight="1">
      <c r="A962" s="145"/>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5.75" customHeight="1">
      <c r="A963" s="145"/>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5.75" customHeight="1">
      <c r="A964" s="145"/>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5.75" customHeight="1">
      <c r="A965" s="145"/>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5.75" customHeight="1">
      <c r="A966" s="145"/>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5.75" customHeight="1">
      <c r="A967" s="145"/>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5.75" customHeight="1">
      <c r="A968" s="145"/>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5.75" customHeight="1">
      <c r="A969" s="145"/>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5.75" customHeight="1">
      <c r="A970" s="145"/>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5.75" customHeight="1">
      <c r="A971" s="145"/>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5.75" customHeight="1">
      <c r="A972" s="145"/>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5.75" customHeight="1">
      <c r="A973" s="145"/>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5.75" customHeight="1">
      <c r="A974" s="145"/>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5.75" customHeight="1">
      <c r="A975" s="145"/>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5.75" customHeight="1">
      <c r="A976" s="145"/>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5.75" customHeight="1">
      <c r="A977" s="145"/>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5.75" customHeight="1">
      <c r="A978" s="145"/>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5.75" customHeight="1">
      <c r="A979" s="145"/>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5.75" customHeight="1">
      <c r="A980" s="145"/>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5.75" customHeight="1">
      <c r="A981" s="145"/>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5.75" customHeight="1">
      <c r="A982" s="145"/>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5.75" customHeight="1">
      <c r="A983" s="145"/>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5.75" customHeight="1">
      <c r="A984" s="145"/>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5.75" customHeight="1">
      <c r="A985" s="145"/>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5.75" customHeight="1">
      <c r="A986" s="145"/>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5.75" customHeight="1">
      <c r="A987" s="145"/>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5.75" customHeight="1">
      <c r="A988" s="145"/>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5.75" customHeight="1">
      <c r="A989" s="145"/>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5.75" customHeight="1">
      <c r="A990" s="145"/>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5.75" customHeight="1">
      <c r="A991" s="145"/>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sheetData>
  <autoFilter ref="F2:I23" xr:uid="{00000000-0009-0000-0000-000017000000}">
    <sortState xmlns:xlrd2="http://schemas.microsoft.com/office/spreadsheetml/2017/richdata2" ref="F2:I23">
      <sortCondition ref="F2:F23"/>
    </sortState>
  </autoFilter>
  <mergeCells count="1">
    <mergeCell ref="A1:C1"/>
  </mergeCells>
  <pageMargins left="0.7" right="0.7" top="0.75" bottom="0.75" header="0" footer="0"/>
  <pageSetup orientation="landscape"/>
  <drawing r:id="rId1"/>
  <extLst>
    <ext xmlns:x14="http://schemas.microsoft.com/office/spreadsheetml/2009/9/main" uri="{CCE6A557-97BC-4b89-ADB6-D9C93CAAB3DF}">
      <x14:dataValidations xmlns:xm="http://schemas.microsoft.com/office/excel/2006/main" count="2">
        <x14:dataValidation type="list" allowBlank="1" xr:uid="{00000000-0002-0000-1700-000000000000}">
          <x14:formula1>
            <xm:f>'Índice Geral'!$A$3:$A$496</xm:f>
          </x14:formula1>
          <xm:sqref>A8 A30</xm:sqref>
        </x14:dataValidation>
        <x14:dataValidation type="list" allowBlank="1" showErrorMessage="1" xr:uid="{00000000-0002-0000-1700-000001000000}">
          <x14:formula1>
            <xm:f>'Índice Geral'!$A$3:$A$496</xm:f>
          </x14:formula1>
          <xm:sqref>A3:A7 A9:A29 A31:A58</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991"/>
  <sheetViews>
    <sheetView workbookViewId="0"/>
  </sheetViews>
  <sheetFormatPr defaultColWidth="11.25" defaultRowHeight="15" customHeight="1"/>
  <cols>
    <col min="1" max="1" width="44.625" customWidth="1"/>
    <col min="2" max="2" width="32" customWidth="1"/>
    <col min="3" max="3" width="17.125" customWidth="1"/>
    <col min="4" max="5" width="10.5" customWidth="1"/>
    <col min="6" max="6" width="30.625" customWidth="1"/>
    <col min="7" max="7" width="8.5" customWidth="1"/>
    <col min="8" max="8" width="14" customWidth="1"/>
    <col min="9" max="9" width="17" customWidth="1"/>
    <col min="10" max="18" width="10.5" customWidth="1"/>
    <col min="19" max="26" width="11.125" customWidth="1"/>
  </cols>
  <sheetData>
    <row r="1" spans="1:26" ht="15.75" customHeight="1">
      <c r="A1" s="190" t="s">
        <v>3018</v>
      </c>
      <c r="B1" s="191"/>
      <c r="C1" s="192"/>
      <c r="D1" s="88"/>
      <c r="E1" s="89"/>
      <c r="F1" s="90" t="s">
        <v>2987</v>
      </c>
      <c r="G1" s="91">
        <f>SUM(C:C)</f>
        <v>3672</v>
      </c>
      <c r="H1" s="90" t="s">
        <v>2988</v>
      </c>
      <c r="I1" s="92">
        <v>1</v>
      </c>
      <c r="J1" s="14"/>
      <c r="K1" s="14"/>
      <c r="L1" s="14"/>
      <c r="M1" s="14"/>
      <c r="N1" s="14"/>
      <c r="O1" s="14"/>
      <c r="P1" s="14"/>
      <c r="Q1" s="14"/>
      <c r="R1" s="14"/>
      <c r="S1" s="14"/>
      <c r="T1" s="14"/>
      <c r="U1" s="14"/>
      <c r="V1" s="14"/>
      <c r="W1" s="14"/>
      <c r="X1" s="14"/>
      <c r="Y1" s="14"/>
      <c r="Z1" s="14"/>
    </row>
    <row r="2" spans="1:26" ht="15.75" customHeight="1">
      <c r="A2" s="93" t="s">
        <v>0</v>
      </c>
      <c r="B2" s="94" t="s">
        <v>3</v>
      </c>
      <c r="C2" s="95" t="s">
        <v>2989</v>
      </c>
      <c r="D2" s="96"/>
      <c r="E2" s="97"/>
      <c r="F2" s="98" t="s">
        <v>3</v>
      </c>
      <c r="G2" s="98" t="s">
        <v>2990</v>
      </c>
      <c r="H2" s="98" t="s">
        <v>2991</v>
      </c>
      <c r="I2" s="98" t="s">
        <v>2992</v>
      </c>
      <c r="J2" s="14"/>
      <c r="K2" s="14"/>
      <c r="L2" s="14"/>
      <c r="M2" s="14"/>
      <c r="N2" s="14"/>
      <c r="O2" s="14"/>
      <c r="P2" s="14"/>
      <c r="Q2" s="14"/>
      <c r="R2" s="14"/>
      <c r="S2" s="14"/>
      <c r="T2" s="14"/>
      <c r="U2" s="14"/>
      <c r="V2" s="14"/>
      <c r="W2" s="14"/>
      <c r="X2" s="14"/>
      <c r="Y2" s="14"/>
      <c r="Z2" s="14"/>
    </row>
    <row r="3" spans="1:26" ht="15.75" customHeight="1">
      <c r="A3" s="124" t="s">
        <v>3019</v>
      </c>
      <c r="B3" s="100" t="e">
        <f>VLOOKUP(A3,'Índice Geral'!A:C,2,FALSE)</f>
        <v>#N/A</v>
      </c>
      <c r="C3" s="129">
        <v>72</v>
      </c>
      <c r="D3" s="96"/>
      <c r="E3" s="97"/>
      <c r="F3" s="102" t="str">
        <f>'Contagem de Áreas '!A2</f>
        <v>Marketing e propaganda</v>
      </c>
      <c r="G3" s="103">
        <f t="shared" ref="G3:G45" ca="1" si="0">H3/$G$1</f>
        <v>7.8431372549019607E-2</v>
      </c>
      <c r="H3" s="104">
        <f t="shared" ref="H3:H45" ca="1" si="1">SUMIF(B:C,F3,C:C)</f>
        <v>288</v>
      </c>
      <c r="I3" s="105"/>
      <c r="J3" s="14"/>
      <c r="K3" s="14"/>
      <c r="L3" s="14"/>
      <c r="M3" s="14"/>
      <c r="N3" s="14"/>
      <c r="O3" s="14"/>
      <c r="P3" s="14"/>
      <c r="Q3" s="14"/>
      <c r="R3" s="14"/>
      <c r="S3" s="14"/>
      <c r="T3" s="14"/>
      <c r="U3" s="14"/>
      <c r="V3" s="14"/>
      <c r="W3" s="14"/>
      <c r="X3" s="14"/>
      <c r="Y3" s="14"/>
      <c r="Z3" s="14"/>
    </row>
    <row r="4" spans="1:26" ht="15.75" customHeight="1">
      <c r="A4" s="126" t="s">
        <v>2439</v>
      </c>
      <c r="B4" s="100" t="str">
        <f>VLOOKUP(A4,'Índice Geral'!A:C,2,FALSE)</f>
        <v>Antropologia social</v>
      </c>
      <c r="C4" s="125">
        <v>72</v>
      </c>
      <c r="D4" s="96"/>
      <c r="E4" s="97"/>
      <c r="F4" s="102" t="str">
        <f>'Contagem de Áreas '!A3</f>
        <v>Gestão de negócios internacionais</v>
      </c>
      <c r="G4" s="103">
        <f t="shared" ca="1" si="0"/>
        <v>0</v>
      </c>
      <c r="H4" s="104">
        <f t="shared" ca="1" si="1"/>
        <v>0</v>
      </c>
      <c r="I4" s="105"/>
      <c r="J4" s="14"/>
      <c r="K4" s="14"/>
      <c r="L4" s="14"/>
      <c r="M4" s="14"/>
      <c r="N4" s="14"/>
      <c r="O4" s="14"/>
      <c r="P4" s="14"/>
      <c r="Q4" s="14"/>
      <c r="R4" s="14"/>
      <c r="S4" s="14"/>
      <c r="T4" s="14"/>
      <c r="U4" s="14"/>
      <c r="V4" s="14"/>
      <c r="W4" s="14"/>
      <c r="X4" s="14"/>
      <c r="Y4" s="14"/>
      <c r="Z4" s="14"/>
    </row>
    <row r="5" spans="1:26" ht="15.75" customHeight="1">
      <c r="A5" s="126" t="s">
        <v>444</v>
      </c>
      <c r="B5" s="100" t="str">
        <f>VLOOKUP(A5,'Índice Geral'!A:C,2,FALSE)</f>
        <v>Fotografia</v>
      </c>
      <c r="C5" s="125">
        <v>72</v>
      </c>
      <c r="D5" s="96"/>
      <c r="E5" s="97"/>
      <c r="F5" s="102" t="str">
        <f>'Contagem de Áreas '!A4</f>
        <v>Metodologia e Pesquisa Científica</v>
      </c>
      <c r="G5" s="103">
        <f t="shared" ca="1" si="0"/>
        <v>4.9019607843137254E-2</v>
      </c>
      <c r="H5" s="104">
        <f t="shared" ca="1" si="1"/>
        <v>180</v>
      </c>
      <c r="I5" s="105"/>
      <c r="J5" s="14"/>
      <c r="K5" s="14"/>
      <c r="L5" s="14"/>
      <c r="M5" s="14"/>
      <c r="N5" s="14"/>
      <c r="O5" s="14"/>
      <c r="P5" s="14"/>
      <c r="Q5" s="14"/>
      <c r="R5" s="14"/>
      <c r="S5" s="14"/>
      <c r="T5" s="14"/>
      <c r="U5" s="14"/>
      <c r="V5" s="14"/>
      <c r="W5" s="14"/>
      <c r="X5" s="14"/>
      <c r="Y5" s="14"/>
      <c r="Z5" s="14"/>
    </row>
    <row r="6" spans="1:26" ht="15.75" customHeight="1">
      <c r="A6" s="126" t="s">
        <v>1945</v>
      </c>
      <c r="B6" s="100" t="str">
        <f>VLOOKUP(A6,'Índice Geral'!A:C,2,FALSE)</f>
        <v>Noticiário e reportagem</v>
      </c>
      <c r="C6" s="125">
        <v>72</v>
      </c>
      <c r="D6" s="96"/>
      <c r="E6" s="97"/>
      <c r="F6" s="102" t="str">
        <f>'Contagem de Áreas '!A5</f>
        <v>Tecnologia da informação</v>
      </c>
      <c r="G6" s="103">
        <f t="shared" ca="1" si="0"/>
        <v>1.9607843137254902E-2</v>
      </c>
      <c r="H6" s="104">
        <f t="shared" ca="1" si="1"/>
        <v>72</v>
      </c>
      <c r="I6" s="105"/>
      <c r="J6" s="14"/>
      <c r="K6" s="14"/>
      <c r="L6" s="14"/>
      <c r="M6" s="14"/>
      <c r="N6" s="14"/>
      <c r="O6" s="14"/>
      <c r="P6" s="14"/>
      <c r="Q6" s="14"/>
      <c r="R6" s="14"/>
      <c r="S6" s="14"/>
      <c r="T6" s="14"/>
      <c r="U6" s="14"/>
      <c r="V6" s="14"/>
      <c r="W6" s="14"/>
      <c r="X6" s="14"/>
      <c r="Y6" s="14"/>
      <c r="Z6" s="14"/>
    </row>
    <row r="7" spans="1:26" ht="15.75" customHeight="1">
      <c r="A7" s="126" t="s">
        <v>1731</v>
      </c>
      <c r="B7" s="100" t="str">
        <f>VLOOKUP(A7,'Índice Geral'!A:C,2,FALSE)</f>
        <v>História, Filosofia e Estudos de arte</v>
      </c>
      <c r="C7" s="129">
        <v>72</v>
      </c>
      <c r="D7" s="96"/>
      <c r="E7" s="97"/>
      <c r="F7" s="102" t="str">
        <f>'Contagem de Áreas '!A6</f>
        <v>História, Filosofia e Estudos de arte</v>
      </c>
      <c r="G7" s="103">
        <f t="shared" ca="1" si="0"/>
        <v>1.9607843137254902E-2</v>
      </c>
      <c r="H7" s="104">
        <f t="shared" ca="1" si="1"/>
        <v>72</v>
      </c>
      <c r="I7" s="105"/>
      <c r="J7" s="14"/>
      <c r="K7" s="14"/>
      <c r="L7" s="14"/>
      <c r="M7" s="14"/>
      <c r="N7" s="14"/>
      <c r="O7" s="14"/>
      <c r="P7" s="14"/>
      <c r="Q7" s="14"/>
      <c r="R7" s="14"/>
      <c r="S7" s="14"/>
      <c r="T7" s="14"/>
      <c r="U7" s="14"/>
      <c r="V7" s="14"/>
      <c r="W7" s="14"/>
      <c r="X7" s="14"/>
      <c r="Y7" s="14"/>
      <c r="Z7" s="14"/>
    </row>
    <row r="8" spans="1:26" ht="15.75" customHeight="1">
      <c r="A8" s="126" t="s">
        <v>2318</v>
      </c>
      <c r="B8" s="100" t="str">
        <f>VLOOKUP(A8,'Índice Geral'!A:C,2,FALSE)</f>
        <v>Audiovisuais</v>
      </c>
      <c r="C8" s="125">
        <v>72</v>
      </c>
      <c r="D8" s="96"/>
      <c r="E8" s="97"/>
      <c r="F8" s="102" t="str">
        <f>'Contagem de Áreas '!A7</f>
        <v>Criação gráfica</v>
      </c>
      <c r="G8" s="103">
        <f t="shared" ca="1" si="0"/>
        <v>3.9215686274509803E-2</v>
      </c>
      <c r="H8" s="104">
        <f t="shared" ca="1" si="1"/>
        <v>144</v>
      </c>
      <c r="I8" s="105"/>
      <c r="J8" s="14"/>
      <c r="K8" s="14"/>
      <c r="L8" s="14"/>
      <c r="M8" s="14"/>
      <c r="N8" s="14"/>
      <c r="O8" s="14"/>
      <c r="P8" s="14"/>
      <c r="Q8" s="14"/>
      <c r="R8" s="14"/>
      <c r="S8" s="14"/>
      <c r="T8" s="14"/>
      <c r="U8" s="14"/>
      <c r="V8" s="14"/>
      <c r="W8" s="14"/>
      <c r="X8" s="14"/>
      <c r="Y8" s="14"/>
      <c r="Z8" s="14"/>
    </row>
    <row r="9" spans="1:26" ht="15.75" customHeight="1">
      <c r="A9" s="126" t="s">
        <v>2959</v>
      </c>
      <c r="B9" s="100" t="str">
        <f>VLOOKUP(A9,'Índice Geral'!A:C,2,FALSE)</f>
        <v>Noticiário e reportagem</v>
      </c>
      <c r="C9" s="127">
        <v>72</v>
      </c>
      <c r="D9" s="96"/>
      <c r="E9" s="97"/>
      <c r="F9" s="102" t="str">
        <f>'Contagem de Áreas '!A8</f>
        <v>Comunicação social (redação e conteúdo)</v>
      </c>
      <c r="G9" s="103">
        <f t="shared" ca="1" si="0"/>
        <v>5.8823529411764705E-2</v>
      </c>
      <c r="H9" s="104">
        <f t="shared" ca="1" si="1"/>
        <v>216</v>
      </c>
      <c r="I9" s="105"/>
      <c r="J9" s="109"/>
      <c r="K9" s="14"/>
      <c r="L9" s="14"/>
      <c r="M9" s="14"/>
      <c r="N9" s="14"/>
      <c r="O9" s="14"/>
      <c r="P9" s="14"/>
      <c r="Q9" s="14"/>
      <c r="R9" s="14"/>
      <c r="S9" s="14"/>
      <c r="T9" s="14"/>
      <c r="U9" s="14"/>
      <c r="V9" s="14"/>
      <c r="W9" s="14"/>
      <c r="X9" s="14"/>
      <c r="Y9" s="14"/>
      <c r="Z9" s="14"/>
    </row>
    <row r="10" spans="1:26" ht="15.75" customHeight="1">
      <c r="A10" s="124" t="s">
        <v>2949</v>
      </c>
      <c r="B10" s="100" t="str">
        <f>VLOOKUP(A10,'Índice Geral'!A:C,2,FALSE)</f>
        <v>Tecnologia da informação</v>
      </c>
      <c r="C10" s="125">
        <v>72</v>
      </c>
      <c r="D10" s="96"/>
      <c r="E10" s="97"/>
      <c r="F10" s="102" t="str">
        <f>'Contagem de Áreas '!A9</f>
        <v>Economia, Economia Empresarial e Política</v>
      </c>
      <c r="G10" s="103">
        <f t="shared" ca="1" si="0"/>
        <v>2.9411764705882353E-2</v>
      </c>
      <c r="H10" s="104">
        <f t="shared" ca="1" si="1"/>
        <v>108</v>
      </c>
      <c r="I10" s="105"/>
      <c r="J10" s="109"/>
      <c r="K10" s="14"/>
      <c r="L10" s="14"/>
      <c r="M10" s="14"/>
      <c r="N10" s="14"/>
      <c r="O10" s="14"/>
      <c r="P10" s="14"/>
      <c r="Q10" s="14"/>
      <c r="R10" s="14"/>
      <c r="S10" s="14"/>
      <c r="T10" s="14"/>
      <c r="U10" s="14"/>
      <c r="V10" s="14"/>
      <c r="W10" s="14"/>
      <c r="X10" s="14"/>
      <c r="Y10" s="14"/>
      <c r="Z10" s="14"/>
    </row>
    <row r="11" spans="1:26" ht="15.75" customHeight="1">
      <c r="A11" s="124" t="s">
        <v>1437</v>
      </c>
      <c r="B11" s="100" t="str">
        <f>VLOOKUP(A11,'Índice Geral'!A:C,2,FALSE)</f>
        <v>Noticiário e reportagem</v>
      </c>
      <c r="C11" s="125">
        <v>72</v>
      </c>
      <c r="D11" s="96"/>
      <c r="E11" s="97"/>
      <c r="F11" s="102" t="str">
        <f>'Contagem de Áreas '!A10</f>
        <v>Gestão de inovação</v>
      </c>
      <c r="G11" s="103">
        <f t="shared" ca="1" si="0"/>
        <v>1.9607843137254902E-2</v>
      </c>
      <c r="H11" s="104">
        <f t="shared" ca="1" si="1"/>
        <v>72</v>
      </c>
      <c r="I11" s="105"/>
      <c r="J11" s="109"/>
      <c r="K11" s="14"/>
      <c r="L11" s="14"/>
      <c r="M11" s="14"/>
      <c r="N11" s="14"/>
      <c r="O11" s="14"/>
      <c r="P11" s="14"/>
      <c r="Q11" s="14"/>
      <c r="R11" s="14"/>
      <c r="S11" s="14"/>
      <c r="T11" s="14"/>
      <c r="U11" s="14"/>
      <c r="V11" s="14"/>
      <c r="W11" s="14"/>
      <c r="X11" s="14"/>
      <c r="Y11" s="14"/>
      <c r="Z11" s="14"/>
    </row>
    <row r="12" spans="1:26" ht="15.75" customHeight="1">
      <c r="A12" s="124" t="s">
        <v>2845</v>
      </c>
      <c r="B12" s="100" t="str">
        <f>VLOOKUP(A12,'Índice Geral'!A:C,2,FALSE)</f>
        <v>Audiovisuais</v>
      </c>
      <c r="C12" s="125">
        <v>72</v>
      </c>
      <c r="D12" s="96"/>
      <c r="E12" s="97"/>
      <c r="F12" s="102" t="str">
        <f>'Contagem de Áreas '!A11</f>
        <v>Design</v>
      </c>
      <c r="G12" s="103">
        <f t="shared" ca="1" si="0"/>
        <v>0</v>
      </c>
      <c r="H12" s="104">
        <f t="shared" ca="1" si="1"/>
        <v>0</v>
      </c>
      <c r="I12" s="105"/>
      <c r="J12" s="109"/>
      <c r="K12" s="14"/>
      <c r="L12" s="14"/>
      <c r="M12" s="14"/>
      <c r="N12" s="14"/>
      <c r="O12" s="14"/>
      <c r="P12" s="14"/>
      <c r="Q12" s="14"/>
      <c r="R12" s="14"/>
      <c r="S12" s="14"/>
      <c r="T12" s="14"/>
      <c r="U12" s="14"/>
      <c r="V12" s="14"/>
      <c r="W12" s="14"/>
      <c r="X12" s="14"/>
      <c r="Y12" s="14"/>
      <c r="Z12" s="14"/>
    </row>
    <row r="13" spans="1:26" ht="15.75" customHeight="1">
      <c r="A13" s="124" t="s">
        <v>2955</v>
      </c>
      <c r="B13" s="100" t="str">
        <f>VLOOKUP(A13,'Índice Geral'!A:C,2,FALSE)</f>
        <v>Comunicação social (redação e conteúdo)</v>
      </c>
      <c r="C13" s="125">
        <v>72</v>
      </c>
      <c r="D13" s="96"/>
      <c r="E13" s="97"/>
      <c r="F13" s="102" t="str">
        <f>'Contagem de Áreas '!A12</f>
        <v>Produção de multimídia</v>
      </c>
      <c r="G13" s="103">
        <f t="shared" ca="1" si="0"/>
        <v>0</v>
      </c>
      <c r="H13" s="104">
        <f t="shared" ca="1" si="1"/>
        <v>0</v>
      </c>
      <c r="I13" s="105"/>
      <c r="J13" s="109"/>
      <c r="K13" s="14"/>
      <c r="L13" s="14"/>
      <c r="M13" s="14"/>
      <c r="N13" s="14"/>
      <c r="O13" s="14"/>
      <c r="P13" s="14"/>
      <c r="Q13" s="14"/>
      <c r="R13" s="14"/>
      <c r="S13" s="14"/>
      <c r="T13" s="14"/>
      <c r="U13" s="14"/>
      <c r="V13" s="14"/>
      <c r="W13" s="14"/>
      <c r="X13" s="14"/>
      <c r="Y13" s="14"/>
      <c r="Z13" s="14"/>
    </row>
    <row r="14" spans="1:26" ht="15.75" customHeight="1">
      <c r="A14" s="124" t="s">
        <v>2847</v>
      </c>
      <c r="B14" s="100" t="str">
        <f>VLOOKUP(A14,'Índice Geral'!A:C,2,FALSE)</f>
        <v>Noticiário e reportagem</v>
      </c>
      <c r="C14" s="125">
        <v>72</v>
      </c>
      <c r="D14" s="96"/>
      <c r="E14" s="97"/>
      <c r="F14" s="102" t="str">
        <f>'Contagem de Áreas '!A13</f>
        <v>Cenografia</v>
      </c>
      <c r="G14" s="103">
        <f t="shared" ca="1" si="0"/>
        <v>0</v>
      </c>
      <c r="H14" s="104">
        <f t="shared" ca="1" si="1"/>
        <v>0</v>
      </c>
      <c r="I14" s="105"/>
      <c r="J14" s="109"/>
      <c r="K14" s="14"/>
      <c r="L14" s="14"/>
      <c r="M14" s="14"/>
      <c r="N14" s="14"/>
      <c r="O14" s="14"/>
      <c r="P14" s="14"/>
      <c r="Q14" s="14"/>
      <c r="R14" s="14"/>
      <c r="S14" s="14"/>
      <c r="T14" s="14"/>
      <c r="U14" s="14"/>
      <c r="V14" s="14"/>
      <c r="W14" s="14"/>
      <c r="X14" s="14"/>
      <c r="Y14" s="14"/>
      <c r="Z14" s="14"/>
    </row>
    <row r="15" spans="1:26" ht="15.75" customHeight="1">
      <c r="A15" s="124" t="s">
        <v>1445</v>
      </c>
      <c r="B15" s="100" t="str">
        <f>VLOOKUP(A15,'Índice Geral'!A:C,2,FALSE)</f>
        <v>Economia, Economia Empresarial e Política</v>
      </c>
      <c r="C15" s="125">
        <v>72</v>
      </c>
      <c r="D15" s="96"/>
      <c r="E15" s="97"/>
      <c r="F15" s="102" t="str">
        <f>'Contagem de Áreas '!A14</f>
        <v>Audiovisuais</v>
      </c>
      <c r="G15" s="103">
        <f t="shared" ca="1" si="0"/>
        <v>5.8823529411764705E-2</v>
      </c>
      <c r="H15" s="104">
        <f t="shared" ca="1" si="1"/>
        <v>216</v>
      </c>
      <c r="I15" s="105"/>
      <c r="J15" s="109"/>
      <c r="K15" s="14"/>
      <c r="L15" s="14"/>
      <c r="M15" s="14"/>
      <c r="N15" s="14"/>
      <c r="O15" s="14"/>
      <c r="P15" s="14"/>
      <c r="Q15" s="14"/>
      <c r="R15" s="14"/>
      <c r="S15" s="14"/>
      <c r="T15" s="14"/>
      <c r="U15" s="14"/>
      <c r="V15" s="14"/>
      <c r="W15" s="14"/>
      <c r="X15" s="14"/>
      <c r="Y15" s="14"/>
      <c r="Z15" s="14"/>
    </row>
    <row r="16" spans="1:26" ht="15.75" customHeight="1">
      <c r="A16" s="124" t="s">
        <v>705</v>
      </c>
      <c r="B16" s="100" t="str">
        <f>VLOOKUP(A16,'Índice Geral'!A:C,2,FALSE)</f>
        <v>Criação gráfica</v>
      </c>
      <c r="C16" s="125">
        <v>72</v>
      </c>
      <c r="D16" s="96"/>
      <c r="E16" s="97"/>
      <c r="F16" s="102" t="str">
        <f>'Contagem de Áreas '!A15</f>
        <v>Noticiário e reportagem</v>
      </c>
      <c r="G16" s="103">
        <f t="shared" ca="1" si="0"/>
        <v>0.14705882352941177</v>
      </c>
      <c r="H16" s="104">
        <f t="shared" ca="1" si="1"/>
        <v>540</v>
      </c>
      <c r="I16" s="105"/>
      <c r="J16" s="109"/>
      <c r="K16" s="14"/>
      <c r="L16" s="14"/>
      <c r="M16" s="14"/>
      <c r="N16" s="14"/>
      <c r="O16" s="14"/>
      <c r="P16" s="14"/>
      <c r="Q16" s="14"/>
      <c r="R16" s="14"/>
      <c r="S16" s="14"/>
      <c r="T16" s="14"/>
      <c r="U16" s="14"/>
      <c r="V16" s="14"/>
      <c r="W16" s="14"/>
      <c r="X16" s="14"/>
      <c r="Y16" s="14"/>
      <c r="Z16" s="14"/>
    </row>
    <row r="17" spans="1:26" ht="15.75" customHeight="1">
      <c r="A17" s="126" t="s">
        <v>519</v>
      </c>
      <c r="B17" s="100" t="str">
        <f>VLOOKUP(A17,'Índice Geral'!A:C,2,FALSE)</f>
        <v>Comunicação social (redação e conteúdo)</v>
      </c>
      <c r="C17" s="127">
        <v>72</v>
      </c>
      <c r="D17" s="96"/>
      <c r="E17" s="97"/>
      <c r="F17" s="102" t="str">
        <f>'Contagem de Áreas '!A16</f>
        <v>Linguagens de programação (visual basic, c++ etc)</v>
      </c>
      <c r="G17" s="103">
        <f t="shared" ca="1" si="0"/>
        <v>0</v>
      </c>
      <c r="H17" s="104">
        <f t="shared" ca="1" si="1"/>
        <v>0</v>
      </c>
      <c r="I17" s="105"/>
      <c r="J17" s="109"/>
      <c r="K17" s="14"/>
      <c r="L17" s="14"/>
      <c r="M17" s="14"/>
      <c r="N17" s="14"/>
      <c r="O17" s="14"/>
      <c r="P17" s="14"/>
      <c r="Q17" s="14"/>
      <c r="R17" s="14"/>
      <c r="S17" s="14"/>
      <c r="T17" s="14"/>
      <c r="U17" s="14"/>
      <c r="V17" s="14"/>
      <c r="W17" s="14"/>
      <c r="X17" s="14"/>
      <c r="Y17" s="14"/>
      <c r="Z17" s="14"/>
    </row>
    <row r="18" spans="1:26" ht="15.75" customHeight="1">
      <c r="A18" s="124" t="s">
        <v>2958</v>
      </c>
      <c r="B18" s="100" t="str">
        <f>VLOOKUP(A18,'Índice Geral'!A:C,2,FALSE)</f>
        <v>Noticiário e reportagem</v>
      </c>
      <c r="C18" s="125">
        <v>72</v>
      </c>
      <c r="D18" s="96"/>
      <c r="E18" s="97"/>
      <c r="F18" s="102" t="str">
        <f>'Contagem de Áreas '!A17</f>
        <v>Antropologia social</v>
      </c>
      <c r="G18" s="103">
        <f t="shared" ca="1" si="0"/>
        <v>3.9215686274509803E-2</v>
      </c>
      <c r="H18" s="104">
        <f t="shared" ca="1" si="1"/>
        <v>144</v>
      </c>
      <c r="I18" s="105"/>
      <c r="J18" s="109"/>
      <c r="K18" s="14"/>
      <c r="L18" s="14"/>
      <c r="M18" s="14"/>
      <c r="N18" s="14"/>
      <c r="O18" s="14"/>
      <c r="P18" s="14"/>
      <c r="Q18" s="14"/>
      <c r="R18" s="14"/>
      <c r="S18" s="14"/>
      <c r="T18" s="14"/>
      <c r="U18" s="14"/>
      <c r="V18" s="14"/>
      <c r="W18" s="14"/>
      <c r="X18" s="14"/>
      <c r="Y18" s="14"/>
      <c r="Z18" s="14"/>
    </row>
    <row r="19" spans="1:26" ht="15.75" customHeight="1">
      <c r="A19" s="124" t="s">
        <v>2846</v>
      </c>
      <c r="B19" s="100" t="str">
        <f>VLOOKUP(A19,'Índice Geral'!A:C,2,FALSE)</f>
        <v>Audiovisuais</v>
      </c>
      <c r="C19" s="125">
        <v>72</v>
      </c>
      <c r="D19" s="96"/>
      <c r="E19" s="97"/>
      <c r="F19" s="102" t="str">
        <f>'Contagem de Áreas '!A18</f>
        <v>Gestão estratégica de empresas</v>
      </c>
      <c r="G19" s="103">
        <f t="shared" ca="1" si="0"/>
        <v>0</v>
      </c>
      <c r="H19" s="104">
        <f t="shared" ca="1" si="1"/>
        <v>0</v>
      </c>
      <c r="I19" s="105"/>
      <c r="J19" s="109"/>
      <c r="K19" s="14"/>
      <c r="L19" s="14"/>
      <c r="M19" s="14"/>
      <c r="N19" s="14"/>
      <c r="O19" s="14"/>
      <c r="P19" s="14"/>
      <c r="Q19" s="14"/>
      <c r="R19" s="14"/>
      <c r="S19" s="14"/>
      <c r="T19" s="14"/>
      <c r="U19" s="14"/>
      <c r="V19" s="14"/>
      <c r="W19" s="14"/>
      <c r="X19" s="14"/>
      <c r="Y19" s="14"/>
      <c r="Z19" s="14"/>
    </row>
    <row r="20" spans="1:26" ht="15.75" customHeight="1">
      <c r="A20" s="124" t="s">
        <v>1375</v>
      </c>
      <c r="B20" s="100" t="str">
        <f>VLOOKUP(A20,'Índice Geral'!A:C,2,FALSE)</f>
        <v>Ética</v>
      </c>
      <c r="C20" s="125">
        <v>36</v>
      </c>
      <c r="D20" s="96"/>
      <c r="E20" s="97"/>
      <c r="F20" s="102" t="str">
        <f>'Contagem de Áreas '!A19</f>
        <v>Gestão financeira</v>
      </c>
      <c r="G20" s="103">
        <f t="shared" ca="1" si="0"/>
        <v>0</v>
      </c>
      <c r="H20" s="104">
        <f t="shared" ca="1" si="1"/>
        <v>0</v>
      </c>
      <c r="I20" s="105"/>
      <c r="J20" s="14"/>
      <c r="K20" s="14"/>
      <c r="L20" s="14"/>
      <c r="M20" s="14"/>
      <c r="N20" s="14"/>
      <c r="O20" s="14"/>
      <c r="P20" s="14"/>
      <c r="Q20" s="14"/>
      <c r="R20" s="14"/>
      <c r="S20" s="14"/>
      <c r="T20" s="14"/>
      <c r="U20" s="14"/>
      <c r="V20" s="14"/>
      <c r="W20" s="14"/>
      <c r="X20" s="14"/>
      <c r="Y20" s="14"/>
      <c r="Z20" s="14"/>
    </row>
    <row r="21" spans="1:26" ht="15.75" customHeight="1">
      <c r="A21" s="124" t="s">
        <v>822</v>
      </c>
      <c r="B21" s="100" t="str">
        <f>VLOOKUP(A21,'Índice Geral'!A:C,2,FALSE)</f>
        <v>Direito empresarial</v>
      </c>
      <c r="C21" s="125">
        <v>36</v>
      </c>
      <c r="D21" s="96"/>
      <c r="E21" s="97"/>
      <c r="F21" s="102" t="str">
        <f>'Contagem de Áreas '!A20</f>
        <v>Lingüística (línguas)</v>
      </c>
      <c r="G21" s="103">
        <f t="shared" ca="1" si="0"/>
        <v>0</v>
      </c>
      <c r="H21" s="104">
        <f t="shared" ca="1" si="1"/>
        <v>0</v>
      </c>
      <c r="I21" s="105"/>
      <c r="J21" s="14"/>
      <c r="K21" s="14"/>
      <c r="L21" s="14"/>
      <c r="M21" s="14"/>
      <c r="N21" s="14"/>
      <c r="O21" s="14"/>
      <c r="P21" s="14"/>
      <c r="Q21" s="14"/>
      <c r="R21" s="14"/>
      <c r="S21" s="14"/>
      <c r="T21" s="14"/>
      <c r="U21" s="14"/>
      <c r="V21" s="14"/>
      <c r="W21" s="14"/>
      <c r="X21" s="14"/>
      <c r="Y21" s="14"/>
      <c r="Z21" s="14"/>
    </row>
    <row r="22" spans="1:26" ht="15.75" customHeight="1">
      <c r="A22" s="157" t="s">
        <v>1456</v>
      </c>
      <c r="B22" s="100" t="str">
        <f>VLOOKUP(A22,'Índice Geral'!A:C,2,FALSE)</f>
        <v>Marketing e propaganda</v>
      </c>
      <c r="C22" s="127">
        <v>72</v>
      </c>
      <c r="D22" s="96"/>
      <c r="E22" s="97"/>
      <c r="F22" s="102" t="str">
        <f>'Contagem de Áreas '!A21</f>
        <v>Direito empresarial</v>
      </c>
      <c r="G22" s="103">
        <f t="shared" ca="1" si="0"/>
        <v>9.8039215686274508E-3</v>
      </c>
      <c r="H22" s="104">
        <f t="shared" ca="1" si="1"/>
        <v>36</v>
      </c>
      <c r="I22" s="105"/>
      <c r="J22" s="14"/>
      <c r="K22" s="14"/>
      <c r="L22" s="14"/>
      <c r="M22" s="14"/>
      <c r="N22" s="14"/>
      <c r="O22" s="14"/>
      <c r="P22" s="14"/>
      <c r="Q22" s="14"/>
      <c r="R22" s="14"/>
      <c r="S22" s="14"/>
      <c r="T22" s="14"/>
      <c r="U22" s="14"/>
      <c r="V22" s="14"/>
      <c r="W22" s="14"/>
      <c r="X22" s="14"/>
      <c r="Y22" s="14"/>
      <c r="Z22" s="14"/>
    </row>
    <row r="23" spans="1:26" ht="15.75" customHeight="1">
      <c r="A23" s="124" t="s">
        <v>469</v>
      </c>
      <c r="B23" s="100" t="str">
        <f>VLOOKUP(A23,'Índice Geral'!A:C,2,FALSE)</f>
        <v>Ciência política</v>
      </c>
      <c r="C23" s="125">
        <v>36</v>
      </c>
      <c r="D23" s="96"/>
      <c r="E23" s="97"/>
      <c r="F23" s="102" t="str">
        <f>'Contagem de Áreas '!A22</f>
        <v>Ética</v>
      </c>
      <c r="G23" s="103">
        <f t="shared" ca="1" si="0"/>
        <v>1.9607843137254902E-2</v>
      </c>
      <c r="H23" s="104">
        <f t="shared" ca="1" si="1"/>
        <v>72</v>
      </c>
      <c r="I23" s="105"/>
      <c r="J23" s="14"/>
      <c r="K23" s="14"/>
      <c r="L23" s="14"/>
      <c r="M23" s="14"/>
      <c r="N23" s="14"/>
      <c r="O23" s="14"/>
      <c r="P23" s="14"/>
      <c r="Q23" s="14"/>
      <c r="R23" s="14"/>
      <c r="S23" s="14"/>
      <c r="T23" s="14"/>
      <c r="U23" s="14"/>
      <c r="V23" s="14"/>
      <c r="W23" s="14"/>
      <c r="X23" s="14"/>
      <c r="Y23" s="14"/>
      <c r="Z23" s="14"/>
    </row>
    <row r="24" spans="1:26" ht="15.75" customHeight="1">
      <c r="A24" s="124" t="s">
        <v>1979</v>
      </c>
      <c r="B24" s="100" t="str">
        <f>VLOOKUP(A24,'Índice Geral'!A:C,2,FALSE)</f>
        <v>Noticiário e reportagem</v>
      </c>
      <c r="C24" s="127">
        <v>72</v>
      </c>
      <c r="D24" s="96"/>
      <c r="E24" s="97"/>
      <c r="F24" s="102" t="str">
        <f>'Contagem de Áreas '!A23</f>
        <v>Animação</v>
      </c>
      <c r="G24" s="103">
        <f t="shared" ca="1" si="0"/>
        <v>0</v>
      </c>
      <c r="H24" s="104">
        <f t="shared" ca="1" si="1"/>
        <v>0</v>
      </c>
      <c r="I24" s="105"/>
      <c r="J24" s="14"/>
      <c r="K24" s="14"/>
      <c r="L24" s="14"/>
      <c r="M24" s="14"/>
      <c r="N24" s="14"/>
      <c r="O24" s="14"/>
      <c r="P24" s="14"/>
      <c r="Q24" s="14"/>
      <c r="R24" s="14"/>
      <c r="S24" s="14"/>
      <c r="T24" s="14"/>
      <c r="U24" s="14"/>
      <c r="V24" s="14"/>
      <c r="W24" s="14"/>
      <c r="X24" s="14"/>
      <c r="Y24" s="14"/>
      <c r="Z24" s="14"/>
    </row>
    <row r="25" spans="1:26" ht="15.75" customHeight="1">
      <c r="A25" s="124" t="s">
        <v>2009</v>
      </c>
      <c r="B25" s="100" t="str">
        <f>VLOOKUP(A25,'Índice Geral'!A:C,2,FALSE)</f>
        <v>Antropologia social</v>
      </c>
      <c r="C25" s="127">
        <v>72</v>
      </c>
      <c r="D25" s="14"/>
      <c r="E25" s="84"/>
      <c r="F25" s="113" t="str">
        <f>'Contagem de Áreas '!A24</f>
        <v>Modelagem</v>
      </c>
      <c r="G25" s="103">
        <f t="shared" ca="1" si="0"/>
        <v>0</v>
      </c>
      <c r="H25" s="104">
        <f t="shared" ca="1" si="1"/>
        <v>0</v>
      </c>
      <c r="I25" s="105"/>
      <c r="J25" s="14"/>
      <c r="K25" s="14"/>
      <c r="L25" s="14"/>
      <c r="M25" s="14"/>
      <c r="N25" s="14"/>
      <c r="O25" s="14"/>
      <c r="P25" s="14"/>
      <c r="Q25" s="14"/>
      <c r="R25" s="14"/>
      <c r="S25" s="14"/>
      <c r="T25" s="14"/>
      <c r="U25" s="14"/>
      <c r="V25" s="14"/>
      <c r="W25" s="14"/>
      <c r="X25" s="14"/>
      <c r="Y25" s="14"/>
      <c r="Z25" s="14"/>
    </row>
    <row r="26" spans="1:26" ht="15.75" customHeight="1">
      <c r="A26" s="124" t="s">
        <v>2905</v>
      </c>
      <c r="B26" s="100" t="str">
        <f>VLOOKUP(A26,'Índice Geral'!A:C,2,FALSE)</f>
        <v>Noticiário e reportagem</v>
      </c>
      <c r="C26" s="127">
        <v>36</v>
      </c>
      <c r="D26" s="14"/>
      <c r="E26" s="84"/>
      <c r="F26" s="113" t="str">
        <f>'Contagem de Áreas '!A25</f>
        <v>Moda</v>
      </c>
      <c r="G26" s="103">
        <f t="shared" ca="1" si="0"/>
        <v>0</v>
      </c>
      <c r="H26" s="104">
        <f t="shared" ca="1" si="1"/>
        <v>0</v>
      </c>
      <c r="I26" s="105"/>
      <c r="J26" s="14"/>
      <c r="K26" s="14"/>
      <c r="L26" s="14"/>
      <c r="M26" s="14"/>
      <c r="N26" s="14"/>
      <c r="O26" s="14"/>
      <c r="P26" s="14"/>
      <c r="Q26" s="14"/>
      <c r="R26" s="14"/>
      <c r="S26" s="14"/>
      <c r="T26" s="14"/>
      <c r="U26" s="14"/>
      <c r="V26" s="14"/>
      <c r="W26" s="14"/>
      <c r="X26" s="14"/>
      <c r="Y26" s="14"/>
      <c r="Z26" s="14"/>
    </row>
    <row r="27" spans="1:26" ht="15.75" customHeight="1">
      <c r="A27" s="124" t="s">
        <v>2332</v>
      </c>
      <c r="B27" s="100" t="str">
        <f>VLOOKUP(A27,'Índice Geral'!A:C,2,FALSE)</f>
        <v>Comunicação social (redação e conteúdo)</v>
      </c>
      <c r="C27" s="127">
        <v>72</v>
      </c>
      <c r="D27" s="14"/>
      <c r="E27" s="84"/>
      <c r="F27" s="113" t="str">
        <f>'Contagem de Áreas '!A26</f>
        <v>Gestão de organizações</v>
      </c>
      <c r="G27" s="103">
        <f t="shared" ca="1" si="0"/>
        <v>0</v>
      </c>
      <c r="H27" s="104">
        <f t="shared" ca="1" si="1"/>
        <v>0</v>
      </c>
      <c r="I27" s="105"/>
      <c r="J27" s="14"/>
      <c r="K27" s="14"/>
      <c r="L27" s="14"/>
      <c r="M27" s="14"/>
      <c r="N27" s="14"/>
      <c r="O27" s="14"/>
      <c r="P27" s="14"/>
      <c r="Q27" s="14"/>
      <c r="R27" s="14"/>
      <c r="S27" s="14"/>
      <c r="T27" s="14"/>
      <c r="U27" s="14"/>
      <c r="V27" s="14"/>
      <c r="W27" s="14"/>
      <c r="X27" s="14"/>
      <c r="Y27" s="14"/>
      <c r="Z27" s="14"/>
    </row>
    <row r="28" spans="1:26" ht="15.75" customHeight="1">
      <c r="A28" s="124" t="s">
        <v>2177</v>
      </c>
      <c r="B28" s="100" t="str">
        <f>VLOOKUP(A28,'Índice Geral'!A:C,2,FALSE)</f>
        <v>Marketing e propaganda</v>
      </c>
      <c r="C28" s="127">
        <v>72</v>
      </c>
      <c r="D28" s="14"/>
      <c r="E28" s="84"/>
      <c r="F28" s="113" t="str">
        <f>'Contagem de Áreas '!A27</f>
        <v>Processamento de dados</v>
      </c>
      <c r="G28" s="103">
        <f t="shared" ca="1" si="0"/>
        <v>1.9607843137254902E-2</v>
      </c>
      <c r="H28" s="104">
        <f t="shared" ca="1" si="1"/>
        <v>72</v>
      </c>
      <c r="I28" s="105"/>
      <c r="J28" s="14"/>
      <c r="K28" s="14"/>
      <c r="L28" s="14"/>
      <c r="M28" s="14"/>
      <c r="N28" s="14"/>
      <c r="O28" s="14"/>
      <c r="P28" s="14"/>
      <c r="Q28" s="14"/>
      <c r="R28" s="14"/>
      <c r="S28" s="14"/>
      <c r="T28" s="14"/>
      <c r="U28" s="14"/>
      <c r="V28" s="14"/>
      <c r="W28" s="14"/>
      <c r="X28" s="14"/>
      <c r="Y28" s="14"/>
      <c r="Z28" s="14"/>
    </row>
    <row r="29" spans="1:26" ht="15.75" customHeight="1">
      <c r="A29" s="126" t="s">
        <v>261</v>
      </c>
      <c r="B29" s="100" t="str">
        <f>VLOOKUP(A29,'Índice Geral'!A:C,2,FALSE)</f>
        <v>Processamento de dados</v>
      </c>
      <c r="C29" s="139">
        <v>72</v>
      </c>
      <c r="D29" s="14"/>
      <c r="E29" s="84"/>
      <c r="F29" s="113" t="str">
        <f>'Contagem de Áreas '!A28</f>
        <v>Matemática aplicada</v>
      </c>
      <c r="G29" s="103">
        <f t="shared" ca="1" si="0"/>
        <v>0</v>
      </c>
      <c r="H29" s="104">
        <f t="shared" ca="1" si="1"/>
        <v>0</v>
      </c>
      <c r="I29" s="114"/>
      <c r="J29" s="14"/>
      <c r="K29" s="14"/>
      <c r="L29" s="14"/>
      <c r="M29" s="14"/>
      <c r="N29" s="14"/>
      <c r="O29" s="14"/>
      <c r="P29" s="14"/>
      <c r="Q29" s="14"/>
      <c r="R29" s="14"/>
      <c r="S29" s="14"/>
      <c r="T29" s="14"/>
      <c r="U29" s="14"/>
      <c r="V29" s="14"/>
      <c r="W29" s="14"/>
      <c r="X29" s="14"/>
      <c r="Y29" s="14"/>
      <c r="Z29" s="14"/>
    </row>
    <row r="30" spans="1:26" ht="15.75" customHeight="1">
      <c r="A30" s="124" t="s">
        <v>1819</v>
      </c>
      <c r="B30" s="100" t="str">
        <f>VLOOKUP(A30,'Índice Geral'!A:C,2,FALSE)</f>
        <v>Criação gráfica</v>
      </c>
      <c r="C30" s="125">
        <v>72</v>
      </c>
      <c r="D30" s="14"/>
      <c r="E30" s="84"/>
      <c r="F30" s="113" t="str">
        <f>'Contagem de Áreas '!A29</f>
        <v>Psicologia</v>
      </c>
      <c r="G30" s="103">
        <f t="shared" ca="1" si="0"/>
        <v>0</v>
      </c>
      <c r="H30" s="104">
        <f t="shared" ca="1" si="1"/>
        <v>0</v>
      </c>
      <c r="I30" s="105"/>
      <c r="J30" s="14"/>
      <c r="K30" s="14"/>
      <c r="L30" s="14"/>
      <c r="M30" s="14"/>
      <c r="N30" s="14"/>
      <c r="O30" s="14"/>
      <c r="P30" s="14"/>
      <c r="Q30" s="14"/>
      <c r="R30" s="14"/>
      <c r="S30" s="14"/>
      <c r="T30" s="14"/>
      <c r="U30" s="14"/>
      <c r="V30" s="14"/>
      <c r="W30" s="14"/>
      <c r="X30" s="14"/>
      <c r="Y30" s="14"/>
      <c r="Z30" s="14"/>
    </row>
    <row r="31" spans="1:26" ht="15.75" customHeight="1">
      <c r="A31" s="124" t="s">
        <v>3022</v>
      </c>
      <c r="B31" s="100" t="str">
        <f>VLOOKUP(A31,'Índice Geral'!A:C,2,FALSE)</f>
        <v>Marketing e propaganda</v>
      </c>
      <c r="C31" s="125">
        <v>72</v>
      </c>
      <c r="D31" s="14"/>
      <c r="E31" s="84"/>
      <c r="F31" s="113" t="str">
        <f>'Contagem de Áreas '!A30</f>
        <v>Desenho (artístico)</v>
      </c>
      <c r="G31" s="103">
        <f t="shared" ca="1" si="0"/>
        <v>0</v>
      </c>
      <c r="H31" s="104">
        <f t="shared" ca="1" si="1"/>
        <v>0</v>
      </c>
      <c r="I31" s="114"/>
      <c r="J31" s="14"/>
      <c r="K31" s="14"/>
      <c r="L31" s="14"/>
      <c r="M31" s="14"/>
      <c r="N31" s="14"/>
      <c r="O31" s="14"/>
      <c r="P31" s="14"/>
      <c r="Q31" s="14"/>
      <c r="R31" s="14"/>
      <c r="S31" s="14"/>
      <c r="T31" s="14"/>
      <c r="U31" s="14"/>
      <c r="V31" s="14"/>
      <c r="W31" s="14"/>
      <c r="X31" s="14"/>
      <c r="Y31" s="14"/>
      <c r="Z31" s="14"/>
    </row>
    <row r="32" spans="1:26" ht="15.75" customHeight="1">
      <c r="A32" s="124" t="s">
        <v>1658</v>
      </c>
      <c r="B32" s="100" t="str">
        <f>VLOOKUP(A32,'Índice Geral'!A:C,2,FALSE)</f>
        <v>Noticiário e reportagem</v>
      </c>
      <c r="C32" s="125">
        <v>36</v>
      </c>
      <c r="D32" s="14"/>
      <c r="E32" s="84"/>
      <c r="F32" s="113" t="str">
        <f>'Contagem de Áreas '!A31</f>
        <v>Ciência política</v>
      </c>
      <c r="G32" s="103">
        <f t="shared" ca="1" si="0"/>
        <v>9.8039215686274508E-3</v>
      </c>
      <c r="H32" s="104">
        <f t="shared" ca="1" si="1"/>
        <v>36</v>
      </c>
      <c r="I32" s="114"/>
      <c r="J32" s="14"/>
      <c r="K32" s="14"/>
      <c r="L32" s="14"/>
      <c r="M32" s="14"/>
      <c r="N32" s="14"/>
      <c r="O32" s="14"/>
      <c r="P32" s="14"/>
      <c r="Q32" s="14"/>
      <c r="R32" s="14"/>
      <c r="S32" s="14"/>
      <c r="T32" s="14"/>
      <c r="U32" s="14"/>
      <c r="V32" s="14"/>
      <c r="W32" s="14"/>
      <c r="X32" s="14"/>
      <c r="Y32" s="14"/>
      <c r="Z32" s="14"/>
    </row>
    <row r="33" spans="1:26" ht="15.75" customHeight="1">
      <c r="A33" s="126" t="s">
        <v>1522</v>
      </c>
      <c r="B33" s="100" t="str">
        <f>VLOOKUP(A33,'Índice Geral'!A:C,2,FALSE)</f>
        <v>Gestão de inovação</v>
      </c>
      <c r="C33" s="127">
        <v>36</v>
      </c>
      <c r="D33" s="14"/>
      <c r="E33" s="84"/>
      <c r="F33" s="113" t="str">
        <f>'Contagem de Áreas '!A32</f>
        <v>Estatística aplicada</v>
      </c>
      <c r="G33" s="103">
        <f t="shared" ca="1" si="0"/>
        <v>0</v>
      </c>
      <c r="H33" s="104">
        <f t="shared" ca="1" si="1"/>
        <v>0</v>
      </c>
      <c r="I33" s="105"/>
      <c r="J33" s="14"/>
      <c r="K33" s="14"/>
      <c r="L33" s="14"/>
      <c r="M33" s="14"/>
      <c r="N33" s="14"/>
      <c r="O33" s="14"/>
      <c r="P33" s="14"/>
      <c r="Q33" s="14"/>
      <c r="R33" s="14"/>
      <c r="S33" s="14"/>
      <c r="T33" s="14"/>
      <c r="U33" s="14"/>
      <c r="V33" s="14"/>
      <c r="W33" s="14"/>
      <c r="X33" s="14"/>
      <c r="Y33" s="14"/>
      <c r="Z33" s="14"/>
    </row>
    <row r="34" spans="1:26" ht="15.75" customHeight="1">
      <c r="A34" s="162" t="s">
        <v>2407</v>
      </c>
      <c r="B34" s="100" t="str">
        <f>VLOOKUP(A34,'Índice Geral'!A:C,2,FALSE)</f>
        <v>Estágio Supervisionado</v>
      </c>
      <c r="C34" s="125">
        <v>36</v>
      </c>
      <c r="D34" s="57"/>
      <c r="E34" s="84"/>
      <c r="F34" s="113" t="str">
        <f>'Contagem de Áreas '!A33</f>
        <v>Fotografia</v>
      </c>
      <c r="G34" s="103">
        <f t="shared" ca="1" si="0"/>
        <v>1.9607843137254902E-2</v>
      </c>
      <c r="H34" s="104">
        <f t="shared" ca="1" si="1"/>
        <v>72</v>
      </c>
      <c r="I34" s="114"/>
      <c r="J34" s="14"/>
      <c r="K34" s="14"/>
      <c r="L34" s="14"/>
      <c r="M34" s="14"/>
      <c r="N34" s="14"/>
      <c r="O34" s="14"/>
      <c r="P34" s="14"/>
      <c r="Q34" s="14"/>
      <c r="R34" s="14"/>
      <c r="S34" s="14"/>
      <c r="T34" s="14"/>
      <c r="U34" s="14"/>
      <c r="V34" s="14"/>
      <c r="W34" s="14"/>
      <c r="X34" s="14"/>
      <c r="Y34" s="14"/>
      <c r="Z34" s="14"/>
    </row>
    <row r="35" spans="1:26" ht="15.75" customHeight="1">
      <c r="A35" s="124" t="s">
        <v>2965</v>
      </c>
      <c r="B35" s="100" t="str">
        <f>VLOOKUP(A35,'Índice Geral'!A:C,2,FALSE)</f>
        <v>Noticiário e reportagem</v>
      </c>
      <c r="C35" s="125">
        <v>36</v>
      </c>
      <c r="D35" s="14"/>
      <c r="E35" s="84"/>
      <c r="F35" s="113" t="str">
        <f>'Contagem de Áreas '!A34</f>
        <v>Aconselhamento e orientação profissional</v>
      </c>
      <c r="G35" s="103">
        <f t="shared" ca="1" si="0"/>
        <v>0</v>
      </c>
      <c r="H35" s="104">
        <f t="shared" ca="1" si="1"/>
        <v>0</v>
      </c>
      <c r="I35" s="114"/>
      <c r="J35" s="14"/>
      <c r="K35" s="14"/>
      <c r="L35" s="14"/>
      <c r="M35" s="14"/>
      <c r="N35" s="14"/>
      <c r="O35" s="14"/>
      <c r="P35" s="14"/>
      <c r="Q35" s="14"/>
      <c r="R35" s="14"/>
      <c r="S35" s="14"/>
      <c r="T35" s="14"/>
      <c r="U35" s="14"/>
      <c r="V35" s="14"/>
      <c r="W35" s="14"/>
      <c r="X35" s="14"/>
      <c r="Y35" s="14"/>
      <c r="Z35" s="14"/>
    </row>
    <row r="36" spans="1:26" ht="15.75" customHeight="1">
      <c r="A36" s="124" t="s">
        <v>2245</v>
      </c>
      <c r="B36" s="100" t="str">
        <f>VLOOKUP(A36,'Índice Geral'!A:C,2,FALSE)</f>
        <v>Metodologia e Pesquisa Científica</v>
      </c>
      <c r="C36" s="125">
        <v>36</v>
      </c>
      <c r="D36" s="14"/>
      <c r="E36" s="84"/>
      <c r="F36" s="113" t="str">
        <f>'Contagem de Áreas '!A35</f>
        <v>Gestão da produção</v>
      </c>
      <c r="G36" s="103">
        <f t="shared" ca="1" si="0"/>
        <v>0</v>
      </c>
      <c r="H36" s="104">
        <f t="shared" ca="1" si="1"/>
        <v>0</v>
      </c>
      <c r="I36" s="105"/>
      <c r="J36" s="14"/>
      <c r="K36" s="14"/>
      <c r="L36" s="14"/>
      <c r="M36" s="14"/>
      <c r="N36" s="14"/>
      <c r="O36" s="14"/>
      <c r="P36" s="14"/>
      <c r="Q36" s="14"/>
      <c r="R36" s="14"/>
      <c r="S36" s="14"/>
      <c r="T36" s="14"/>
      <c r="U36" s="14"/>
      <c r="V36" s="14"/>
      <c r="W36" s="14"/>
      <c r="X36" s="14"/>
      <c r="Y36" s="14"/>
      <c r="Z36" s="14"/>
    </row>
    <row r="37" spans="1:26" ht="15.75" customHeight="1">
      <c r="A37" s="124" t="s">
        <v>2997</v>
      </c>
      <c r="B37" s="100" t="e">
        <f>VLOOKUP(A37,'Índice Geral'!A:C,2,FALSE)</f>
        <v>#N/A</v>
      </c>
      <c r="C37" s="125">
        <v>72</v>
      </c>
      <c r="D37" s="14"/>
      <c r="E37" s="84"/>
      <c r="F37" s="113" t="str">
        <f>'Contagem de Áreas '!A36</f>
        <v>Tecnologia digital</v>
      </c>
      <c r="G37" s="103">
        <f t="shared" ca="1" si="0"/>
        <v>0</v>
      </c>
      <c r="H37" s="104">
        <f t="shared" ca="1" si="1"/>
        <v>0</v>
      </c>
      <c r="I37" s="105"/>
      <c r="J37" s="14"/>
      <c r="K37" s="14"/>
      <c r="L37" s="14"/>
      <c r="M37" s="14"/>
      <c r="N37" s="14"/>
      <c r="O37" s="14"/>
      <c r="P37" s="14"/>
      <c r="Q37" s="14"/>
      <c r="R37" s="14"/>
      <c r="S37" s="14"/>
      <c r="T37" s="14"/>
      <c r="U37" s="14"/>
      <c r="V37" s="14"/>
      <c r="W37" s="14"/>
      <c r="X37" s="14"/>
      <c r="Y37" s="14"/>
      <c r="Z37" s="14"/>
    </row>
    <row r="38" spans="1:26" ht="15.75" customHeight="1">
      <c r="A38" s="124" t="s">
        <v>2683</v>
      </c>
      <c r="B38" s="100" t="str">
        <f>VLOOKUP(A38,'Índice Geral'!A:C,2,FALSE)</f>
        <v>Marketing e propaganda</v>
      </c>
      <c r="C38" s="125">
        <v>72</v>
      </c>
      <c r="D38" s="14"/>
      <c r="E38" s="84"/>
      <c r="F38" s="113" t="str">
        <f>'Contagem de Áreas '!A37</f>
        <v>Desenho de projetos</v>
      </c>
      <c r="G38" s="103">
        <f t="shared" ca="1" si="0"/>
        <v>0</v>
      </c>
      <c r="H38" s="104">
        <f t="shared" ca="1" si="1"/>
        <v>0</v>
      </c>
      <c r="I38" s="105"/>
      <c r="J38" s="14"/>
      <c r="K38" s="14"/>
      <c r="L38" s="14"/>
      <c r="M38" s="14"/>
      <c r="N38" s="14"/>
      <c r="O38" s="14"/>
      <c r="P38" s="14"/>
      <c r="Q38" s="14"/>
      <c r="R38" s="14"/>
      <c r="S38" s="14"/>
      <c r="T38" s="14"/>
      <c r="U38" s="14"/>
      <c r="V38" s="14"/>
      <c r="W38" s="14"/>
      <c r="X38" s="14"/>
      <c r="Y38" s="14"/>
      <c r="Z38" s="14"/>
    </row>
    <row r="39" spans="1:26" ht="15.75" customHeight="1">
      <c r="A39" s="124" t="s">
        <v>866</v>
      </c>
      <c r="B39" s="100" t="str">
        <f>VLOOKUP(A39,'Índice Geral'!A:C,2,FALSE)</f>
        <v>Economia, Economia Empresarial e Política</v>
      </c>
      <c r="C39" s="125">
        <v>36</v>
      </c>
      <c r="D39" s="14"/>
      <c r="E39" s="84"/>
      <c r="F39" s="113" t="str">
        <f>'Contagem de Áreas '!A38</f>
        <v>Política</v>
      </c>
      <c r="G39" s="103">
        <f t="shared" ca="1" si="0"/>
        <v>0</v>
      </c>
      <c r="H39" s="104">
        <f t="shared" ca="1" si="1"/>
        <v>0</v>
      </c>
      <c r="I39" s="105"/>
      <c r="J39" s="14"/>
      <c r="K39" s="14"/>
      <c r="L39" s="14"/>
      <c r="M39" s="14"/>
      <c r="N39" s="14"/>
      <c r="O39" s="14"/>
      <c r="P39" s="14"/>
      <c r="Q39" s="14"/>
      <c r="R39" s="14"/>
      <c r="S39" s="14"/>
      <c r="T39" s="14"/>
      <c r="U39" s="14"/>
      <c r="V39" s="14"/>
      <c r="W39" s="14"/>
      <c r="X39" s="14"/>
      <c r="Y39" s="14"/>
      <c r="Z39" s="14"/>
    </row>
    <row r="40" spans="1:26" ht="15.75" customHeight="1">
      <c r="A40" s="124" t="s">
        <v>535</v>
      </c>
      <c r="B40" s="100" t="str">
        <f>VLOOKUP(A40,'Índice Geral'!A:C,2,FALSE)</f>
        <v>Ética</v>
      </c>
      <c r="C40" s="125">
        <v>36</v>
      </c>
      <c r="D40" s="14"/>
      <c r="E40" s="84"/>
      <c r="F40" s="113" t="str">
        <f>'Contagem de Áreas '!A39</f>
        <v>Administração em comércio exterior</v>
      </c>
      <c r="G40" s="103">
        <f t="shared" ca="1" si="0"/>
        <v>0</v>
      </c>
      <c r="H40" s="104">
        <f t="shared" ca="1" si="1"/>
        <v>0</v>
      </c>
      <c r="I40" s="105"/>
      <c r="J40" s="14"/>
      <c r="K40" s="14"/>
      <c r="L40" s="14"/>
      <c r="M40" s="14"/>
      <c r="N40" s="14"/>
      <c r="O40" s="14"/>
      <c r="P40" s="14"/>
      <c r="Q40" s="14"/>
      <c r="R40" s="14"/>
      <c r="S40" s="14"/>
      <c r="T40" s="14"/>
      <c r="U40" s="14"/>
      <c r="V40" s="14"/>
      <c r="W40" s="14"/>
      <c r="X40" s="14"/>
      <c r="Y40" s="14"/>
      <c r="Z40" s="14"/>
    </row>
    <row r="41" spans="1:26" ht="15.75" customHeight="1">
      <c r="A41" s="124" t="s">
        <v>2633</v>
      </c>
      <c r="B41" s="100" t="str">
        <f>VLOOKUP(A41,'Índice Geral'!A:C,2,FALSE)</f>
        <v>Metodologia e Pesquisa Científica</v>
      </c>
      <c r="C41" s="125">
        <v>72</v>
      </c>
      <c r="D41" s="14"/>
      <c r="E41" s="84"/>
      <c r="F41" s="113" t="str">
        <f>'Contagem de Áreas '!A40</f>
        <v>Relações internacionais</v>
      </c>
      <c r="G41" s="103">
        <f t="shared" ca="1" si="0"/>
        <v>0</v>
      </c>
      <c r="H41" s="104">
        <f t="shared" ca="1" si="1"/>
        <v>0</v>
      </c>
      <c r="I41" s="114"/>
      <c r="J41" s="14"/>
      <c r="K41" s="14"/>
      <c r="L41" s="14"/>
      <c r="M41" s="14"/>
      <c r="N41" s="14"/>
      <c r="O41" s="14"/>
      <c r="P41" s="14"/>
      <c r="Q41" s="14"/>
      <c r="R41" s="14"/>
      <c r="S41" s="14"/>
      <c r="T41" s="14"/>
      <c r="U41" s="14"/>
      <c r="V41" s="14"/>
      <c r="W41" s="14"/>
      <c r="X41" s="14"/>
      <c r="Y41" s="14"/>
      <c r="Z41" s="14"/>
    </row>
    <row r="42" spans="1:26" ht="15.75" customHeight="1">
      <c r="A42" s="124" t="s">
        <v>937</v>
      </c>
      <c r="B42" s="100" t="str">
        <f>VLOOKUP(A42,'Índice Geral'!A:C,2,FALSE)</f>
        <v>Gestão de inovação</v>
      </c>
      <c r="C42" s="125">
        <v>36</v>
      </c>
      <c r="D42" s="14"/>
      <c r="E42" s="84"/>
      <c r="F42" s="113" t="str">
        <f>'Contagem de Áreas '!A41</f>
        <v>Desenho de moda</v>
      </c>
      <c r="G42" s="103">
        <f t="shared" ca="1" si="0"/>
        <v>0</v>
      </c>
      <c r="H42" s="104">
        <f t="shared" ca="1" si="1"/>
        <v>0</v>
      </c>
      <c r="I42" s="105"/>
      <c r="J42" s="14"/>
      <c r="K42" s="14"/>
      <c r="L42" s="14"/>
      <c r="M42" s="14"/>
      <c r="N42" s="14"/>
      <c r="O42" s="14"/>
      <c r="P42" s="14"/>
      <c r="Q42" s="14"/>
      <c r="R42" s="14"/>
      <c r="S42" s="14"/>
      <c r="T42" s="14"/>
      <c r="U42" s="14"/>
      <c r="V42" s="14"/>
      <c r="W42" s="14"/>
      <c r="X42" s="14"/>
      <c r="Y42" s="14"/>
      <c r="Z42" s="14"/>
    </row>
    <row r="43" spans="1:26" ht="15.75" customHeight="1">
      <c r="A43" s="124" t="s">
        <v>2643</v>
      </c>
      <c r="B43" s="100" t="str">
        <f>VLOOKUP(A43,'Índice Geral'!A:C,2,FALSE)</f>
        <v>Metodologia e Pesquisa Científica</v>
      </c>
      <c r="C43" s="127">
        <v>72</v>
      </c>
      <c r="D43" s="14"/>
      <c r="E43" s="84"/>
      <c r="F43" s="116" t="s">
        <v>902</v>
      </c>
      <c r="G43" s="103">
        <f t="shared" ca="1" si="0"/>
        <v>0.19607843137254902</v>
      </c>
      <c r="H43" s="104">
        <f t="shared" ca="1" si="1"/>
        <v>720</v>
      </c>
      <c r="I43" s="114"/>
      <c r="J43" s="14"/>
      <c r="K43" s="14"/>
      <c r="L43" s="14"/>
      <c r="M43" s="14"/>
      <c r="N43" s="14"/>
      <c r="O43" s="14"/>
      <c r="P43" s="14"/>
      <c r="Q43" s="14"/>
      <c r="R43" s="14"/>
      <c r="S43" s="14"/>
      <c r="T43" s="14"/>
      <c r="U43" s="14"/>
      <c r="V43" s="14"/>
      <c r="W43" s="14"/>
      <c r="X43" s="14"/>
      <c r="Y43" s="14"/>
      <c r="Z43" s="14"/>
    </row>
    <row r="44" spans="1:26" ht="15.75" customHeight="1">
      <c r="A44" s="138" t="s">
        <v>902</v>
      </c>
      <c r="B44" s="100" t="str">
        <f>VLOOKUP(A44,'Índice Geral'!A:C,2,FALSE)</f>
        <v>Eletiva</v>
      </c>
      <c r="C44" s="131">
        <v>72</v>
      </c>
      <c r="D44" s="14"/>
      <c r="E44" s="84"/>
      <c r="F44" s="116" t="s">
        <v>2993</v>
      </c>
      <c r="G44" s="103">
        <f t="shared" ca="1" si="0"/>
        <v>0.11764705882352941</v>
      </c>
      <c r="H44" s="104">
        <f t="shared" ca="1" si="1"/>
        <v>432</v>
      </c>
      <c r="I44" s="114"/>
      <c r="J44" s="14"/>
      <c r="K44" s="14"/>
      <c r="L44" s="14"/>
      <c r="M44" s="14"/>
      <c r="N44" s="14"/>
      <c r="O44" s="14"/>
      <c r="P44" s="14"/>
      <c r="Q44" s="14"/>
      <c r="R44" s="14"/>
      <c r="S44" s="14"/>
      <c r="T44" s="14"/>
      <c r="U44" s="14"/>
      <c r="V44" s="14"/>
      <c r="W44" s="14"/>
      <c r="X44" s="14"/>
      <c r="Y44" s="14"/>
      <c r="Z44" s="14"/>
    </row>
    <row r="45" spans="1:26" ht="15.75" customHeight="1">
      <c r="A45" s="138" t="s">
        <v>902</v>
      </c>
      <c r="B45" s="100" t="str">
        <f>VLOOKUP(A45,'Índice Geral'!A:C,2,FALSE)</f>
        <v>Eletiva</v>
      </c>
      <c r="C45" s="131">
        <v>72</v>
      </c>
      <c r="D45" s="14"/>
      <c r="E45" s="84"/>
      <c r="F45" s="116" t="s">
        <v>1081</v>
      </c>
      <c r="G45" s="103">
        <f t="shared" ca="1" si="0"/>
        <v>9.8039215686274508E-3</v>
      </c>
      <c r="H45" s="104">
        <f t="shared" ca="1" si="1"/>
        <v>36</v>
      </c>
      <c r="I45" s="114"/>
      <c r="J45" s="14"/>
      <c r="K45" s="14"/>
      <c r="L45" s="14"/>
      <c r="M45" s="14"/>
      <c r="N45" s="14"/>
      <c r="O45" s="14"/>
      <c r="P45" s="14"/>
      <c r="Q45" s="14"/>
      <c r="R45" s="14"/>
      <c r="S45" s="14"/>
      <c r="T45" s="14"/>
      <c r="U45" s="14"/>
      <c r="V45" s="14"/>
      <c r="W45" s="14"/>
      <c r="X45" s="14"/>
      <c r="Y45" s="14"/>
      <c r="Z45" s="14"/>
    </row>
    <row r="46" spans="1:26" ht="15.75" customHeight="1">
      <c r="A46" s="138" t="s">
        <v>902</v>
      </c>
      <c r="B46" s="100" t="str">
        <f>VLOOKUP(A46,'Índice Geral'!A:C,2,FALSE)</f>
        <v>Eletiva</v>
      </c>
      <c r="C46" s="131">
        <v>72</v>
      </c>
      <c r="D46" s="14"/>
      <c r="E46" s="14"/>
      <c r="F46" s="98" t="s">
        <v>2994</v>
      </c>
      <c r="G46" s="98"/>
      <c r="H46" s="98"/>
      <c r="I46" s="117">
        <f>G1-SUM(I25:I45)</f>
        <v>3672</v>
      </c>
      <c r="J46" s="14"/>
      <c r="K46" s="14"/>
      <c r="L46" s="14"/>
      <c r="M46" s="14"/>
      <c r="N46" s="14"/>
      <c r="O46" s="14"/>
      <c r="P46" s="14"/>
      <c r="Q46" s="14"/>
      <c r="R46" s="14"/>
      <c r="S46" s="14"/>
      <c r="T46" s="14"/>
      <c r="U46" s="14"/>
      <c r="V46" s="14"/>
      <c r="W46" s="14"/>
      <c r="X46" s="14"/>
      <c r="Y46" s="14"/>
      <c r="Z46" s="14"/>
    </row>
    <row r="47" spans="1:26" ht="15.75" customHeight="1">
      <c r="A47" s="138" t="s">
        <v>902</v>
      </c>
      <c r="B47" s="100" t="str">
        <f>VLOOKUP(A47,'Índice Geral'!A:C,2,FALSE)</f>
        <v>Eletiva</v>
      </c>
      <c r="C47" s="131">
        <v>72</v>
      </c>
      <c r="D47" s="14"/>
      <c r="E47" s="14"/>
      <c r="F47" s="14"/>
      <c r="G47" s="14"/>
      <c r="H47" s="14"/>
      <c r="I47" s="14"/>
      <c r="J47" s="14"/>
      <c r="K47" s="14"/>
      <c r="L47" s="14"/>
      <c r="M47" s="14"/>
      <c r="N47" s="14"/>
      <c r="O47" s="14"/>
      <c r="P47" s="14"/>
      <c r="Q47" s="14"/>
      <c r="R47" s="14"/>
      <c r="S47" s="14"/>
      <c r="T47" s="14"/>
      <c r="U47" s="14"/>
      <c r="V47" s="14"/>
      <c r="W47" s="14"/>
      <c r="X47" s="14"/>
      <c r="Y47" s="14"/>
      <c r="Z47" s="14"/>
    </row>
    <row r="48" spans="1:26" ht="15.75" customHeight="1">
      <c r="A48" s="138" t="s">
        <v>902</v>
      </c>
      <c r="B48" s="100" t="str">
        <f>VLOOKUP(A48,'Índice Geral'!A:C,2,FALSE)</f>
        <v>Eletiva</v>
      </c>
      <c r="C48" s="131">
        <v>72</v>
      </c>
      <c r="D48" s="14"/>
      <c r="E48" s="14"/>
      <c r="F48" s="14"/>
      <c r="G48" s="14"/>
      <c r="H48" s="14"/>
      <c r="I48" s="14"/>
      <c r="J48" s="14"/>
      <c r="K48" s="14"/>
      <c r="L48" s="14"/>
      <c r="M48" s="14"/>
      <c r="N48" s="14"/>
      <c r="O48" s="14"/>
      <c r="P48" s="14"/>
      <c r="Q48" s="14"/>
      <c r="R48" s="14"/>
      <c r="S48" s="14"/>
      <c r="T48" s="14"/>
      <c r="U48" s="14"/>
      <c r="V48" s="14"/>
      <c r="W48" s="14"/>
      <c r="X48" s="14"/>
      <c r="Y48" s="14"/>
      <c r="Z48" s="14"/>
    </row>
    <row r="49" spans="1:26" ht="15.75" customHeight="1">
      <c r="A49" s="138" t="s">
        <v>902</v>
      </c>
      <c r="B49" s="100" t="str">
        <f>VLOOKUP(A49,'Índice Geral'!A:C,2,FALSE)</f>
        <v>Eletiva</v>
      </c>
      <c r="C49" s="131">
        <v>72</v>
      </c>
      <c r="D49" s="14"/>
      <c r="E49" s="14"/>
      <c r="F49" s="14"/>
      <c r="G49" s="14"/>
      <c r="H49" s="14"/>
      <c r="I49" s="14"/>
      <c r="J49" s="14"/>
      <c r="K49" s="14"/>
      <c r="L49" s="14"/>
      <c r="M49" s="14"/>
      <c r="N49" s="14"/>
      <c r="O49" s="14"/>
      <c r="P49" s="14"/>
      <c r="Q49" s="14"/>
      <c r="R49" s="14"/>
      <c r="S49" s="14"/>
      <c r="T49" s="14"/>
      <c r="U49" s="14"/>
      <c r="V49" s="14"/>
      <c r="W49" s="14"/>
      <c r="X49" s="14"/>
      <c r="Y49" s="14"/>
      <c r="Z49" s="14"/>
    </row>
    <row r="50" spans="1:26" ht="15.75" customHeight="1">
      <c r="A50" s="138" t="s">
        <v>902</v>
      </c>
      <c r="B50" s="100" t="str">
        <f>VLOOKUP(A50,'Índice Geral'!A:C,2,FALSE)</f>
        <v>Eletiva</v>
      </c>
      <c r="C50" s="131">
        <v>72</v>
      </c>
      <c r="D50" s="14"/>
      <c r="E50" s="14"/>
      <c r="F50" s="14"/>
      <c r="G50" s="14"/>
      <c r="H50" s="14"/>
      <c r="I50" s="14"/>
      <c r="J50" s="14"/>
      <c r="K50" s="14"/>
      <c r="L50" s="14"/>
      <c r="M50" s="14"/>
      <c r="N50" s="14"/>
      <c r="O50" s="14"/>
      <c r="P50" s="14"/>
      <c r="Q50" s="14"/>
      <c r="R50" s="14"/>
      <c r="S50" s="14"/>
      <c r="T50" s="14"/>
      <c r="U50" s="14"/>
      <c r="V50" s="14"/>
      <c r="W50" s="14"/>
      <c r="X50" s="14"/>
      <c r="Y50" s="14"/>
      <c r="Z50" s="14"/>
    </row>
    <row r="51" spans="1:26" ht="15.75" customHeight="1">
      <c r="A51" s="138" t="s">
        <v>902</v>
      </c>
      <c r="B51" s="100" t="str">
        <f>VLOOKUP(A51,'Índice Geral'!A:C,2,FALSE)</f>
        <v>Eletiva</v>
      </c>
      <c r="C51" s="131">
        <v>72</v>
      </c>
      <c r="D51" s="14"/>
      <c r="E51" s="14"/>
      <c r="F51" s="14"/>
      <c r="G51" s="14"/>
      <c r="H51" s="14"/>
      <c r="I51" s="14"/>
      <c r="J51" s="14"/>
      <c r="K51" s="14"/>
      <c r="L51" s="14"/>
      <c r="M51" s="14"/>
      <c r="N51" s="14"/>
      <c r="O51" s="14"/>
      <c r="P51" s="14"/>
      <c r="Q51" s="14"/>
      <c r="R51" s="14"/>
      <c r="S51" s="14"/>
      <c r="T51" s="14"/>
      <c r="U51" s="14"/>
      <c r="V51" s="14"/>
      <c r="W51" s="14"/>
      <c r="X51" s="14"/>
      <c r="Y51" s="14"/>
      <c r="Z51" s="14"/>
    </row>
    <row r="52" spans="1:26" ht="15.75" customHeight="1">
      <c r="A52" s="138" t="s">
        <v>902</v>
      </c>
      <c r="B52" s="100" t="str">
        <f>VLOOKUP(A52,'Índice Geral'!A:C,2,FALSE)</f>
        <v>Eletiva</v>
      </c>
      <c r="C52" s="131">
        <v>72</v>
      </c>
      <c r="D52" s="14"/>
      <c r="E52" s="14"/>
      <c r="F52" s="14"/>
      <c r="G52" s="14"/>
      <c r="H52" s="14"/>
      <c r="I52" s="14"/>
      <c r="J52" s="14"/>
      <c r="K52" s="14"/>
      <c r="L52" s="14"/>
      <c r="M52" s="14"/>
      <c r="N52" s="14"/>
      <c r="O52" s="14"/>
      <c r="P52" s="14"/>
      <c r="Q52" s="14"/>
      <c r="R52" s="14"/>
      <c r="S52" s="14"/>
      <c r="T52" s="14"/>
      <c r="U52" s="14"/>
      <c r="V52" s="14"/>
      <c r="W52" s="14"/>
      <c r="X52" s="14"/>
      <c r="Y52" s="14"/>
      <c r="Z52" s="14"/>
    </row>
    <row r="53" spans="1:26" ht="15.75" customHeight="1">
      <c r="A53" s="138" t="s">
        <v>902</v>
      </c>
      <c r="B53" s="100" t="str">
        <f>VLOOKUP(A53,'Índice Geral'!A:C,2,FALSE)</f>
        <v>Eletiva</v>
      </c>
      <c r="C53" s="131">
        <v>72</v>
      </c>
      <c r="D53" s="14"/>
      <c r="E53" s="14"/>
      <c r="F53" s="14"/>
      <c r="G53" s="14"/>
      <c r="H53" s="14"/>
      <c r="I53" s="14"/>
      <c r="J53" s="14"/>
      <c r="K53" s="14"/>
      <c r="L53" s="14"/>
      <c r="M53" s="14"/>
      <c r="N53" s="14"/>
      <c r="O53" s="14"/>
      <c r="P53" s="14"/>
      <c r="Q53" s="14"/>
      <c r="R53" s="14"/>
      <c r="S53" s="14"/>
      <c r="T53" s="14"/>
      <c r="U53" s="14"/>
      <c r="V53" s="14"/>
      <c r="W53" s="14"/>
      <c r="X53" s="14"/>
      <c r="Y53" s="14"/>
      <c r="Z53" s="14"/>
    </row>
    <row r="54" spans="1:26" ht="15.75" customHeight="1">
      <c r="A54" s="138" t="s">
        <v>2968</v>
      </c>
      <c r="B54" s="100" t="str">
        <f>VLOOKUP(A54,'Índice Geral'!A:C,2,FALSE)</f>
        <v>Lifelab</v>
      </c>
      <c r="C54" s="131">
        <v>72</v>
      </c>
      <c r="D54" s="14"/>
      <c r="E54" s="14"/>
      <c r="F54" s="14"/>
      <c r="G54" s="14"/>
      <c r="H54" s="14"/>
      <c r="I54" s="14"/>
      <c r="J54" s="14"/>
      <c r="K54" s="14"/>
      <c r="L54" s="14"/>
      <c r="M54" s="14"/>
      <c r="N54" s="14"/>
      <c r="O54" s="14"/>
      <c r="P54" s="14"/>
      <c r="Q54" s="14"/>
      <c r="R54" s="14"/>
      <c r="S54" s="14"/>
      <c r="T54" s="14"/>
      <c r="U54" s="14"/>
      <c r="V54" s="14"/>
      <c r="W54" s="14"/>
      <c r="X54" s="14"/>
      <c r="Y54" s="14"/>
      <c r="Z54" s="14"/>
    </row>
    <row r="55" spans="1:26" ht="15.75" customHeight="1">
      <c r="A55" s="138" t="s">
        <v>2967</v>
      </c>
      <c r="B55" s="100" t="str">
        <f>VLOOKUP(A55,'Índice Geral'!A:C,2,FALSE)</f>
        <v>Lifelab</v>
      </c>
      <c r="C55" s="131">
        <v>72</v>
      </c>
      <c r="D55" s="14"/>
      <c r="E55" s="14"/>
      <c r="F55" s="14"/>
      <c r="G55" s="14"/>
      <c r="H55" s="14"/>
      <c r="I55" s="14"/>
      <c r="J55" s="14"/>
      <c r="K55" s="14"/>
      <c r="L55" s="14"/>
      <c r="M55" s="14"/>
      <c r="N55" s="14"/>
      <c r="O55" s="14"/>
      <c r="P55" s="14"/>
      <c r="Q55" s="14"/>
      <c r="R55" s="14"/>
      <c r="S55" s="14"/>
      <c r="T55" s="14"/>
      <c r="U55" s="14"/>
      <c r="V55" s="14"/>
      <c r="W55" s="14"/>
      <c r="X55" s="14"/>
      <c r="Y55" s="14"/>
      <c r="Z55" s="14"/>
    </row>
    <row r="56" spans="1:26" ht="15.75" customHeight="1">
      <c r="A56" s="138" t="s">
        <v>2967</v>
      </c>
      <c r="B56" s="100" t="str">
        <f>VLOOKUP(A56,'Índice Geral'!A:C,2,FALSE)</f>
        <v>Lifelab</v>
      </c>
      <c r="C56" s="131">
        <v>72</v>
      </c>
      <c r="D56" s="14"/>
      <c r="E56" s="14"/>
      <c r="F56" s="14"/>
      <c r="G56" s="14"/>
      <c r="H56" s="14"/>
      <c r="I56" s="14"/>
      <c r="J56" s="14"/>
      <c r="K56" s="14"/>
      <c r="L56" s="14"/>
      <c r="M56" s="14"/>
      <c r="N56" s="14"/>
      <c r="O56" s="14"/>
      <c r="P56" s="14"/>
      <c r="Q56" s="14"/>
      <c r="R56" s="14"/>
      <c r="S56" s="14"/>
      <c r="T56" s="14"/>
      <c r="U56" s="14"/>
      <c r="V56" s="14"/>
      <c r="W56" s="14"/>
      <c r="X56" s="14"/>
      <c r="Y56" s="14"/>
      <c r="Z56" s="14"/>
    </row>
    <row r="57" spans="1:26" ht="15.75" customHeight="1">
      <c r="A57" s="138" t="s">
        <v>2967</v>
      </c>
      <c r="B57" s="100" t="str">
        <f>VLOOKUP(A57,'Índice Geral'!A:C,2,FALSE)</f>
        <v>Lifelab</v>
      </c>
      <c r="C57" s="131">
        <v>72</v>
      </c>
      <c r="D57" s="14"/>
      <c r="E57" s="14"/>
      <c r="F57" s="14"/>
      <c r="G57" s="14"/>
      <c r="H57" s="14"/>
      <c r="I57" s="14"/>
      <c r="J57" s="14"/>
      <c r="K57" s="14"/>
      <c r="L57" s="14"/>
      <c r="M57" s="14"/>
      <c r="N57" s="14"/>
      <c r="O57" s="14"/>
      <c r="P57" s="14"/>
      <c r="Q57" s="14"/>
      <c r="R57" s="14"/>
      <c r="S57" s="14"/>
      <c r="T57" s="14"/>
      <c r="U57" s="14"/>
      <c r="V57" s="14"/>
      <c r="W57" s="14"/>
      <c r="X57" s="14"/>
      <c r="Y57" s="14"/>
      <c r="Z57" s="14"/>
    </row>
    <row r="58" spans="1:26" ht="15.75" customHeight="1">
      <c r="A58" s="138" t="s">
        <v>2967</v>
      </c>
      <c r="B58" s="100" t="str">
        <f>VLOOKUP(A58,'Índice Geral'!A:C,2,FALSE)</f>
        <v>Lifelab</v>
      </c>
      <c r="C58" s="131">
        <v>72</v>
      </c>
      <c r="D58" s="14"/>
      <c r="E58" s="14"/>
      <c r="F58" s="14"/>
      <c r="G58" s="14"/>
      <c r="H58" s="14"/>
      <c r="I58" s="14"/>
      <c r="J58" s="14"/>
      <c r="K58" s="14"/>
      <c r="L58" s="14"/>
      <c r="M58" s="14"/>
      <c r="N58" s="14"/>
      <c r="O58" s="14"/>
      <c r="P58" s="14"/>
      <c r="Q58" s="14"/>
      <c r="R58" s="14"/>
      <c r="S58" s="14"/>
      <c r="T58" s="14"/>
      <c r="U58" s="14"/>
      <c r="V58" s="14"/>
      <c r="W58" s="14"/>
      <c r="X58" s="14"/>
      <c r="Y58" s="14"/>
      <c r="Z58" s="14"/>
    </row>
    <row r="59" spans="1:26" ht="15.75" customHeight="1">
      <c r="A59" s="138" t="s">
        <v>2967</v>
      </c>
      <c r="B59" s="100" t="str">
        <f>VLOOKUP(A59,'Índice Geral'!A:C,2,FALSE)</f>
        <v>Lifelab</v>
      </c>
      <c r="C59" s="131">
        <v>72</v>
      </c>
      <c r="D59" s="14"/>
      <c r="E59" s="14"/>
      <c r="F59" s="14"/>
      <c r="G59" s="14"/>
      <c r="H59" s="14"/>
      <c r="I59" s="14"/>
      <c r="J59" s="14"/>
      <c r="K59" s="14"/>
      <c r="L59" s="14"/>
      <c r="M59" s="14"/>
      <c r="N59" s="14"/>
      <c r="O59" s="14"/>
      <c r="P59" s="14"/>
      <c r="Q59" s="14"/>
      <c r="R59" s="14"/>
      <c r="S59" s="14"/>
      <c r="T59" s="14"/>
      <c r="U59" s="14"/>
      <c r="V59" s="14"/>
      <c r="W59" s="14"/>
      <c r="X59" s="14"/>
      <c r="Y59" s="14"/>
      <c r="Z59" s="14"/>
    </row>
    <row r="60" spans="1:26" ht="15.75" customHeight="1">
      <c r="A60" s="170"/>
      <c r="D60" s="14"/>
      <c r="E60" s="14"/>
      <c r="F60" s="14"/>
      <c r="G60" s="14"/>
      <c r="H60" s="14"/>
      <c r="I60" s="14"/>
      <c r="J60" s="14"/>
      <c r="K60" s="14"/>
      <c r="L60" s="14"/>
      <c r="M60" s="14"/>
      <c r="N60" s="14"/>
      <c r="O60" s="14"/>
      <c r="P60" s="14"/>
      <c r="Q60" s="14"/>
      <c r="R60" s="14"/>
      <c r="S60" s="14"/>
      <c r="T60" s="14"/>
      <c r="U60" s="14"/>
      <c r="V60" s="14"/>
      <c r="W60" s="14"/>
      <c r="X60" s="14"/>
      <c r="Y60" s="14"/>
      <c r="Z60" s="14"/>
    </row>
    <row r="61" spans="1:26" ht="15.75" customHeight="1">
      <c r="A61" s="170"/>
      <c r="D61" s="14"/>
      <c r="E61" s="14"/>
      <c r="F61" s="14"/>
      <c r="G61" s="14"/>
      <c r="H61" s="14"/>
      <c r="I61" s="14"/>
      <c r="J61" s="14"/>
      <c r="K61" s="14"/>
      <c r="L61" s="14"/>
      <c r="M61" s="14"/>
      <c r="N61" s="14"/>
      <c r="O61" s="14"/>
      <c r="P61" s="14"/>
      <c r="Q61" s="14"/>
      <c r="R61" s="14"/>
      <c r="S61" s="14"/>
      <c r="T61" s="14"/>
      <c r="U61" s="14"/>
      <c r="V61" s="14"/>
      <c r="W61" s="14"/>
      <c r="X61" s="14"/>
      <c r="Y61" s="14"/>
      <c r="Z61" s="14"/>
    </row>
    <row r="62" spans="1:26" ht="15.75" customHeight="1">
      <c r="A62" s="145"/>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ht="15.75" customHeight="1">
      <c r="A63" s="145"/>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ht="15.75" customHeight="1">
      <c r="A64" s="145"/>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ht="15.75" customHeight="1">
      <c r="A65" s="145"/>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ht="15.75" customHeight="1">
      <c r="A66" s="145"/>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spans="1:26" ht="15.75" customHeight="1">
      <c r="A67" s="145"/>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ht="15.75" customHeight="1">
      <c r="A68" s="145"/>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ht="15.75" customHeight="1">
      <c r="A69" s="145"/>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ht="15.75" customHeight="1">
      <c r="A70" s="145"/>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spans="1:26" ht="15.75" customHeight="1">
      <c r="A71" s="145"/>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spans="1:26" ht="15.75" customHeight="1">
      <c r="A72" s="145"/>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spans="1:26" ht="15.75" customHeight="1">
      <c r="A73" s="145"/>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spans="1:26" ht="15.75" customHeight="1">
      <c r="A74" s="145"/>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spans="1:26" ht="15.75" customHeight="1">
      <c r="A75" s="145"/>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spans="1:26" ht="15.75" customHeight="1">
      <c r="A76" s="145"/>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spans="1:26" ht="15.75" customHeight="1">
      <c r="A77" s="145"/>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spans="1:26" ht="15.75" customHeight="1">
      <c r="A78" s="145"/>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spans="1:26" ht="15.75" customHeight="1">
      <c r="A79" s="145"/>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spans="1:26" ht="15.75" customHeight="1">
      <c r="A80" s="145"/>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spans="1:26" ht="15.75" customHeight="1">
      <c r="A81" s="145"/>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spans="1:26" ht="15.75" customHeight="1">
      <c r="A82" s="145"/>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ht="15.75" customHeight="1">
      <c r="A83" s="145"/>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spans="1:26" ht="15.75" customHeight="1">
      <c r="A84" s="145"/>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spans="1:26" ht="15.75" customHeight="1">
      <c r="A85" s="145"/>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ht="15.75" customHeight="1">
      <c r="A86" s="145"/>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spans="1:26" ht="15.75" customHeight="1">
      <c r="A87" s="145"/>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ht="15.75" customHeight="1">
      <c r="A88" s="145"/>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ht="15.75" customHeight="1">
      <c r="A89" s="145"/>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spans="1:26" ht="15.75" customHeight="1">
      <c r="A90" s="145"/>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spans="1:26" ht="15.75" customHeight="1">
      <c r="A91" s="145"/>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spans="1:26" ht="15.75" customHeight="1">
      <c r="A92" s="145"/>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spans="1:26" ht="15.75" customHeight="1">
      <c r="A93" s="145"/>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ht="15.75" customHeight="1">
      <c r="A94" s="145"/>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ht="15.75" customHeight="1">
      <c r="A95" s="145"/>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spans="1:26" ht="15.75" customHeight="1">
      <c r="A96" s="145"/>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spans="1:26" ht="15.75" customHeight="1">
      <c r="A97" s="145"/>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spans="1:26" ht="15.75" customHeight="1">
      <c r="A98" s="145"/>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spans="1:26" ht="15.75" customHeight="1">
      <c r="A99" s="145"/>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spans="1:26" ht="15.75" customHeight="1">
      <c r="A100" s="145"/>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ht="15.75" customHeight="1">
      <c r="A101" s="145"/>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ht="15.75" customHeight="1">
      <c r="A102" s="145"/>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ht="15.75" customHeight="1">
      <c r="A103" s="145"/>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ht="15.75" customHeight="1">
      <c r="A104" s="145"/>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5.75" customHeight="1">
      <c r="A105" s="145"/>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5.75" customHeight="1">
      <c r="A106" s="145"/>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15.75" customHeight="1">
      <c r="A107" s="145"/>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5.75" customHeight="1">
      <c r="A108" s="145"/>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5.75" customHeight="1">
      <c r="A109" s="145"/>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5.75" customHeight="1">
      <c r="A110" s="145"/>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5.75" customHeight="1">
      <c r="A111" s="145"/>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5.75" customHeight="1">
      <c r="A112" s="145"/>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ht="15.75" customHeight="1">
      <c r="A113" s="145"/>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ht="15.75" customHeight="1">
      <c r="A114" s="145"/>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5.75" customHeight="1">
      <c r="A115" s="145"/>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5.75" customHeight="1">
      <c r="A116" s="145"/>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5.75" customHeight="1">
      <c r="A117" s="145"/>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5.75" customHeight="1">
      <c r="A118" s="145"/>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15.75" customHeight="1">
      <c r="A119" s="145"/>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15.75" customHeight="1">
      <c r="A120" s="145"/>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5.75" customHeight="1">
      <c r="A121" s="145"/>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5.75" customHeight="1">
      <c r="A122" s="145"/>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5.75" customHeight="1">
      <c r="A123" s="145"/>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5.75" customHeight="1">
      <c r="A124" s="145"/>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5.75" customHeight="1">
      <c r="A125" s="145"/>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5.75" customHeight="1">
      <c r="A126" s="145"/>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5.75" customHeight="1">
      <c r="A127" s="145"/>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5.75" customHeight="1">
      <c r="A128" s="145"/>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5.75" customHeight="1">
      <c r="A129" s="145"/>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5.75" customHeight="1">
      <c r="A130" s="145"/>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5.75" customHeight="1">
      <c r="A131" s="145"/>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5.75" customHeight="1">
      <c r="A132" s="145"/>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5.75" customHeight="1">
      <c r="A133" s="145"/>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5.75" customHeight="1">
      <c r="A134" s="145"/>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5.75" customHeight="1">
      <c r="A135" s="145"/>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5.75" customHeight="1">
      <c r="A136" s="145"/>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5.75" customHeight="1">
      <c r="A137" s="145"/>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5.75" customHeight="1">
      <c r="A138" s="145"/>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5.75" customHeight="1">
      <c r="A139" s="145"/>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5.75" customHeight="1">
      <c r="A140" s="145"/>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15.75" customHeight="1">
      <c r="A141" s="145"/>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5.75" customHeight="1">
      <c r="A142" s="145"/>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15.75" customHeight="1">
      <c r="A143" s="145"/>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5.75" customHeight="1">
      <c r="A144" s="145"/>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5.75" customHeight="1">
      <c r="A145" s="145"/>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5.75" customHeight="1">
      <c r="A146" s="145"/>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5.75" customHeight="1">
      <c r="A147" s="145"/>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ht="15.75" customHeight="1">
      <c r="A148" s="145"/>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5.75" customHeight="1">
      <c r="A149" s="145"/>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5.75" customHeight="1">
      <c r="A150" s="145"/>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5.75" customHeight="1">
      <c r="A151" s="145"/>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5.75" customHeight="1">
      <c r="A152" s="145"/>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5.75" customHeight="1">
      <c r="A153" s="145"/>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5.75" customHeight="1">
      <c r="A154" s="145"/>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5.75" customHeight="1">
      <c r="A155" s="145"/>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5.75" customHeight="1">
      <c r="A156" s="145"/>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5.75" customHeight="1">
      <c r="A157" s="145"/>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5.75" customHeight="1">
      <c r="A158" s="145"/>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5.75" customHeight="1">
      <c r="A159" s="145"/>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5.75" customHeight="1">
      <c r="A160" s="145"/>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5.75" customHeight="1">
      <c r="A161" s="145"/>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5.75" customHeight="1">
      <c r="A162" s="145"/>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5.75" customHeight="1">
      <c r="A163" s="145"/>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ht="15.75" customHeight="1">
      <c r="A164" s="145"/>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15.75" customHeight="1">
      <c r="A165" s="145"/>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5.75" customHeight="1">
      <c r="A166" s="145"/>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5.75" customHeight="1">
      <c r="A167" s="145"/>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ht="15.75" customHeight="1">
      <c r="A168" s="145"/>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5.75" customHeight="1">
      <c r="A169" s="145"/>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5.75" customHeight="1">
      <c r="A170" s="145"/>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5.75" customHeight="1">
      <c r="A171" s="145"/>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ht="15.75" customHeight="1">
      <c r="A172" s="145"/>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15.75" customHeight="1">
      <c r="A173" s="145"/>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15.75" customHeight="1">
      <c r="A174" s="145"/>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15.75" customHeight="1">
      <c r="A175" s="145"/>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5.75" customHeight="1">
      <c r="A176" s="145"/>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15.75" customHeight="1">
      <c r="A177" s="145"/>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5.75" customHeight="1">
      <c r="A178" s="145"/>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5.75" customHeight="1">
      <c r="A179" s="145"/>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5.75" customHeight="1">
      <c r="A180" s="145"/>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5.75" customHeight="1">
      <c r="A181" s="145"/>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5.75" customHeight="1">
      <c r="A182" s="145"/>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5.75" customHeight="1">
      <c r="A183" s="145"/>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ht="15.75" customHeight="1">
      <c r="A184" s="145"/>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ht="15.75" customHeight="1">
      <c r="A185" s="145"/>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ht="15.75" customHeight="1">
      <c r="A186" s="145"/>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ht="15.75" customHeight="1">
      <c r="A187" s="145"/>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ht="15.75" customHeight="1">
      <c r="A188" s="145"/>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ht="15.75" customHeight="1">
      <c r="A189" s="145"/>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15.75" customHeight="1">
      <c r="A190" s="145"/>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ht="15.75" customHeight="1">
      <c r="A191" s="145"/>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5.75" customHeight="1">
      <c r="A192" s="145"/>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ht="15.75" customHeight="1">
      <c r="A193" s="145"/>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15.75" customHeight="1">
      <c r="A194" s="145"/>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5.75" customHeight="1">
      <c r="A195" s="145"/>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ht="15.75" customHeight="1">
      <c r="A196" s="145"/>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15.75" customHeight="1">
      <c r="A197" s="145"/>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15.75" customHeight="1">
      <c r="A198" s="145"/>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ht="15.75" customHeight="1">
      <c r="A199" s="145"/>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ht="15.75" customHeight="1">
      <c r="A200" s="145"/>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ht="15.75" customHeight="1">
      <c r="A201" s="145"/>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ht="15.75" customHeight="1">
      <c r="A202" s="145"/>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ht="15.75" customHeight="1">
      <c r="A203" s="145"/>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ht="15.75" customHeight="1">
      <c r="A204" s="145"/>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ht="15.75" customHeight="1">
      <c r="A205" s="145"/>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ht="15.75" customHeight="1">
      <c r="A206" s="145"/>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15.75" customHeight="1">
      <c r="A207" s="145"/>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15.75" customHeight="1">
      <c r="A208" s="145"/>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15.75" customHeight="1">
      <c r="A209" s="145"/>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15.75" customHeight="1">
      <c r="A210" s="145"/>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15.75" customHeight="1">
      <c r="A211" s="145"/>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5.75" customHeight="1">
      <c r="A212" s="145"/>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5.75" customHeight="1">
      <c r="A213" s="145"/>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5.75" customHeight="1">
      <c r="A214" s="145"/>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5.75" customHeight="1">
      <c r="A215" s="145"/>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5.75" customHeight="1">
      <c r="A216" s="145"/>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5.75" customHeight="1">
      <c r="A217" s="145"/>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5.75" customHeight="1">
      <c r="A218" s="145"/>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5.75" customHeight="1">
      <c r="A219" s="145"/>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5.75" customHeight="1">
      <c r="A220" s="145"/>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5.75" customHeight="1">
      <c r="A221" s="145"/>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5.75" customHeight="1">
      <c r="A222" s="145"/>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5.75" customHeight="1">
      <c r="A223" s="145"/>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5.75" customHeight="1">
      <c r="A224" s="145"/>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5.75" customHeight="1">
      <c r="A225" s="145"/>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5.75" customHeight="1">
      <c r="A226" s="145"/>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5.75" customHeight="1">
      <c r="A227" s="145"/>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5.75" customHeight="1">
      <c r="A228" s="145"/>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5.75" customHeight="1">
      <c r="A229" s="145"/>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5.75" customHeight="1">
      <c r="A230" s="145"/>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5.75" customHeight="1">
      <c r="A231" s="145"/>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5.75" customHeight="1">
      <c r="A232" s="145"/>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5.75" customHeight="1">
      <c r="A233" s="145"/>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5.75" customHeight="1">
      <c r="A234" s="145"/>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5.75" customHeight="1">
      <c r="A235" s="145"/>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5.75" customHeight="1">
      <c r="A236" s="145"/>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5.75" customHeight="1">
      <c r="A237" s="145"/>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5.75" customHeight="1">
      <c r="A238" s="145"/>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5.75" customHeight="1">
      <c r="A239" s="145"/>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5.75" customHeight="1">
      <c r="A240" s="145"/>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5.75" customHeight="1">
      <c r="A241" s="145"/>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5.75" customHeight="1">
      <c r="A242" s="145"/>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5.75" customHeight="1">
      <c r="A243" s="145"/>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5.75" customHeight="1">
      <c r="A244" s="145"/>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5.75" customHeight="1">
      <c r="A245" s="145"/>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5.75" customHeight="1">
      <c r="A246" s="145"/>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5.75" customHeight="1">
      <c r="A247" s="145"/>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5.75" customHeight="1">
      <c r="A248" s="145"/>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5.75" customHeight="1">
      <c r="A249" s="145"/>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5.75" customHeight="1">
      <c r="A250" s="145"/>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5.75" customHeight="1">
      <c r="A251" s="145"/>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5.75" customHeight="1">
      <c r="A252" s="145"/>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5.75" customHeight="1">
      <c r="A253" s="145"/>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5.75" customHeight="1">
      <c r="A254" s="145"/>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5.75" customHeight="1">
      <c r="A255" s="145"/>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5.75" customHeight="1">
      <c r="A256" s="145"/>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5.75" customHeight="1">
      <c r="A257" s="145"/>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5.75" customHeight="1">
      <c r="A258" s="145"/>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5.75" customHeight="1">
      <c r="A259" s="145"/>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5.75" customHeight="1">
      <c r="A260" s="145"/>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5.75" customHeight="1">
      <c r="A261" s="145"/>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5.75" customHeight="1">
      <c r="A262" s="145"/>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15.75" customHeight="1">
      <c r="A263" s="145"/>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5.75" customHeight="1">
      <c r="A264" s="145"/>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15.75" customHeight="1">
      <c r="A265" s="145"/>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5.75" customHeight="1">
      <c r="A266" s="145"/>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5.75" customHeight="1">
      <c r="A267" s="145"/>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5.75" customHeight="1">
      <c r="A268" s="145"/>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5.75" customHeight="1">
      <c r="A269" s="145"/>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5.75" customHeight="1">
      <c r="A270" s="145"/>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5.75" customHeight="1">
      <c r="A271" s="145"/>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5.75" customHeight="1">
      <c r="A272" s="145"/>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5.75" customHeight="1">
      <c r="A273" s="145"/>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5.75" customHeight="1">
      <c r="A274" s="145"/>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5.75" customHeight="1">
      <c r="A275" s="145"/>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5.75" customHeight="1">
      <c r="A276" s="145"/>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5.75" customHeight="1">
      <c r="A277" s="145"/>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5.75" customHeight="1">
      <c r="A278" s="145"/>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5.75" customHeight="1">
      <c r="A279" s="145"/>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5.75" customHeight="1">
      <c r="A280" s="145"/>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15.75" customHeight="1">
      <c r="A281" s="145"/>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5.75" customHeight="1">
      <c r="A282" s="145"/>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15.75" customHeight="1">
      <c r="A283" s="145"/>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5.75" customHeight="1">
      <c r="A284" s="145"/>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5.75" customHeight="1">
      <c r="A285" s="145"/>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5.75" customHeight="1">
      <c r="A286" s="145"/>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5.75" customHeight="1">
      <c r="A287" s="145"/>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5.75" customHeight="1">
      <c r="A288" s="145"/>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5.75" customHeight="1">
      <c r="A289" s="145"/>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5.75" customHeight="1">
      <c r="A290" s="145"/>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5.75" customHeight="1">
      <c r="A291" s="145"/>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5.75" customHeight="1">
      <c r="A292" s="145"/>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5.75" customHeight="1">
      <c r="A293" s="145"/>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15.75" customHeight="1">
      <c r="A294" s="145"/>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15.75" customHeight="1">
      <c r="A295" s="145"/>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15.75" customHeight="1">
      <c r="A296" s="145"/>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15.75" customHeight="1">
      <c r="A297" s="145"/>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15.75" customHeight="1">
      <c r="A298" s="145"/>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15.75" customHeight="1">
      <c r="A299" s="145"/>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15.75" customHeight="1">
      <c r="A300" s="145"/>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15.75" customHeight="1">
      <c r="A301" s="145"/>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15.75" customHeight="1">
      <c r="A302" s="145"/>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5.75" customHeight="1">
      <c r="A303" s="145"/>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15.75" customHeight="1">
      <c r="A304" s="145"/>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15.75" customHeight="1">
      <c r="A305" s="145"/>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15.75" customHeight="1">
      <c r="A306" s="145"/>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5.75" customHeight="1">
      <c r="A307" s="145"/>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5.75" customHeight="1">
      <c r="A308" s="145"/>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5.75" customHeight="1">
      <c r="A309" s="145"/>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5.75" customHeight="1">
      <c r="A310" s="145"/>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5.75" customHeight="1">
      <c r="A311" s="145"/>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5.75" customHeight="1">
      <c r="A312" s="145"/>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5.75" customHeight="1">
      <c r="A313" s="145"/>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15.75" customHeight="1">
      <c r="A314" s="145"/>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5.75" customHeight="1">
      <c r="A315" s="145"/>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5.75" customHeight="1">
      <c r="A316" s="145"/>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5.75" customHeight="1">
      <c r="A317" s="145"/>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5.75" customHeight="1">
      <c r="A318" s="145"/>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5.75" customHeight="1">
      <c r="A319" s="145"/>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5.75" customHeight="1">
      <c r="A320" s="145"/>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5.75" customHeight="1">
      <c r="A321" s="145"/>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5.75" customHeight="1">
      <c r="A322" s="145"/>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5.75" customHeight="1">
      <c r="A323" s="145"/>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5.75" customHeight="1">
      <c r="A324" s="145"/>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5.75" customHeight="1">
      <c r="A325" s="145"/>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5.75" customHeight="1">
      <c r="A326" s="145"/>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5.75" customHeight="1">
      <c r="A327" s="145"/>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5.75" customHeight="1">
      <c r="A328" s="145"/>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5.75" customHeight="1">
      <c r="A329" s="145"/>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5.75" customHeight="1">
      <c r="A330" s="145"/>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5.75" customHeight="1">
      <c r="A331" s="145"/>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5.75" customHeight="1">
      <c r="A332" s="145"/>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5.75" customHeight="1">
      <c r="A333" s="145"/>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5.75" customHeight="1">
      <c r="A334" s="145"/>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5.75" customHeight="1">
      <c r="A335" s="145"/>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5.75" customHeight="1">
      <c r="A336" s="145"/>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5.75" customHeight="1">
      <c r="A337" s="145"/>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5.75" customHeight="1">
      <c r="A338" s="145"/>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5.75" customHeight="1">
      <c r="A339" s="145"/>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5.75" customHeight="1">
      <c r="A340" s="145"/>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5.75" customHeight="1">
      <c r="A341" s="145"/>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5.75" customHeight="1">
      <c r="A342" s="145"/>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5.75" customHeight="1">
      <c r="A343" s="145"/>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5.75" customHeight="1">
      <c r="A344" s="145"/>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5.75" customHeight="1">
      <c r="A345" s="145"/>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5.75" customHeight="1">
      <c r="A346" s="145"/>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5.75" customHeight="1">
      <c r="A347" s="145"/>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5.75" customHeight="1">
      <c r="A348" s="145"/>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5.75" customHeight="1">
      <c r="A349" s="145"/>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5.75" customHeight="1">
      <c r="A350" s="145"/>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5.75" customHeight="1">
      <c r="A351" s="145"/>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5.75" customHeight="1">
      <c r="A352" s="145"/>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5.75" customHeight="1">
      <c r="A353" s="145"/>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5.75" customHeight="1">
      <c r="A354" s="145"/>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5.75" customHeight="1">
      <c r="A355" s="145"/>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5.75" customHeight="1">
      <c r="A356" s="145"/>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5.75" customHeight="1">
      <c r="A357" s="145"/>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5.75" customHeight="1">
      <c r="A358" s="145"/>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5.75" customHeight="1">
      <c r="A359" s="145"/>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5.75" customHeight="1">
      <c r="A360" s="145"/>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5.75" customHeight="1">
      <c r="A361" s="145"/>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5.75" customHeight="1">
      <c r="A362" s="145"/>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5.75" customHeight="1">
      <c r="A363" s="145"/>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5.75" customHeight="1">
      <c r="A364" s="145"/>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5.75" customHeight="1">
      <c r="A365" s="145"/>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5.75" customHeight="1">
      <c r="A366" s="145"/>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5.75" customHeight="1">
      <c r="A367" s="145"/>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5.75" customHeight="1">
      <c r="A368" s="145"/>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5.75" customHeight="1">
      <c r="A369" s="145"/>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5.75" customHeight="1">
      <c r="A370" s="145"/>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5.75" customHeight="1">
      <c r="A371" s="145"/>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5.75" customHeight="1">
      <c r="A372" s="145"/>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5.75" customHeight="1">
      <c r="A373" s="145"/>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5.75" customHeight="1">
      <c r="A374" s="145"/>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5.75" customHeight="1">
      <c r="A375" s="145"/>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5.75" customHeight="1">
      <c r="A376" s="145"/>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5.75" customHeight="1">
      <c r="A377" s="145"/>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5.75" customHeight="1">
      <c r="A378" s="145"/>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5.75" customHeight="1">
      <c r="A379" s="145"/>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5.75" customHeight="1">
      <c r="A380" s="145"/>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5.75" customHeight="1">
      <c r="A381" s="145"/>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5.75" customHeight="1">
      <c r="A382" s="145"/>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5.75" customHeight="1">
      <c r="A383" s="145"/>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5.75" customHeight="1">
      <c r="A384" s="145"/>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5.75" customHeight="1">
      <c r="A385" s="145"/>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5.75" customHeight="1">
      <c r="A386" s="145"/>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5.75" customHeight="1">
      <c r="A387" s="145"/>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5.75" customHeight="1">
      <c r="A388" s="145"/>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5.75" customHeight="1">
      <c r="A389" s="145"/>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5.75" customHeight="1">
      <c r="A390" s="145"/>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5.75" customHeight="1">
      <c r="A391" s="145"/>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5.75" customHeight="1">
      <c r="A392" s="145"/>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5.75" customHeight="1">
      <c r="A393" s="145"/>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5.75" customHeight="1">
      <c r="A394" s="145"/>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5.75" customHeight="1">
      <c r="A395" s="145"/>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5.75" customHeight="1">
      <c r="A396" s="145"/>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5.75" customHeight="1">
      <c r="A397" s="145"/>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5.75" customHeight="1">
      <c r="A398" s="145"/>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5.75" customHeight="1">
      <c r="A399" s="145"/>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5.75" customHeight="1">
      <c r="A400" s="145"/>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5.75" customHeight="1">
      <c r="A401" s="145"/>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5.75" customHeight="1">
      <c r="A402" s="145"/>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5.75" customHeight="1">
      <c r="A403" s="145"/>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5.75" customHeight="1">
      <c r="A404" s="145"/>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5.75" customHeight="1">
      <c r="A405" s="145"/>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5.75" customHeight="1">
      <c r="A406" s="145"/>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5.75" customHeight="1">
      <c r="A407" s="145"/>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5.75" customHeight="1">
      <c r="A408" s="145"/>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5.75" customHeight="1">
      <c r="A409" s="145"/>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5.75" customHeight="1">
      <c r="A410" s="145"/>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5.75" customHeight="1">
      <c r="A411" s="145"/>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5.75" customHeight="1">
      <c r="A412" s="145"/>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5.75" customHeight="1">
      <c r="A413" s="145"/>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5.75" customHeight="1">
      <c r="A414" s="145"/>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5.75" customHeight="1">
      <c r="A415" s="145"/>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5.75" customHeight="1">
      <c r="A416" s="145"/>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5.75" customHeight="1">
      <c r="A417" s="145"/>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5.75" customHeight="1">
      <c r="A418" s="145"/>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5.75" customHeight="1">
      <c r="A419" s="145"/>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5.75" customHeight="1">
      <c r="A420" s="145"/>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5.75" customHeight="1">
      <c r="A421" s="145"/>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5.75" customHeight="1">
      <c r="A422" s="145"/>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5.75" customHeight="1">
      <c r="A423" s="145"/>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5.75" customHeight="1">
      <c r="A424" s="145"/>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5.75" customHeight="1">
      <c r="A425" s="145"/>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5.75" customHeight="1">
      <c r="A426" s="145"/>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5.75" customHeight="1">
      <c r="A427" s="145"/>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5.75" customHeight="1">
      <c r="A428" s="145"/>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5.75" customHeight="1">
      <c r="A429" s="145"/>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5.75" customHeight="1">
      <c r="A430" s="145"/>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5.75" customHeight="1">
      <c r="A431" s="145"/>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5.75" customHeight="1">
      <c r="A432" s="145"/>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5.75" customHeight="1">
      <c r="A433" s="145"/>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5.75" customHeight="1">
      <c r="A434" s="145"/>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5.75" customHeight="1">
      <c r="A435" s="145"/>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5.75" customHeight="1">
      <c r="A436" s="145"/>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5.75" customHeight="1">
      <c r="A437" s="145"/>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5.75" customHeight="1">
      <c r="A438" s="145"/>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5.75" customHeight="1">
      <c r="A439" s="145"/>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5.75" customHeight="1">
      <c r="A440" s="145"/>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5.75" customHeight="1">
      <c r="A441" s="145"/>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5.75" customHeight="1">
      <c r="A442" s="145"/>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5.75" customHeight="1">
      <c r="A443" s="145"/>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5.75" customHeight="1">
      <c r="A444" s="145"/>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5.75" customHeight="1">
      <c r="A445" s="145"/>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5.75" customHeight="1">
      <c r="A446" s="145"/>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5.75" customHeight="1">
      <c r="A447" s="145"/>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5.75" customHeight="1">
      <c r="A448" s="145"/>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5.75" customHeight="1">
      <c r="A449" s="145"/>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5.75" customHeight="1">
      <c r="A450" s="145"/>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5.75" customHeight="1">
      <c r="A451" s="145"/>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5.75" customHeight="1">
      <c r="A452" s="145"/>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5.75" customHeight="1">
      <c r="A453" s="145"/>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5.75" customHeight="1">
      <c r="A454" s="145"/>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5.75" customHeight="1">
      <c r="A455" s="145"/>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5.75" customHeight="1">
      <c r="A456" s="145"/>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5.75" customHeight="1">
      <c r="A457" s="145"/>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5.75" customHeight="1">
      <c r="A458" s="145"/>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5.75" customHeight="1">
      <c r="A459" s="145"/>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5.75" customHeight="1">
      <c r="A460" s="145"/>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5.75" customHeight="1">
      <c r="A461" s="145"/>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5.75" customHeight="1">
      <c r="A462" s="145"/>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5.75" customHeight="1">
      <c r="A463" s="145"/>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5.75" customHeight="1">
      <c r="A464" s="145"/>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5.75" customHeight="1">
      <c r="A465" s="145"/>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5.75" customHeight="1">
      <c r="A466" s="145"/>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5.75" customHeight="1">
      <c r="A467" s="145"/>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5.75" customHeight="1">
      <c r="A468" s="145"/>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5.75" customHeight="1">
      <c r="A469" s="145"/>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5.75" customHeight="1">
      <c r="A470" s="145"/>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5.75" customHeight="1">
      <c r="A471" s="145"/>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5.75" customHeight="1">
      <c r="A472" s="145"/>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5.75" customHeight="1">
      <c r="A473" s="145"/>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5.75" customHeight="1">
      <c r="A474" s="145"/>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5.75" customHeight="1">
      <c r="A475" s="145"/>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5.75" customHeight="1">
      <c r="A476" s="145"/>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5.75" customHeight="1">
      <c r="A477" s="145"/>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5.75" customHeight="1">
      <c r="A478" s="145"/>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5.75" customHeight="1">
      <c r="A479" s="145"/>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5.75" customHeight="1">
      <c r="A480" s="145"/>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5.75" customHeight="1">
      <c r="A481" s="145"/>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5.75" customHeight="1">
      <c r="A482" s="145"/>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5.75" customHeight="1">
      <c r="A483" s="145"/>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5.75" customHeight="1">
      <c r="A484" s="145"/>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5.75" customHeight="1">
      <c r="A485" s="145"/>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5.75" customHeight="1">
      <c r="A486" s="145"/>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5.75" customHeight="1">
      <c r="A487" s="145"/>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5.75" customHeight="1">
      <c r="A488" s="145"/>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5.75" customHeight="1">
      <c r="A489" s="145"/>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5.75" customHeight="1">
      <c r="A490" s="145"/>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5.75" customHeight="1">
      <c r="A491" s="145"/>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5.75" customHeight="1">
      <c r="A492" s="145"/>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5.75" customHeight="1">
      <c r="A493" s="145"/>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5.75" customHeight="1">
      <c r="A494" s="145"/>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5.75" customHeight="1">
      <c r="A495" s="145"/>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5.75" customHeight="1">
      <c r="A496" s="145"/>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5.75" customHeight="1">
      <c r="A497" s="145"/>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5.75" customHeight="1">
      <c r="A498" s="145"/>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5.75" customHeight="1">
      <c r="A499" s="145"/>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5.75" customHeight="1">
      <c r="A500" s="145"/>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5.75" customHeight="1">
      <c r="A501" s="145"/>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5.75" customHeight="1">
      <c r="A502" s="145"/>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5.75" customHeight="1">
      <c r="A503" s="145"/>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5.75" customHeight="1">
      <c r="A504" s="145"/>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5.75" customHeight="1">
      <c r="A505" s="145"/>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5.75" customHeight="1">
      <c r="A506" s="145"/>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5.75" customHeight="1">
      <c r="A507" s="145"/>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5.75" customHeight="1">
      <c r="A508" s="145"/>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5.75" customHeight="1">
      <c r="A509" s="145"/>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5.75" customHeight="1">
      <c r="A510" s="145"/>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5.75" customHeight="1">
      <c r="A511" s="145"/>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5.75" customHeight="1">
      <c r="A512" s="145"/>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5.75" customHeight="1">
      <c r="A513" s="145"/>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5.75" customHeight="1">
      <c r="A514" s="145"/>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5.75" customHeight="1">
      <c r="A515" s="145"/>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5.75" customHeight="1">
      <c r="A516" s="145"/>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5.75" customHeight="1">
      <c r="A517" s="145"/>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5.75" customHeight="1">
      <c r="A518" s="145"/>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5.75" customHeight="1">
      <c r="A519" s="145"/>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5.75" customHeight="1">
      <c r="A520" s="145"/>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5.75" customHeight="1">
      <c r="A521" s="145"/>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5.75" customHeight="1">
      <c r="A522" s="145"/>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5.75" customHeight="1">
      <c r="A523" s="145"/>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5.75" customHeight="1">
      <c r="A524" s="145"/>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5.75" customHeight="1">
      <c r="A525" s="145"/>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5.75" customHeight="1">
      <c r="A526" s="145"/>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5.75" customHeight="1">
      <c r="A527" s="145"/>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5.75" customHeight="1">
      <c r="A528" s="145"/>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5.75" customHeight="1">
      <c r="A529" s="145"/>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5.75" customHeight="1">
      <c r="A530" s="145"/>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5.75" customHeight="1">
      <c r="A531" s="145"/>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5.75" customHeight="1">
      <c r="A532" s="145"/>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5.75" customHeight="1">
      <c r="A533" s="145"/>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5.75" customHeight="1">
      <c r="A534" s="145"/>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5.75" customHeight="1">
      <c r="A535" s="145"/>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5.75" customHeight="1">
      <c r="A536" s="145"/>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5.75" customHeight="1">
      <c r="A537" s="145"/>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5.75" customHeight="1">
      <c r="A538" s="145"/>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5.75" customHeight="1">
      <c r="A539" s="145"/>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5.75" customHeight="1">
      <c r="A540" s="145"/>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5.75" customHeight="1">
      <c r="A541" s="145"/>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5.75" customHeight="1">
      <c r="A542" s="145"/>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5.75" customHeight="1">
      <c r="A543" s="145"/>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5.75" customHeight="1">
      <c r="A544" s="145"/>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5.75" customHeight="1">
      <c r="A545" s="145"/>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5.75" customHeight="1">
      <c r="A546" s="145"/>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5.75" customHeight="1">
      <c r="A547" s="145"/>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5.75" customHeight="1">
      <c r="A548" s="145"/>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5.75" customHeight="1">
      <c r="A549" s="145"/>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5.75" customHeight="1">
      <c r="A550" s="145"/>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5.75" customHeight="1">
      <c r="A551" s="145"/>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5.75" customHeight="1">
      <c r="A552" s="145"/>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5.75" customHeight="1">
      <c r="A553" s="145"/>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5.75" customHeight="1">
      <c r="A554" s="145"/>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5.75" customHeight="1">
      <c r="A555" s="145"/>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5.75" customHeight="1">
      <c r="A556" s="145"/>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5.75" customHeight="1">
      <c r="A557" s="145"/>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5.75" customHeight="1">
      <c r="A558" s="145"/>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5.75" customHeight="1">
      <c r="A559" s="145"/>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5.75" customHeight="1">
      <c r="A560" s="145"/>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5.75" customHeight="1">
      <c r="A561" s="145"/>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5.75" customHeight="1">
      <c r="A562" s="145"/>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5.75" customHeight="1">
      <c r="A563" s="145"/>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5.75" customHeight="1">
      <c r="A564" s="145"/>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5.75" customHeight="1">
      <c r="A565" s="145"/>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5.75" customHeight="1">
      <c r="A566" s="145"/>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5.75" customHeight="1">
      <c r="A567" s="145"/>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5.75" customHeight="1">
      <c r="A568" s="145"/>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5.75" customHeight="1">
      <c r="A569" s="145"/>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5.75" customHeight="1">
      <c r="A570" s="145"/>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5.75" customHeight="1">
      <c r="A571" s="145"/>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5.75" customHeight="1">
      <c r="A572" s="145"/>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5.75" customHeight="1">
      <c r="A573" s="145"/>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5.75" customHeight="1">
      <c r="A574" s="145"/>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5.75" customHeight="1">
      <c r="A575" s="145"/>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5.75" customHeight="1">
      <c r="A576" s="145"/>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5.75" customHeight="1">
      <c r="A577" s="145"/>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5.75" customHeight="1">
      <c r="A578" s="145"/>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5.75" customHeight="1">
      <c r="A579" s="145"/>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5.75" customHeight="1">
      <c r="A580" s="145"/>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5.75" customHeight="1">
      <c r="A581" s="145"/>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5.75" customHeight="1">
      <c r="A582" s="145"/>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5.75" customHeight="1">
      <c r="A583" s="145"/>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5.75" customHeight="1">
      <c r="A584" s="145"/>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5.75" customHeight="1">
      <c r="A585" s="145"/>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5.75" customHeight="1">
      <c r="A586" s="145"/>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5.75" customHeight="1">
      <c r="A587" s="145"/>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5.75" customHeight="1">
      <c r="A588" s="145"/>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5.75" customHeight="1">
      <c r="A589" s="145"/>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5.75" customHeight="1">
      <c r="A590" s="145"/>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5.75" customHeight="1">
      <c r="A591" s="145"/>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5.75" customHeight="1">
      <c r="A592" s="145"/>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5.75" customHeight="1">
      <c r="A593" s="145"/>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5.75" customHeight="1">
      <c r="A594" s="145"/>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5.75" customHeight="1">
      <c r="A595" s="145"/>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5.75" customHeight="1">
      <c r="A596" s="145"/>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5.75" customHeight="1">
      <c r="A597" s="145"/>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5.75" customHeight="1">
      <c r="A598" s="145"/>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5.75" customHeight="1">
      <c r="A599" s="145"/>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5.75" customHeight="1">
      <c r="A600" s="145"/>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5.75" customHeight="1">
      <c r="A601" s="145"/>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5.75" customHeight="1">
      <c r="A602" s="145"/>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5.75" customHeight="1">
      <c r="A603" s="145"/>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5.75" customHeight="1">
      <c r="A604" s="145"/>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5.75" customHeight="1">
      <c r="A605" s="145"/>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5.75" customHeight="1">
      <c r="A606" s="145"/>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5.75" customHeight="1">
      <c r="A607" s="145"/>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5.75" customHeight="1">
      <c r="A608" s="145"/>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5.75" customHeight="1">
      <c r="A609" s="145"/>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5.75" customHeight="1">
      <c r="A610" s="145"/>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5.75" customHeight="1">
      <c r="A611" s="145"/>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5.75" customHeight="1">
      <c r="A612" s="145"/>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5.75" customHeight="1">
      <c r="A613" s="145"/>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5.75" customHeight="1">
      <c r="A614" s="145"/>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5.75" customHeight="1">
      <c r="A615" s="145"/>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5.75" customHeight="1">
      <c r="A616" s="145"/>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5.75" customHeight="1">
      <c r="A617" s="145"/>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5.75" customHeight="1">
      <c r="A618" s="145"/>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5.75" customHeight="1">
      <c r="A619" s="145"/>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5.75" customHeight="1">
      <c r="A620" s="145"/>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5.75" customHeight="1">
      <c r="A621" s="145"/>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5.75" customHeight="1">
      <c r="A622" s="145"/>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5.75" customHeight="1">
      <c r="A623" s="145"/>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5.75" customHeight="1">
      <c r="A624" s="145"/>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5.75" customHeight="1">
      <c r="A625" s="145"/>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5.75" customHeight="1">
      <c r="A626" s="145"/>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5.75" customHeight="1">
      <c r="A627" s="145"/>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5.75" customHeight="1">
      <c r="A628" s="145"/>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5.75" customHeight="1">
      <c r="A629" s="145"/>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5.75" customHeight="1">
      <c r="A630" s="145"/>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5.75" customHeight="1">
      <c r="A631" s="145"/>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5.75" customHeight="1">
      <c r="A632" s="145"/>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5.75" customHeight="1">
      <c r="A633" s="145"/>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5.75" customHeight="1">
      <c r="A634" s="145"/>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5.75" customHeight="1">
      <c r="A635" s="145"/>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5.75" customHeight="1">
      <c r="A636" s="145"/>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5.75" customHeight="1">
      <c r="A637" s="145"/>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5.75" customHeight="1">
      <c r="A638" s="145"/>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5.75" customHeight="1">
      <c r="A639" s="145"/>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5.75" customHeight="1">
      <c r="A640" s="145"/>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5.75" customHeight="1">
      <c r="A641" s="145"/>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5.75" customHeight="1">
      <c r="A642" s="145"/>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5.75" customHeight="1">
      <c r="A643" s="145"/>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5.75" customHeight="1">
      <c r="A644" s="145"/>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5.75" customHeight="1">
      <c r="A645" s="145"/>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5.75" customHeight="1">
      <c r="A646" s="145"/>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5.75" customHeight="1">
      <c r="A647" s="145"/>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5.75" customHeight="1">
      <c r="A648" s="145"/>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5.75" customHeight="1">
      <c r="A649" s="145"/>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5.75" customHeight="1">
      <c r="A650" s="145"/>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5.75" customHeight="1">
      <c r="A651" s="145"/>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5.75" customHeight="1">
      <c r="A652" s="145"/>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5.75" customHeight="1">
      <c r="A653" s="145"/>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5.75" customHeight="1">
      <c r="A654" s="145"/>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5.75" customHeight="1">
      <c r="A655" s="145"/>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5.75" customHeight="1">
      <c r="A656" s="145"/>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5.75" customHeight="1">
      <c r="A657" s="145"/>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5.75" customHeight="1">
      <c r="A658" s="145"/>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5.75" customHeight="1">
      <c r="A659" s="145"/>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5.75" customHeight="1">
      <c r="A660" s="145"/>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5.75" customHeight="1">
      <c r="A661" s="145"/>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5.75" customHeight="1">
      <c r="A662" s="145"/>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5.75" customHeight="1">
      <c r="A663" s="145"/>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5.75" customHeight="1">
      <c r="A664" s="145"/>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5.75" customHeight="1">
      <c r="A665" s="145"/>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5.75" customHeight="1">
      <c r="A666" s="145"/>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5.75" customHeight="1">
      <c r="A667" s="145"/>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5.75" customHeight="1">
      <c r="A668" s="145"/>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5.75" customHeight="1">
      <c r="A669" s="145"/>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5.75" customHeight="1">
      <c r="A670" s="145"/>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5.75" customHeight="1">
      <c r="A671" s="145"/>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5.75" customHeight="1">
      <c r="A672" s="145"/>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5.75" customHeight="1">
      <c r="A673" s="145"/>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5.75" customHeight="1">
      <c r="A674" s="145"/>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5.75" customHeight="1">
      <c r="A675" s="145"/>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5.75" customHeight="1">
      <c r="A676" s="145"/>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5.75" customHeight="1">
      <c r="A677" s="145"/>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5.75" customHeight="1">
      <c r="A678" s="145"/>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5.75" customHeight="1">
      <c r="A679" s="145"/>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5.75" customHeight="1">
      <c r="A680" s="145"/>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5.75" customHeight="1">
      <c r="A681" s="145"/>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5.75" customHeight="1">
      <c r="A682" s="145"/>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5.75" customHeight="1">
      <c r="A683" s="145"/>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5.75" customHeight="1">
      <c r="A684" s="145"/>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5.75" customHeight="1">
      <c r="A685" s="145"/>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5.75" customHeight="1">
      <c r="A686" s="145"/>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5.75" customHeight="1">
      <c r="A687" s="145"/>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5.75" customHeight="1">
      <c r="A688" s="145"/>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5.75" customHeight="1">
      <c r="A689" s="145"/>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5.75" customHeight="1">
      <c r="A690" s="145"/>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5.75" customHeight="1">
      <c r="A691" s="145"/>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5.75" customHeight="1">
      <c r="A692" s="145"/>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5.75" customHeight="1">
      <c r="A693" s="145"/>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5.75" customHeight="1">
      <c r="A694" s="145"/>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5.75" customHeight="1">
      <c r="A695" s="145"/>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5.75" customHeight="1">
      <c r="A696" s="145"/>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5.75" customHeight="1">
      <c r="A697" s="145"/>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5.75" customHeight="1">
      <c r="A698" s="145"/>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5.75" customHeight="1">
      <c r="A699" s="145"/>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5.75" customHeight="1">
      <c r="A700" s="145"/>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5.75" customHeight="1">
      <c r="A701" s="145"/>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5.75" customHeight="1">
      <c r="A702" s="145"/>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5.75" customHeight="1">
      <c r="A703" s="145"/>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5.75" customHeight="1">
      <c r="A704" s="145"/>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5.75" customHeight="1">
      <c r="A705" s="145"/>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5.75" customHeight="1">
      <c r="A706" s="145"/>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5.75" customHeight="1">
      <c r="A707" s="145"/>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5.75" customHeight="1">
      <c r="A708" s="145"/>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5.75" customHeight="1">
      <c r="A709" s="145"/>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5.75" customHeight="1">
      <c r="A710" s="145"/>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5.75" customHeight="1">
      <c r="A711" s="145"/>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5.75" customHeight="1">
      <c r="A712" s="145"/>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5.75" customHeight="1">
      <c r="A713" s="145"/>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5.75" customHeight="1">
      <c r="A714" s="145"/>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5.75" customHeight="1">
      <c r="A715" s="145"/>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5.75" customHeight="1">
      <c r="A716" s="145"/>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5.75" customHeight="1">
      <c r="A717" s="145"/>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5.75" customHeight="1">
      <c r="A718" s="145"/>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5.75" customHeight="1">
      <c r="A719" s="145"/>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5.75" customHeight="1">
      <c r="A720" s="145"/>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5.75" customHeight="1">
      <c r="A721" s="145"/>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5.75" customHeight="1">
      <c r="A722" s="145"/>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5.75" customHeight="1">
      <c r="A723" s="145"/>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5.75" customHeight="1">
      <c r="A724" s="145"/>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5.75" customHeight="1">
      <c r="A725" s="145"/>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5.75" customHeight="1">
      <c r="A726" s="145"/>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5.75" customHeight="1">
      <c r="A727" s="145"/>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5.75" customHeight="1">
      <c r="A728" s="145"/>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5.75" customHeight="1">
      <c r="A729" s="145"/>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5.75" customHeight="1">
      <c r="A730" s="145"/>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5.75" customHeight="1">
      <c r="A731" s="145"/>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5.75" customHeight="1">
      <c r="A732" s="145"/>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5.75" customHeight="1">
      <c r="A733" s="145"/>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5.75" customHeight="1">
      <c r="A734" s="145"/>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5.75" customHeight="1">
      <c r="A735" s="145"/>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5.75" customHeight="1">
      <c r="A736" s="145"/>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5.75" customHeight="1">
      <c r="A737" s="145"/>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5.75" customHeight="1">
      <c r="A738" s="145"/>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5.75" customHeight="1">
      <c r="A739" s="145"/>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5.75" customHeight="1">
      <c r="A740" s="145"/>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5.75" customHeight="1">
      <c r="A741" s="145"/>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5.75" customHeight="1">
      <c r="A742" s="145"/>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5.75" customHeight="1">
      <c r="A743" s="145"/>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5.75" customHeight="1">
      <c r="A744" s="145"/>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5.75" customHeight="1">
      <c r="A745" s="145"/>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5.75" customHeight="1">
      <c r="A746" s="145"/>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5.75" customHeight="1">
      <c r="A747" s="145"/>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5.75" customHeight="1">
      <c r="A748" s="145"/>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5.75" customHeight="1">
      <c r="A749" s="145"/>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5.75" customHeight="1">
      <c r="A750" s="145"/>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5.75" customHeight="1">
      <c r="A751" s="145"/>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5.75" customHeight="1">
      <c r="A752" s="145"/>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5.75" customHeight="1">
      <c r="A753" s="145"/>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5.75" customHeight="1">
      <c r="A754" s="145"/>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5.75" customHeight="1">
      <c r="A755" s="145"/>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5.75" customHeight="1">
      <c r="A756" s="145"/>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5.75" customHeight="1">
      <c r="A757" s="145"/>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5.75" customHeight="1">
      <c r="A758" s="145"/>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5.75" customHeight="1">
      <c r="A759" s="145"/>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5.75" customHeight="1">
      <c r="A760" s="145"/>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5.75" customHeight="1">
      <c r="A761" s="145"/>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5.75" customHeight="1">
      <c r="A762" s="145"/>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5.75" customHeight="1">
      <c r="A763" s="145"/>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5.75" customHeight="1">
      <c r="A764" s="145"/>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5.75" customHeight="1">
      <c r="A765" s="145"/>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5.75" customHeight="1">
      <c r="A766" s="145"/>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5.75" customHeight="1">
      <c r="A767" s="145"/>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5.75" customHeight="1">
      <c r="A768" s="145"/>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5.75" customHeight="1">
      <c r="A769" s="145"/>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5.75" customHeight="1">
      <c r="A770" s="145"/>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5.75" customHeight="1">
      <c r="A771" s="145"/>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5.75" customHeight="1">
      <c r="A772" s="145"/>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5.75" customHeight="1">
      <c r="A773" s="145"/>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5.75" customHeight="1">
      <c r="A774" s="145"/>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5.75" customHeight="1">
      <c r="A775" s="145"/>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5.75" customHeight="1">
      <c r="A776" s="145"/>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5.75" customHeight="1">
      <c r="A777" s="145"/>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5.75" customHeight="1">
      <c r="A778" s="145"/>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5.75" customHeight="1">
      <c r="A779" s="145"/>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5.75" customHeight="1">
      <c r="A780" s="145"/>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5.75" customHeight="1">
      <c r="A781" s="145"/>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5.75" customHeight="1">
      <c r="A782" s="145"/>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5.75" customHeight="1">
      <c r="A783" s="145"/>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5.75" customHeight="1">
      <c r="A784" s="145"/>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5.75" customHeight="1">
      <c r="A785" s="145"/>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5.75" customHeight="1">
      <c r="A786" s="145"/>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5.75" customHeight="1">
      <c r="A787" s="145"/>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5.75" customHeight="1">
      <c r="A788" s="145"/>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5.75" customHeight="1">
      <c r="A789" s="145"/>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5.75" customHeight="1">
      <c r="A790" s="145"/>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5.75" customHeight="1">
      <c r="A791" s="145"/>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5.75" customHeight="1">
      <c r="A792" s="145"/>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5.75" customHeight="1">
      <c r="A793" s="145"/>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5.75" customHeight="1">
      <c r="A794" s="145"/>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5.75" customHeight="1">
      <c r="A795" s="145"/>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5.75" customHeight="1">
      <c r="A796" s="145"/>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5.75" customHeight="1">
      <c r="A797" s="145"/>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5.75" customHeight="1">
      <c r="A798" s="145"/>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5.75" customHeight="1">
      <c r="A799" s="145"/>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5.75" customHeight="1">
      <c r="A800" s="145"/>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5.75" customHeight="1">
      <c r="A801" s="145"/>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5.75" customHeight="1">
      <c r="A802" s="145"/>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5.75" customHeight="1">
      <c r="A803" s="145"/>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5.75" customHeight="1">
      <c r="A804" s="145"/>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5.75" customHeight="1">
      <c r="A805" s="145"/>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5.75" customHeight="1">
      <c r="A806" s="145"/>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5.75" customHeight="1">
      <c r="A807" s="145"/>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5.75" customHeight="1">
      <c r="A808" s="145"/>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5.75" customHeight="1">
      <c r="A809" s="145"/>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5.75" customHeight="1">
      <c r="A810" s="145"/>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5.75" customHeight="1">
      <c r="A811" s="145"/>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5.75" customHeight="1">
      <c r="A812" s="145"/>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5.75" customHeight="1">
      <c r="A813" s="145"/>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5.75" customHeight="1">
      <c r="A814" s="145"/>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5.75" customHeight="1">
      <c r="A815" s="145"/>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5.75" customHeight="1">
      <c r="A816" s="145"/>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5.75" customHeight="1">
      <c r="A817" s="145"/>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5.75" customHeight="1">
      <c r="A818" s="145"/>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5.75" customHeight="1">
      <c r="A819" s="145"/>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5.75" customHeight="1">
      <c r="A820" s="145"/>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5.75" customHeight="1">
      <c r="A821" s="145"/>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5.75" customHeight="1">
      <c r="A822" s="145"/>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5.75" customHeight="1">
      <c r="A823" s="145"/>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5.75" customHeight="1">
      <c r="A824" s="145"/>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5.75" customHeight="1">
      <c r="A825" s="145"/>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5.75" customHeight="1">
      <c r="A826" s="145"/>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5.75" customHeight="1">
      <c r="A827" s="145"/>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5.75" customHeight="1">
      <c r="A828" s="145"/>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5.75" customHeight="1">
      <c r="A829" s="145"/>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5.75" customHeight="1">
      <c r="A830" s="145"/>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5.75" customHeight="1">
      <c r="A831" s="145"/>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5.75" customHeight="1">
      <c r="A832" s="145"/>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5.75" customHeight="1">
      <c r="A833" s="145"/>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5.75" customHeight="1">
      <c r="A834" s="145"/>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5.75" customHeight="1">
      <c r="A835" s="145"/>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5.75" customHeight="1">
      <c r="A836" s="145"/>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5.75" customHeight="1">
      <c r="A837" s="145"/>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5.75" customHeight="1">
      <c r="A838" s="145"/>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5.75" customHeight="1">
      <c r="A839" s="145"/>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5.75" customHeight="1">
      <c r="A840" s="145"/>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5.75" customHeight="1">
      <c r="A841" s="145"/>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5.75" customHeight="1">
      <c r="A842" s="145"/>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5.75" customHeight="1">
      <c r="A843" s="145"/>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5.75" customHeight="1">
      <c r="A844" s="145"/>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5.75" customHeight="1">
      <c r="A845" s="145"/>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5.75" customHeight="1">
      <c r="A846" s="145"/>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5.75" customHeight="1">
      <c r="A847" s="145"/>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5.75" customHeight="1">
      <c r="A848" s="145"/>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5.75" customHeight="1">
      <c r="A849" s="145"/>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5.75" customHeight="1">
      <c r="A850" s="145"/>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5.75" customHeight="1">
      <c r="A851" s="145"/>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5.75" customHeight="1">
      <c r="A852" s="145"/>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5.75" customHeight="1">
      <c r="A853" s="145"/>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5.75" customHeight="1">
      <c r="A854" s="145"/>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5.75" customHeight="1">
      <c r="A855" s="145"/>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5.75" customHeight="1">
      <c r="A856" s="145"/>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5.75" customHeight="1">
      <c r="A857" s="145"/>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5.75" customHeight="1">
      <c r="A858" s="145"/>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5.75" customHeight="1">
      <c r="A859" s="145"/>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5.75" customHeight="1">
      <c r="A860" s="145"/>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5.75" customHeight="1">
      <c r="A861" s="145"/>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5.75" customHeight="1">
      <c r="A862" s="145"/>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5.75" customHeight="1">
      <c r="A863" s="145"/>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5.75" customHeight="1">
      <c r="A864" s="145"/>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5.75" customHeight="1">
      <c r="A865" s="145"/>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5.75" customHeight="1">
      <c r="A866" s="145"/>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5.75" customHeight="1">
      <c r="A867" s="145"/>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5.75" customHeight="1">
      <c r="A868" s="145"/>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5.75" customHeight="1">
      <c r="A869" s="145"/>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5.75" customHeight="1">
      <c r="A870" s="145"/>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5.75" customHeight="1">
      <c r="A871" s="145"/>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5.75" customHeight="1">
      <c r="A872" s="145"/>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5.75" customHeight="1">
      <c r="A873" s="145"/>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5.75" customHeight="1">
      <c r="A874" s="145"/>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5.75" customHeight="1">
      <c r="A875" s="145"/>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5.75" customHeight="1">
      <c r="A876" s="145"/>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5.75" customHeight="1">
      <c r="A877" s="145"/>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5.75" customHeight="1">
      <c r="A878" s="145"/>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5.75" customHeight="1">
      <c r="A879" s="145"/>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5.75" customHeight="1">
      <c r="A880" s="145"/>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5.75" customHeight="1">
      <c r="A881" s="145"/>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5.75" customHeight="1">
      <c r="A882" s="145"/>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5.75" customHeight="1">
      <c r="A883" s="145"/>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5.75" customHeight="1">
      <c r="A884" s="145"/>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5.75" customHeight="1">
      <c r="A885" s="145"/>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5.75" customHeight="1">
      <c r="A886" s="145"/>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5.75" customHeight="1">
      <c r="A887" s="145"/>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5.75" customHeight="1">
      <c r="A888" s="145"/>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5.75" customHeight="1">
      <c r="A889" s="145"/>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5.75" customHeight="1">
      <c r="A890" s="145"/>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5.75" customHeight="1">
      <c r="A891" s="145"/>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5.75" customHeight="1">
      <c r="A892" s="145"/>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5.75" customHeight="1">
      <c r="A893" s="145"/>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5.75" customHeight="1">
      <c r="A894" s="145"/>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5.75" customHeight="1">
      <c r="A895" s="145"/>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5.75" customHeight="1">
      <c r="A896" s="145"/>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5.75" customHeight="1">
      <c r="A897" s="145"/>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5.75" customHeight="1">
      <c r="A898" s="145"/>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5.75" customHeight="1">
      <c r="A899" s="145"/>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5.75" customHeight="1">
      <c r="A900" s="145"/>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5.75" customHeight="1">
      <c r="A901" s="145"/>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5.75" customHeight="1">
      <c r="A902" s="145"/>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5.75" customHeight="1">
      <c r="A903" s="145"/>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5.75" customHeight="1">
      <c r="A904" s="145"/>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5.75" customHeight="1">
      <c r="A905" s="145"/>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5.75" customHeight="1">
      <c r="A906" s="145"/>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5.75" customHeight="1">
      <c r="A907" s="145"/>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5.75" customHeight="1">
      <c r="A908" s="145"/>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5.75" customHeight="1">
      <c r="A909" s="145"/>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5.75" customHeight="1">
      <c r="A910" s="145"/>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5.75" customHeight="1">
      <c r="A911" s="145"/>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5.75" customHeight="1">
      <c r="A912" s="145"/>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5.75" customHeight="1">
      <c r="A913" s="145"/>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5.75" customHeight="1">
      <c r="A914" s="145"/>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5.75" customHeight="1">
      <c r="A915" s="145"/>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5.75" customHeight="1">
      <c r="A916" s="145"/>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5.75" customHeight="1">
      <c r="A917" s="145"/>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5.75" customHeight="1">
      <c r="A918" s="145"/>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5.75" customHeight="1">
      <c r="A919" s="145"/>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5.75" customHeight="1">
      <c r="A920" s="145"/>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5.75" customHeight="1">
      <c r="A921" s="145"/>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5.75" customHeight="1">
      <c r="A922" s="145"/>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5.75" customHeight="1">
      <c r="A923" s="145"/>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5.75" customHeight="1">
      <c r="A924" s="145"/>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5.75" customHeight="1">
      <c r="A925" s="145"/>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5.75" customHeight="1">
      <c r="A926" s="145"/>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5.75" customHeight="1">
      <c r="A927" s="145"/>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5.75" customHeight="1">
      <c r="A928" s="145"/>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5.75" customHeight="1">
      <c r="A929" s="145"/>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5.75" customHeight="1">
      <c r="A930" s="145"/>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5.75" customHeight="1">
      <c r="A931" s="145"/>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5.75" customHeight="1">
      <c r="A932" s="145"/>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5.75" customHeight="1">
      <c r="A933" s="145"/>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5.75" customHeight="1">
      <c r="A934" s="145"/>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5.75" customHeight="1">
      <c r="A935" s="145"/>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5.75" customHeight="1">
      <c r="A936" s="145"/>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5.75" customHeight="1">
      <c r="A937" s="145"/>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5.75" customHeight="1">
      <c r="A938" s="145"/>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5.75" customHeight="1">
      <c r="A939" s="145"/>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5.75" customHeight="1">
      <c r="A940" s="145"/>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5.75" customHeight="1">
      <c r="A941" s="145"/>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5.75" customHeight="1">
      <c r="A942" s="145"/>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5.75" customHeight="1">
      <c r="A943" s="145"/>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5.75" customHeight="1">
      <c r="A944" s="145"/>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5.75" customHeight="1">
      <c r="A945" s="145"/>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5.75" customHeight="1">
      <c r="A946" s="145"/>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5.75" customHeight="1">
      <c r="A947" s="145"/>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5.75" customHeight="1">
      <c r="A948" s="145"/>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5.75" customHeight="1">
      <c r="A949" s="145"/>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5.75" customHeight="1">
      <c r="A950" s="145"/>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5.75" customHeight="1">
      <c r="A951" s="145"/>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5.75" customHeight="1">
      <c r="A952" s="145"/>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5.75" customHeight="1">
      <c r="A953" s="145"/>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5.75" customHeight="1">
      <c r="A954" s="145"/>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5.75" customHeight="1">
      <c r="A955" s="145"/>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5.75" customHeight="1">
      <c r="A956" s="145"/>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5.75" customHeight="1">
      <c r="A957" s="145"/>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5.75" customHeight="1">
      <c r="A958" s="145"/>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5.75" customHeight="1">
      <c r="A959" s="145"/>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5.75" customHeight="1">
      <c r="A960" s="145"/>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5.75" customHeight="1">
      <c r="A961" s="145"/>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5.75" customHeight="1">
      <c r="A962" s="145"/>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5.75" customHeight="1">
      <c r="A963" s="145"/>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5.75" customHeight="1">
      <c r="A964" s="145"/>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5.75" customHeight="1">
      <c r="A965" s="145"/>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5.75" customHeight="1">
      <c r="A966" s="145"/>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5.75" customHeight="1">
      <c r="A967" s="145"/>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5.75" customHeight="1">
      <c r="A968" s="145"/>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5.75" customHeight="1">
      <c r="A969" s="145"/>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5.75" customHeight="1">
      <c r="A970" s="145"/>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5.75" customHeight="1">
      <c r="A971" s="145"/>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5.75" customHeight="1">
      <c r="A972" s="145"/>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5.75" customHeight="1">
      <c r="A973" s="145"/>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5.75" customHeight="1">
      <c r="A974" s="145"/>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5.75" customHeight="1">
      <c r="A975" s="145"/>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5.75" customHeight="1">
      <c r="A976" s="145"/>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5.75" customHeight="1">
      <c r="A977" s="145"/>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5.75" customHeight="1">
      <c r="A978" s="145"/>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5.75" customHeight="1">
      <c r="A979" s="145"/>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5.75" customHeight="1">
      <c r="A980" s="145"/>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5.75" customHeight="1">
      <c r="A981" s="145"/>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5.75" customHeight="1">
      <c r="A982" s="145"/>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5.75" customHeight="1">
      <c r="A983" s="145"/>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5.75" customHeight="1">
      <c r="A984" s="145"/>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5.75" customHeight="1">
      <c r="A985" s="145"/>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5.75" customHeight="1">
      <c r="A986" s="145"/>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5.75" customHeight="1">
      <c r="A987" s="145"/>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5.75" customHeight="1">
      <c r="A988" s="145"/>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5.75" customHeight="1">
      <c r="A989" s="145"/>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5.75" customHeight="1">
      <c r="A990" s="145"/>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5.75" customHeight="1">
      <c r="A991" s="145"/>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sheetData>
  <autoFilter ref="F2:I23" xr:uid="{00000000-0009-0000-0000-000018000000}">
    <sortState xmlns:xlrd2="http://schemas.microsoft.com/office/spreadsheetml/2017/richdata2" ref="F2:I23">
      <sortCondition ref="F2:F23"/>
    </sortState>
  </autoFilter>
  <mergeCells count="1">
    <mergeCell ref="A1:C1"/>
  </mergeCells>
  <pageMargins left="0.7" right="0.7" top="0.75" bottom="0.75" header="0" footer="0"/>
  <pageSetup orientation="landscape"/>
  <drawing r:id="rId1"/>
  <extLst>
    <ext xmlns:x14="http://schemas.microsoft.com/office/spreadsheetml/2009/9/main" uri="{CCE6A557-97BC-4b89-ADB6-D9C93CAAB3DF}">
      <x14:dataValidations xmlns:xm="http://schemas.microsoft.com/office/excel/2006/main" count="2">
        <x14:dataValidation type="list" allowBlank="1" xr:uid="{00000000-0002-0000-1800-000000000000}">
          <x14:formula1>
            <xm:f>'Índice Geral'!$A$3:$A$496</xm:f>
          </x14:formula1>
          <xm:sqref>A8 A30</xm:sqref>
        </x14:dataValidation>
        <x14:dataValidation type="list" allowBlank="1" showErrorMessage="1" xr:uid="{00000000-0002-0000-1800-000001000000}">
          <x14:formula1>
            <xm:f>'Índice Geral'!$A$3:$A$496</xm:f>
          </x14:formula1>
          <xm:sqref>A3:A7 A9:A29 A31:A59</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Z991"/>
  <sheetViews>
    <sheetView workbookViewId="0"/>
  </sheetViews>
  <sheetFormatPr defaultColWidth="11.25" defaultRowHeight="15" customHeight="1"/>
  <cols>
    <col min="1" max="1" width="44.625" customWidth="1"/>
    <col min="2" max="2" width="32" customWidth="1"/>
    <col min="3" max="3" width="17.125" customWidth="1"/>
    <col min="4" max="5" width="10.5" customWidth="1"/>
    <col min="6" max="6" width="30.625" customWidth="1"/>
    <col min="7" max="7" width="8.5" customWidth="1"/>
    <col min="8" max="8" width="14" customWidth="1"/>
    <col min="9" max="9" width="17" customWidth="1"/>
    <col min="10" max="18" width="10.5" customWidth="1"/>
    <col min="19" max="26" width="11.125" customWidth="1"/>
  </cols>
  <sheetData>
    <row r="1" spans="1:26" ht="15.75" customHeight="1">
      <c r="A1" s="190" t="s">
        <v>3018</v>
      </c>
      <c r="B1" s="191"/>
      <c r="C1" s="192"/>
      <c r="D1" s="88"/>
      <c r="E1" s="89"/>
      <c r="F1" s="90" t="s">
        <v>2987</v>
      </c>
      <c r="G1" s="91">
        <f>SUM(C:C)</f>
        <v>3456</v>
      </c>
      <c r="H1" s="90" t="s">
        <v>2988</v>
      </c>
      <c r="I1" s="92">
        <v>1</v>
      </c>
      <c r="J1" s="14"/>
      <c r="K1" s="14"/>
      <c r="L1" s="14"/>
      <c r="M1" s="14"/>
      <c r="N1" s="14"/>
      <c r="O1" s="14"/>
      <c r="P1" s="14"/>
      <c r="Q1" s="14"/>
      <c r="R1" s="14"/>
      <c r="S1" s="14"/>
      <c r="T1" s="14"/>
      <c r="U1" s="14"/>
      <c r="V1" s="14"/>
      <c r="W1" s="14"/>
      <c r="X1" s="14"/>
      <c r="Y1" s="14"/>
      <c r="Z1" s="14"/>
    </row>
    <row r="2" spans="1:26" ht="15.75" customHeight="1">
      <c r="A2" s="93" t="s">
        <v>0</v>
      </c>
      <c r="B2" s="94" t="s">
        <v>3</v>
      </c>
      <c r="C2" s="95" t="s">
        <v>2989</v>
      </c>
      <c r="D2" s="96"/>
      <c r="E2" s="97"/>
      <c r="F2" s="98" t="s">
        <v>3</v>
      </c>
      <c r="G2" s="98" t="s">
        <v>2990</v>
      </c>
      <c r="H2" s="98" t="s">
        <v>2991</v>
      </c>
      <c r="I2" s="98" t="s">
        <v>2992</v>
      </c>
      <c r="J2" s="14"/>
      <c r="K2" s="14"/>
      <c r="L2" s="14"/>
      <c r="M2" s="14"/>
      <c r="N2" s="14"/>
      <c r="O2" s="14"/>
      <c r="P2" s="14"/>
      <c r="Q2" s="14"/>
      <c r="R2" s="14"/>
      <c r="S2" s="14"/>
      <c r="T2" s="14"/>
      <c r="U2" s="14"/>
      <c r="V2" s="14"/>
      <c r="W2" s="14"/>
      <c r="X2" s="14"/>
      <c r="Y2" s="14"/>
      <c r="Z2" s="14"/>
    </row>
    <row r="3" spans="1:26" ht="15.75" customHeight="1">
      <c r="A3" s="125" t="s">
        <v>3019</v>
      </c>
      <c r="B3" s="171" t="e">
        <f>VLOOKUP(A3,'Índice Geral'!A:C,2,FALSE)</f>
        <v>#N/A</v>
      </c>
      <c r="C3" s="125">
        <v>72</v>
      </c>
      <c r="D3" s="96"/>
      <c r="E3" s="97"/>
      <c r="F3" s="102" t="str">
        <f>'Contagem de Áreas '!A2</f>
        <v>Marketing e propaganda</v>
      </c>
      <c r="G3" s="103">
        <f t="shared" ref="G3:G45" ca="1" si="0">H3/$G$1</f>
        <v>6.25E-2</v>
      </c>
      <c r="H3" s="104">
        <f t="shared" ref="H3:H45" ca="1" si="1">SUMIF(B:C,F3,C:C)</f>
        <v>216</v>
      </c>
      <c r="I3" s="105"/>
      <c r="J3" s="14"/>
      <c r="K3" s="14"/>
      <c r="L3" s="14"/>
      <c r="M3" s="14"/>
      <c r="N3" s="14"/>
      <c r="O3" s="14"/>
      <c r="P3" s="14"/>
      <c r="Q3" s="14"/>
      <c r="R3" s="14"/>
      <c r="S3" s="14"/>
      <c r="T3" s="14"/>
      <c r="U3" s="14"/>
      <c r="V3" s="14"/>
      <c r="W3" s="14"/>
      <c r="X3" s="14"/>
      <c r="Y3" s="14"/>
      <c r="Z3" s="14"/>
    </row>
    <row r="4" spans="1:26" ht="15.75" customHeight="1">
      <c r="A4" s="146" t="s">
        <v>2439</v>
      </c>
      <c r="B4" s="171" t="str">
        <f>VLOOKUP(A4,'Índice Geral'!A:C,2,FALSE)</f>
        <v>Antropologia social</v>
      </c>
      <c r="C4" s="146">
        <v>72</v>
      </c>
      <c r="D4" s="96"/>
      <c r="E4" s="97"/>
      <c r="F4" s="102" t="str">
        <f>'Contagem de Áreas '!A3</f>
        <v>Gestão de negócios internacionais</v>
      </c>
      <c r="G4" s="103">
        <f t="shared" ca="1" si="0"/>
        <v>0</v>
      </c>
      <c r="H4" s="104">
        <f t="shared" ca="1" si="1"/>
        <v>0</v>
      </c>
      <c r="I4" s="105"/>
      <c r="J4" s="14"/>
      <c r="K4" s="14"/>
      <c r="L4" s="14"/>
      <c r="M4" s="14"/>
      <c r="N4" s="14"/>
      <c r="O4" s="14"/>
      <c r="P4" s="14"/>
      <c r="Q4" s="14"/>
      <c r="R4" s="14"/>
      <c r="S4" s="14"/>
      <c r="T4" s="14"/>
      <c r="U4" s="14"/>
      <c r="V4" s="14"/>
      <c r="W4" s="14"/>
      <c r="X4" s="14"/>
      <c r="Y4" s="14"/>
      <c r="Z4" s="14"/>
    </row>
    <row r="5" spans="1:26" ht="15.75" customHeight="1">
      <c r="A5" s="125" t="s">
        <v>444</v>
      </c>
      <c r="B5" s="171" t="str">
        <f>VLOOKUP(A5,'Índice Geral'!A:C,2,FALSE)</f>
        <v>Fotografia</v>
      </c>
      <c r="C5" s="125">
        <v>36</v>
      </c>
      <c r="D5" s="96"/>
      <c r="E5" s="97"/>
      <c r="F5" s="102" t="str">
        <f>'Contagem de Áreas '!A4</f>
        <v>Metodologia e Pesquisa Científica</v>
      </c>
      <c r="G5" s="103">
        <f t="shared" ca="1" si="0"/>
        <v>6.25E-2</v>
      </c>
      <c r="H5" s="104">
        <f t="shared" ca="1" si="1"/>
        <v>216</v>
      </c>
      <c r="I5" s="105"/>
      <c r="J5" s="14"/>
      <c r="K5" s="14"/>
      <c r="L5" s="14"/>
      <c r="M5" s="14"/>
      <c r="N5" s="14"/>
      <c r="O5" s="14"/>
      <c r="P5" s="14"/>
      <c r="Q5" s="14"/>
      <c r="R5" s="14"/>
      <c r="S5" s="14"/>
      <c r="T5" s="14"/>
      <c r="U5" s="14"/>
      <c r="V5" s="14"/>
      <c r="W5" s="14"/>
      <c r="X5" s="14"/>
      <c r="Y5" s="14"/>
      <c r="Z5" s="14"/>
    </row>
    <row r="6" spans="1:26" ht="15.75" customHeight="1">
      <c r="A6" s="146" t="s">
        <v>1731</v>
      </c>
      <c r="B6" s="171" t="str">
        <f>VLOOKUP(A6,'Índice Geral'!A:C,2,FALSE)</f>
        <v>História, Filosofia e Estudos de arte</v>
      </c>
      <c r="C6" s="146">
        <v>72</v>
      </c>
      <c r="D6" s="96"/>
      <c r="E6" s="97"/>
      <c r="F6" s="102" t="str">
        <f>'Contagem de Áreas '!A5</f>
        <v>Tecnologia da informação</v>
      </c>
      <c r="G6" s="103">
        <f t="shared" ca="1" si="0"/>
        <v>0</v>
      </c>
      <c r="H6" s="104">
        <f t="shared" ca="1" si="1"/>
        <v>0</v>
      </c>
      <c r="I6" s="105"/>
      <c r="J6" s="14"/>
      <c r="K6" s="14"/>
      <c r="L6" s="14"/>
      <c r="M6" s="14"/>
      <c r="N6" s="14"/>
      <c r="O6" s="14"/>
      <c r="P6" s="14"/>
      <c r="Q6" s="14"/>
      <c r="R6" s="14"/>
      <c r="S6" s="14"/>
      <c r="T6" s="14"/>
      <c r="U6" s="14"/>
      <c r="V6" s="14"/>
      <c r="W6" s="14"/>
      <c r="X6" s="14"/>
      <c r="Y6" s="14"/>
      <c r="Z6" s="14"/>
    </row>
    <row r="7" spans="1:26" ht="15.75" customHeight="1">
      <c r="A7" s="125" t="s">
        <v>2318</v>
      </c>
      <c r="B7" s="171" t="str">
        <f>VLOOKUP(A7,'Índice Geral'!A:C,2,FALSE)</f>
        <v>Audiovisuais</v>
      </c>
      <c r="C7" s="129">
        <v>72</v>
      </c>
      <c r="D7" s="96"/>
      <c r="E7" s="97"/>
      <c r="F7" s="102" t="str">
        <f>'Contagem de Áreas '!A6</f>
        <v>História, Filosofia e Estudos de arte</v>
      </c>
      <c r="G7" s="103">
        <f t="shared" ca="1" si="0"/>
        <v>2.0833333333333332E-2</v>
      </c>
      <c r="H7" s="104">
        <f t="shared" ca="1" si="1"/>
        <v>72</v>
      </c>
      <c r="I7" s="105"/>
      <c r="J7" s="14"/>
      <c r="K7" s="14"/>
      <c r="L7" s="14"/>
      <c r="M7" s="14"/>
      <c r="N7" s="14"/>
      <c r="O7" s="14"/>
      <c r="P7" s="14"/>
      <c r="Q7" s="14"/>
      <c r="R7" s="14"/>
      <c r="S7" s="14"/>
      <c r="T7" s="14"/>
      <c r="U7" s="14"/>
      <c r="V7" s="14"/>
      <c r="W7" s="14"/>
      <c r="X7" s="14"/>
      <c r="Y7" s="14"/>
      <c r="Z7" s="14"/>
    </row>
    <row r="8" spans="1:26" ht="15.75" customHeight="1">
      <c r="A8" s="125" t="s">
        <v>2959</v>
      </c>
      <c r="B8" s="171" t="str">
        <f>VLOOKUP(A8,'Índice Geral'!A:C,2,FALSE)</f>
        <v>Noticiário e reportagem</v>
      </c>
      <c r="C8" s="125">
        <v>72</v>
      </c>
      <c r="D8" s="96"/>
      <c r="E8" s="97"/>
      <c r="F8" s="102" t="str">
        <f>'Contagem de Áreas '!A7</f>
        <v>Criação gráfica</v>
      </c>
      <c r="G8" s="103">
        <f t="shared" ca="1" si="0"/>
        <v>2.0833333333333332E-2</v>
      </c>
      <c r="H8" s="104">
        <f t="shared" ca="1" si="1"/>
        <v>72</v>
      </c>
      <c r="I8" s="105"/>
      <c r="J8" s="14"/>
      <c r="K8" s="14"/>
      <c r="L8" s="14"/>
      <c r="M8" s="14"/>
      <c r="N8" s="14"/>
      <c r="O8" s="14"/>
      <c r="P8" s="14"/>
      <c r="Q8" s="14"/>
      <c r="R8" s="14"/>
      <c r="S8" s="14"/>
      <c r="T8" s="14"/>
      <c r="U8" s="14"/>
      <c r="V8" s="14"/>
      <c r="W8" s="14"/>
      <c r="X8" s="14"/>
      <c r="Y8" s="14"/>
      <c r="Z8" s="14"/>
    </row>
    <row r="9" spans="1:26" ht="15.75" customHeight="1">
      <c r="A9" s="127" t="s">
        <v>1445</v>
      </c>
      <c r="B9" s="171" t="str">
        <f>VLOOKUP(A9,'Índice Geral'!A:C,2,FALSE)</f>
        <v>Economia, Economia Empresarial e Política</v>
      </c>
      <c r="C9" s="127">
        <v>72</v>
      </c>
      <c r="D9" s="96"/>
      <c r="E9" s="97"/>
      <c r="F9" s="102" t="str">
        <f>'Contagem de Áreas '!A8</f>
        <v>Comunicação social (redação e conteúdo)</v>
      </c>
      <c r="G9" s="103">
        <f t="shared" ca="1" si="0"/>
        <v>8.3333333333333329E-2</v>
      </c>
      <c r="H9" s="104">
        <f t="shared" ca="1" si="1"/>
        <v>288</v>
      </c>
      <c r="I9" s="105"/>
      <c r="J9" s="109"/>
      <c r="K9" s="14"/>
      <c r="L9" s="14"/>
      <c r="M9" s="14"/>
      <c r="N9" s="14"/>
      <c r="O9" s="14"/>
      <c r="P9" s="14"/>
      <c r="Q9" s="14"/>
      <c r="R9" s="14"/>
      <c r="S9" s="14"/>
      <c r="T9" s="14"/>
      <c r="U9" s="14"/>
      <c r="V9" s="14"/>
      <c r="W9" s="14"/>
      <c r="X9" s="14"/>
      <c r="Y9" s="14"/>
      <c r="Z9" s="14"/>
    </row>
    <row r="10" spans="1:26" ht="15.75" customHeight="1">
      <c r="A10" s="172" t="s">
        <v>1437</v>
      </c>
      <c r="B10" s="171" t="str">
        <f>VLOOKUP(A10,'Índice Geral'!A:C,2,FALSE)</f>
        <v>Noticiário e reportagem</v>
      </c>
      <c r="C10" s="172">
        <v>36</v>
      </c>
      <c r="D10" s="96"/>
      <c r="E10" s="97"/>
      <c r="F10" s="102" t="str">
        <f>'Contagem de Áreas '!A9</f>
        <v>Economia, Economia Empresarial e Política</v>
      </c>
      <c r="G10" s="103">
        <f t="shared" ca="1" si="0"/>
        <v>2.0833333333333332E-2</v>
      </c>
      <c r="H10" s="104">
        <f t="shared" ca="1" si="1"/>
        <v>72</v>
      </c>
      <c r="I10" s="105"/>
      <c r="J10" s="109"/>
      <c r="K10" s="14"/>
      <c r="L10" s="14"/>
      <c r="M10" s="14"/>
      <c r="N10" s="14"/>
      <c r="O10" s="14"/>
      <c r="P10" s="14"/>
      <c r="Q10" s="14"/>
      <c r="R10" s="14"/>
      <c r="S10" s="14"/>
      <c r="T10" s="14"/>
      <c r="U10" s="14"/>
      <c r="V10" s="14"/>
      <c r="W10" s="14"/>
      <c r="X10" s="14"/>
      <c r="Y10" s="14"/>
      <c r="Z10" s="14"/>
    </row>
    <row r="11" spans="1:26" ht="15.75" customHeight="1">
      <c r="A11" s="125" t="s">
        <v>2955</v>
      </c>
      <c r="B11" s="171" t="str">
        <f>VLOOKUP(A11,'Índice Geral'!A:C,2,FALSE)</f>
        <v>Comunicação social (redação e conteúdo)</v>
      </c>
      <c r="C11" s="129">
        <v>72</v>
      </c>
      <c r="D11" s="96"/>
      <c r="E11" s="97"/>
      <c r="F11" s="102" t="str">
        <f>'Contagem de Áreas '!A10</f>
        <v>Gestão de inovação</v>
      </c>
      <c r="G11" s="103">
        <f t="shared" ca="1" si="0"/>
        <v>4.1666666666666664E-2</v>
      </c>
      <c r="H11" s="104">
        <f t="shared" ca="1" si="1"/>
        <v>144</v>
      </c>
      <c r="I11" s="105"/>
      <c r="J11" s="109"/>
      <c r="K11" s="14"/>
      <c r="L11" s="14"/>
      <c r="M11" s="14"/>
      <c r="N11" s="14"/>
      <c r="O11" s="14"/>
      <c r="P11" s="14"/>
      <c r="Q11" s="14"/>
      <c r="R11" s="14"/>
      <c r="S11" s="14"/>
      <c r="T11" s="14"/>
      <c r="U11" s="14"/>
      <c r="V11" s="14"/>
      <c r="W11" s="14"/>
      <c r="X11" s="14"/>
      <c r="Y11" s="14"/>
      <c r="Z11" s="14"/>
    </row>
    <row r="12" spans="1:26" ht="15.75" customHeight="1">
      <c r="A12" s="125" t="s">
        <v>2847</v>
      </c>
      <c r="B12" s="171" t="str">
        <f>VLOOKUP(A12,'Índice Geral'!A:C,2,FALSE)</f>
        <v>Noticiário e reportagem</v>
      </c>
      <c r="C12" s="129">
        <v>72</v>
      </c>
      <c r="D12" s="96"/>
      <c r="E12" s="97"/>
      <c r="F12" s="102" t="str">
        <f>'Contagem de Áreas '!A11</f>
        <v>Design</v>
      </c>
      <c r="G12" s="103">
        <f t="shared" ca="1" si="0"/>
        <v>0</v>
      </c>
      <c r="H12" s="104">
        <f t="shared" ca="1" si="1"/>
        <v>0</v>
      </c>
      <c r="I12" s="105"/>
      <c r="J12" s="109"/>
      <c r="K12" s="14"/>
      <c r="L12" s="14"/>
      <c r="M12" s="14"/>
      <c r="N12" s="14"/>
      <c r="O12" s="14"/>
      <c r="P12" s="14"/>
      <c r="Q12" s="14"/>
      <c r="R12" s="14"/>
      <c r="S12" s="14"/>
      <c r="T12" s="14"/>
      <c r="U12" s="14"/>
      <c r="V12" s="14"/>
      <c r="W12" s="14"/>
      <c r="X12" s="14"/>
      <c r="Y12" s="14"/>
      <c r="Z12" s="14"/>
    </row>
    <row r="13" spans="1:26" ht="15.75" customHeight="1">
      <c r="A13" s="125" t="s">
        <v>2843</v>
      </c>
      <c r="B13" s="171" t="str">
        <f>VLOOKUP(A13,'Índice Geral'!A:C,2,FALSE)</f>
        <v>Comunicação social (redação e conteúdo)</v>
      </c>
      <c r="C13" s="129">
        <v>72</v>
      </c>
      <c r="D13" s="96"/>
      <c r="E13" s="97"/>
      <c r="F13" s="102" t="str">
        <f>'Contagem de Áreas '!A12</f>
        <v>Produção de multimídia</v>
      </c>
      <c r="G13" s="103">
        <f t="shared" ca="1" si="0"/>
        <v>0</v>
      </c>
      <c r="H13" s="104">
        <f t="shared" ca="1" si="1"/>
        <v>0</v>
      </c>
      <c r="I13" s="105"/>
      <c r="J13" s="109"/>
      <c r="K13" s="14"/>
      <c r="L13" s="14"/>
      <c r="M13" s="14"/>
      <c r="N13" s="14"/>
      <c r="O13" s="14"/>
      <c r="P13" s="14"/>
      <c r="Q13" s="14"/>
      <c r="R13" s="14"/>
      <c r="S13" s="14"/>
      <c r="T13" s="14"/>
      <c r="U13" s="14"/>
      <c r="V13" s="14"/>
      <c r="W13" s="14"/>
      <c r="X13" s="14"/>
      <c r="Y13" s="14"/>
      <c r="Z13" s="14"/>
    </row>
    <row r="14" spans="1:26" ht="15.75" customHeight="1">
      <c r="A14" s="140" t="s">
        <v>1456</v>
      </c>
      <c r="B14" s="171" t="str">
        <f>VLOOKUP(A14,'Índice Geral'!A:C,2,FALSE)</f>
        <v>Marketing e propaganda</v>
      </c>
      <c r="C14" s="125">
        <v>72</v>
      </c>
      <c r="D14" s="96"/>
      <c r="E14" s="97"/>
      <c r="F14" s="102" t="str">
        <f>'Contagem de Áreas '!A13</f>
        <v>Cenografia</v>
      </c>
      <c r="G14" s="103">
        <f t="shared" ca="1" si="0"/>
        <v>0</v>
      </c>
      <c r="H14" s="104">
        <f t="shared" ca="1" si="1"/>
        <v>0</v>
      </c>
      <c r="I14" s="105"/>
      <c r="J14" s="109"/>
      <c r="K14" s="14"/>
      <c r="L14" s="14"/>
      <c r="M14" s="14"/>
      <c r="N14" s="14"/>
      <c r="O14" s="14"/>
      <c r="P14" s="14"/>
      <c r="Q14" s="14"/>
      <c r="R14" s="14"/>
      <c r="S14" s="14"/>
      <c r="T14" s="14"/>
      <c r="U14" s="14"/>
      <c r="V14" s="14"/>
      <c r="W14" s="14"/>
      <c r="X14" s="14"/>
      <c r="Y14" s="14"/>
      <c r="Z14" s="14"/>
    </row>
    <row r="15" spans="1:26" ht="15.75" customHeight="1">
      <c r="A15" s="125" t="s">
        <v>2135</v>
      </c>
      <c r="B15" s="171" t="str">
        <f>VLOOKUP(A15,'Índice Geral'!A:C,2,FALSE)</f>
        <v>Linguagens de programação (visual basic, c++ etc)</v>
      </c>
      <c r="C15" s="129">
        <v>72</v>
      </c>
      <c r="D15" s="96"/>
      <c r="E15" s="97"/>
      <c r="F15" s="102" t="str">
        <f>'Contagem de Áreas '!A14</f>
        <v>Audiovisuais</v>
      </c>
      <c r="G15" s="103">
        <f t="shared" ca="1" si="0"/>
        <v>6.25E-2</v>
      </c>
      <c r="H15" s="104">
        <f t="shared" ca="1" si="1"/>
        <v>216</v>
      </c>
      <c r="I15" s="105"/>
      <c r="J15" s="109"/>
      <c r="K15" s="14"/>
      <c r="L15" s="14"/>
      <c r="M15" s="14"/>
      <c r="N15" s="14"/>
      <c r="O15" s="14"/>
      <c r="P15" s="14"/>
      <c r="Q15" s="14"/>
      <c r="R15" s="14"/>
      <c r="S15" s="14"/>
      <c r="T15" s="14"/>
      <c r="U15" s="14"/>
      <c r="V15" s="14"/>
      <c r="W15" s="14"/>
      <c r="X15" s="14"/>
      <c r="Y15" s="14"/>
      <c r="Z15" s="14"/>
    </row>
    <row r="16" spans="1:26" ht="15.75" customHeight="1">
      <c r="A16" s="127" t="s">
        <v>461</v>
      </c>
      <c r="B16" s="171" t="str">
        <f>VLOOKUP(A16,'Índice Geral'!A:C,2,FALSE)</f>
        <v>Ciência política</v>
      </c>
      <c r="C16" s="127">
        <v>72</v>
      </c>
      <c r="D16" s="96"/>
      <c r="E16" s="97"/>
      <c r="F16" s="102" t="str">
        <f>'Contagem de Áreas '!A15</f>
        <v>Noticiário e reportagem</v>
      </c>
      <c r="G16" s="103">
        <f t="shared" ca="1" si="0"/>
        <v>0.14583333333333334</v>
      </c>
      <c r="H16" s="104">
        <f t="shared" ca="1" si="1"/>
        <v>504</v>
      </c>
      <c r="I16" s="105"/>
      <c r="J16" s="109"/>
      <c r="K16" s="14"/>
      <c r="L16" s="14"/>
      <c r="M16" s="14"/>
      <c r="N16" s="14"/>
      <c r="O16" s="14"/>
      <c r="P16" s="14"/>
      <c r="Q16" s="14"/>
      <c r="R16" s="14"/>
      <c r="S16" s="14"/>
      <c r="T16" s="14"/>
      <c r="U16" s="14"/>
      <c r="V16" s="14"/>
      <c r="W16" s="14"/>
      <c r="X16" s="14"/>
      <c r="Y16" s="14"/>
      <c r="Z16" s="14"/>
    </row>
    <row r="17" spans="1:26" ht="15.75" customHeight="1">
      <c r="A17" s="127" t="s">
        <v>2958</v>
      </c>
      <c r="B17" s="171" t="str">
        <f>VLOOKUP(A17,'Índice Geral'!A:C,2,FALSE)</f>
        <v>Noticiário e reportagem</v>
      </c>
      <c r="C17" s="139">
        <v>72</v>
      </c>
      <c r="D17" s="96"/>
      <c r="E17" s="97"/>
      <c r="F17" s="102" t="str">
        <f>'Contagem de Áreas '!A16</f>
        <v>Linguagens de programação (visual basic, c++ etc)</v>
      </c>
      <c r="G17" s="103">
        <f t="shared" ca="1" si="0"/>
        <v>2.0833333333333332E-2</v>
      </c>
      <c r="H17" s="104">
        <f t="shared" ca="1" si="1"/>
        <v>72</v>
      </c>
      <c r="I17" s="105"/>
      <c r="J17" s="109"/>
      <c r="K17" s="14"/>
      <c r="L17" s="14"/>
      <c r="M17" s="14"/>
      <c r="N17" s="14"/>
      <c r="O17" s="14"/>
      <c r="P17" s="14"/>
      <c r="Q17" s="14"/>
      <c r="R17" s="14"/>
      <c r="S17" s="14"/>
      <c r="T17" s="14"/>
      <c r="U17" s="14"/>
      <c r="V17" s="14"/>
      <c r="W17" s="14"/>
      <c r="X17" s="14"/>
      <c r="Y17" s="14"/>
      <c r="Z17" s="14"/>
    </row>
    <row r="18" spans="1:26" ht="15.75" customHeight="1">
      <c r="A18" s="125" t="s">
        <v>2845</v>
      </c>
      <c r="B18" s="171" t="str">
        <f>VLOOKUP(A18,'Índice Geral'!A:C,2,FALSE)</f>
        <v>Audiovisuais</v>
      </c>
      <c r="C18" s="129">
        <v>72</v>
      </c>
      <c r="D18" s="96"/>
      <c r="E18" s="97"/>
      <c r="F18" s="102" t="str">
        <f>'Contagem de Áreas '!A17</f>
        <v>Antropologia social</v>
      </c>
      <c r="G18" s="103">
        <f t="shared" ca="1" si="0"/>
        <v>2.0833333333333332E-2</v>
      </c>
      <c r="H18" s="104">
        <f t="shared" ca="1" si="1"/>
        <v>72</v>
      </c>
      <c r="I18" s="105"/>
      <c r="J18" s="109"/>
      <c r="K18" s="14"/>
      <c r="L18" s="14"/>
      <c r="M18" s="14"/>
      <c r="N18" s="14"/>
      <c r="O18" s="14"/>
      <c r="P18" s="14"/>
      <c r="Q18" s="14"/>
      <c r="R18" s="14"/>
      <c r="S18" s="14"/>
      <c r="T18" s="14"/>
      <c r="U18" s="14"/>
      <c r="V18" s="14"/>
      <c r="W18" s="14"/>
      <c r="X18" s="14"/>
      <c r="Y18" s="14"/>
      <c r="Z18" s="14"/>
    </row>
    <row r="19" spans="1:26" ht="15.75" customHeight="1">
      <c r="A19" s="125" t="s">
        <v>1658</v>
      </c>
      <c r="B19" s="171" t="str">
        <f>VLOOKUP(A19,'Índice Geral'!A:C,2,FALSE)</f>
        <v>Noticiário e reportagem</v>
      </c>
      <c r="C19" s="125">
        <v>36</v>
      </c>
      <c r="D19" s="96"/>
      <c r="E19" s="97"/>
      <c r="F19" s="102" t="str">
        <f>'Contagem de Áreas '!A18</f>
        <v>Gestão estratégica de empresas</v>
      </c>
      <c r="G19" s="103">
        <f t="shared" ca="1" si="0"/>
        <v>0</v>
      </c>
      <c r="H19" s="104">
        <f t="shared" ca="1" si="1"/>
        <v>0</v>
      </c>
      <c r="I19" s="105"/>
      <c r="J19" s="109"/>
      <c r="K19" s="14"/>
      <c r="L19" s="14"/>
      <c r="M19" s="14"/>
      <c r="N19" s="14"/>
      <c r="O19" s="14"/>
      <c r="P19" s="14"/>
      <c r="Q19" s="14"/>
      <c r="R19" s="14"/>
      <c r="S19" s="14"/>
      <c r="T19" s="14"/>
      <c r="U19" s="14"/>
      <c r="V19" s="14"/>
      <c r="W19" s="14"/>
      <c r="X19" s="14"/>
      <c r="Y19" s="14"/>
      <c r="Z19" s="14"/>
    </row>
    <row r="20" spans="1:26" ht="15.75" customHeight="1">
      <c r="A20" s="125" t="s">
        <v>3021</v>
      </c>
      <c r="B20" s="171" t="str">
        <f>VLOOKUP(A20,'Índice Geral'!A:C,2,FALSE)</f>
        <v>Criação gráfica</v>
      </c>
      <c r="C20" s="129">
        <v>72</v>
      </c>
      <c r="D20" s="96"/>
      <c r="E20" s="97"/>
      <c r="F20" s="102" t="str">
        <f>'Contagem de Áreas '!A19</f>
        <v>Gestão financeira</v>
      </c>
      <c r="G20" s="103">
        <f t="shared" ca="1" si="0"/>
        <v>0</v>
      </c>
      <c r="H20" s="104">
        <f t="shared" ca="1" si="1"/>
        <v>0</v>
      </c>
      <c r="I20" s="105"/>
      <c r="J20" s="14"/>
      <c r="K20" s="14"/>
      <c r="L20" s="14"/>
      <c r="M20" s="14"/>
      <c r="N20" s="14"/>
      <c r="O20" s="14"/>
      <c r="P20" s="14"/>
      <c r="Q20" s="14"/>
      <c r="R20" s="14"/>
      <c r="S20" s="14"/>
      <c r="T20" s="14"/>
      <c r="U20" s="14"/>
      <c r="V20" s="14"/>
      <c r="W20" s="14"/>
      <c r="X20" s="14"/>
      <c r="Y20" s="14"/>
      <c r="Z20" s="14"/>
    </row>
    <row r="21" spans="1:26" ht="15.75" customHeight="1">
      <c r="A21" s="125" t="s">
        <v>2848</v>
      </c>
      <c r="B21" s="171" t="str">
        <f>VLOOKUP(A21,'Índice Geral'!A:C,2,FALSE)</f>
        <v>Noticiário e reportagem</v>
      </c>
      <c r="C21" s="129">
        <v>72</v>
      </c>
      <c r="D21" s="96"/>
      <c r="E21" s="97"/>
      <c r="F21" s="102" t="str">
        <f>'Contagem de Áreas '!A20</f>
        <v>Lingüística (línguas)</v>
      </c>
      <c r="G21" s="103">
        <f t="shared" ca="1" si="0"/>
        <v>0</v>
      </c>
      <c r="H21" s="104">
        <f t="shared" ca="1" si="1"/>
        <v>0</v>
      </c>
      <c r="I21" s="105"/>
      <c r="J21" s="14"/>
      <c r="K21" s="14"/>
      <c r="L21" s="14"/>
      <c r="M21" s="14"/>
      <c r="N21" s="14"/>
      <c r="O21" s="14"/>
      <c r="P21" s="14"/>
      <c r="Q21" s="14"/>
      <c r="R21" s="14"/>
      <c r="S21" s="14"/>
      <c r="T21" s="14"/>
      <c r="U21" s="14"/>
      <c r="V21" s="14"/>
      <c r="W21" s="14"/>
      <c r="X21" s="14"/>
      <c r="Y21" s="14"/>
      <c r="Z21" s="14"/>
    </row>
    <row r="22" spans="1:26" ht="15.75" customHeight="1">
      <c r="A22" s="125" t="s">
        <v>2177</v>
      </c>
      <c r="B22" s="171" t="str">
        <f>VLOOKUP(A22,'Índice Geral'!A:C,2,FALSE)</f>
        <v>Marketing e propaganda</v>
      </c>
      <c r="C22" s="125">
        <v>72</v>
      </c>
      <c r="D22" s="96"/>
      <c r="E22" s="97"/>
      <c r="F22" s="102" t="str">
        <f>'Contagem de Áreas '!A21</f>
        <v>Direito empresarial</v>
      </c>
      <c r="G22" s="103">
        <f t="shared" ca="1" si="0"/>
        <v>1.0416666666666666E-2</v>
      </c>
      <c r="H22" s="104">
        <f t="shared" ca="1" si="1"/>
        <v>36</v>
      </c>
      <c r="I22" s="105"/>
      <c r="J22" s="14"/>
      <c r="K22" s="14"/>
      <c r="L22" s="14"/>
      <c r="M22" s="14"/>
      <c r="N22" s="14"/>
      <c r="O22" s="14"/>
      <c r="P22" s="14"/>
      <c r="Q22" s="14"/>
      <c r="R22" s="14"/>
      <c r="S22" s="14"/>
      <c r="T22" s="14"/>
      <c r="U22" s="14"/>
      <c r="V22" s="14"/>
      <c r="W22" s="14"/>
      <c r="X22" s="14"/>
      <c r="Y22" s="14"/>
      <c r="Z22" s="14"/>
    </row>
    <row r="23" spans="1:26" ht="15.75" customHeight="1">
      <c r="A23" s="127" t="s">
        <v>261</v>
      </c>
      <c r="B23" s="171" t="str">
        <f>VLOOKUP(A23,'Índice Geral'!A:C,2,FALSE)</f>
        <v>Processamento de dados</v>
      </c>
      <c r="C23" s="127">
        <v>72</v>
      </c>
      <c r="D23" s="96"/>
      <c r="E23" s="97"/>
      <c r="F23" s="102" t="str">
        <f>'Contagem de Áreas '!A22</f>
        <v>Ética</v>
      </c>
      <c r="G23" s="103">
        <f t="shared" ca="1" si="0"/>
        <v>2.0833333333333332E-2</v>
      </c>
      <c r="H23" s="104">
        <f t="shared" ca="1" si="1"/>
        <v>72</v>
      </c>
      <c r="I23" s="105"/>
      <c r="J23" s="14"/>
      <c r="K23" s="14"/>
      <c r="L23" s="14"/>
      <c r="M23" s="14"/>
      <c r="N23" s="14"/>
      <c r="O23" s="14"/>
      <c r="P23" s="14"/>
      <c r="Q23" s="14"/>
      <c r="R23" s="14"/>
      <c r="S23" s="14"/>
      <c r="T23" s="14"/>
      <c r="U23" s="14"/>
      <c r="V23" s="14"/>
      <c r="W23" s="14"/>
      <c r="X23" s="14"/>
      <c r="Y23" s="14"/>
      <c r="Z23" s="14"/>
    </row>
    <row r="24" spans="1:26" ht="15.75" customHeight="1">
      <c r="A24" s="127" t="s">
        <v>3023</v>
      </c>
      <c r="B24" s="171" t="str">
        <f>VLOOKUP(A24,'Índice Geral'!A:C,2,FALSE)</f>
        <v>Comunicação social (redação e conteúdo)</v>
      </c>
      <c r="C24" s="127">
        <v>72</v>
      </c>
      <c r="D24" s="96"/>
      <c r="E24" s="97"/>
      <c r="F24" s="102" t="str">
        <f>'Contagem de Áreas '!A23</f>
        <v>Animação</v>
      </c>
      <c r="G24" s="103">
        <f t="shared" ca="1" si="0"/>
        <v>0</v>
      </c>
      <c r="H24" s="104">
        <f t="shared" ca="1" si="1"/>
        <v>0</v>
      </c>
      <c r="I24" s="105"/>
      <c r="J24" s="14"/>
      <c r="K24" s="14"/>
      <c r="L24" s="14"/>
      <c r="M24" s="14"/>
      <c r="N24" s="14"/>
      <c r="O24" s="14"/>
      <c r="P24" s="14"/>
      <c r="Q24" s="14"/>
      <c r="R24" s="14"/>
      <c r="S24" s="14"/>
      <c r="T24" s="14"/>
      <c r="U24" s="14"/>
      <c r="V24" s="14"/>
      <c r="W24" s="14"/>
      <c r="X24" s="14"/>
      <c r="Y24" s="14"/>
      <c r="Z24" s="14"/>
    </row>
    <row r="25" spans="1:26" ht="15.75" customHeight="1">
      <c r="A25" s="125" t="s">
        <v>2905</v>
      </c>
      <c r="B25" s="171" t="str">
        <f>VLOOKUP(A25,'Índice Geral'!A:C,2,FALSE)</f>
        <v>Noticiário e reportagem</v>
      </c>
      <c r="C25" s="127">
        <v>72</v>
      </c>
      <c r="D25" s="14"/>
      <c r="E25" s="84"/>
      <c r="F25" s="113" t="str">
        <f>'Contagem de Áreas '!A24</f>
        <v>Modelagem</v>
      </c>
      <c r="G25" s="103">
        <f t="shared" ca="1" si="0"/>
        <v>0</v>
      </c>
      <c r="H25" s="104">
        <f t="shared" ca="1" si="1"/>
        <v>0</v>
      </c>
      <c r="I25" s="105"/>
      <c r="J25" s="14"/>
      <c r="K25" s="14"/>
      <c r="L25" s="14"/>
      <c r="M25" s="14"/>
      <c r="N25" s="14"/>
      <c r="O25" s="14"/>
      <c r="P25" s="14"/>
      <c r="Q25" s="14"/>
      <c r="R25" s="14"/>
      <c r="S25" s="14"/>
      <c r="T25" s="14"/>
      <c r="U25" s="14"/>
      <c r="V25" s="14"/>
      <c r="W25" s="14"/>
      <c r="X25" s="14"/>
      <c r="Y25" s="14"/>
      <c r="Z25" s="14"/>
    </row>
    <row r="26" spans="1:26" ht="15.75" customHeight="1">
      <c r="A26" s="125" t="s">
        <v>2846</v>
      </c>
      <c r="B26" s="171" t="str">
        <f>VLOOKUP(A26,'Índice Geral'!A:C,2,FALSE)</f>
        <v>Audiovisuais</v>
      </c>
      <c r="C26" s="127">
        <v>72</v>
      </c>
      <c r="D26" s="14"/>
      <c r="E26" s="84"/>
      <c r="F26" s="113" t="str">
        <f>'Contagem de Áreas '!A25</f>
        <v>Moda</v>
      </c>
      <c r="G26" s="103">
        <f t="shared" ca="1" si="0"/>
        <v>0</v>
      </c>
      <c r="H26" s="104">
        <f t="shared" ca="1" si="1"/>
        <v>0</v>
      </c>
      <c r="I26" s="105"/>
      <c r="J26" s="14"/>
      <c r="K26" s="14"/>
      <c r="L26" s="14"/>
      <c r="M26" s="14"/>
      <c r="N26" s="14"/>
      <c r="O26" s="14"/>
      <c r="P26" s="14"/>
      <c r="Q26" s="14"/>
      <c r="R26" s="14"/>
      <c r="S26" s="14"/>
      <c r="T26" s="14"/>
      <c r="U26" s="14"/>
      <c r="V26" s="14"/>
      <c r="W26" s="14"/>
      <c r="X26" s="14"/>
      <c r="Y26" s="14"/>
      <c r="Z26" s="14"/>
    </row>
    <row r="27" spans="1:26" ht="15.75" customHeight="1">
      <c r="A27" s="125" t="s">
        <v>2997</v>
      </c>
      <c r="B27" s="171" t="e">
        <f>VLOOKUP(A27,'Índice Geral'!A:C,2,FALSE)</f>
        <v>#N/A</v>
      </c>
      <c r="C27" s="127">
        <v>72</v>
      </c>
      <c r="D27" s="14"/>
      <c r="E27" s="84"/>
      <c r="F27" s="113" t="str">
        <f>'Contagem de Áreas '!A26</f>
        <v>Gestão de organizações</v>
      </c>
      <c r="G27" s="103">
        <f t="shared" ca="1" si="0"/>
        <v>0</v>
      </c>
      <c r="H27" s="104">
        <f t="shared" ca="1" si="1"/>
        <v>0</v>
      </c>
      <c r="I27" s="105"/>
      <c r="J27" s="14"/>
      <c r="K27" s="14"/>
      <c r="L27" s="14"/>
      <c r="M27" s="14"/>
      <c r="N27" s="14"/>
      <c r="O27" s="14"/>
      <c r="P27" s="14"/>
      <c r="Q27" s="14"/>
      <c r="R27" s="14"/>
      <c r="S27" s="14"/>
      <c r="T27" s="14"/>
      <c r="U27" s="14"/>
      <c r="V27" s="14"/>
      <c r="W27" s="14"/>
      <c r="X27" s="14"/>
      <c r="Y27" s="14"/>
      <c r="Z27" s="14"/>
    </row>
    <row r="28" spans="1:26" ht="15.75" customHeight="1">
      <c r="A28" s="125" t="s">
        <v>1522</v>
      </c>
      <c r="B28" s="171" t="str">
        <f>VLOOKUP(A28,'Índice Geral'!A:C,2,FALSE)</f>
        <v>Gestão de inovação</v>
      </c>
      <c r="C28" s="125">
        <v>72</v>
      </c>
      <c r="D28" s="14"/>
      <c r="E28" s="84"/>
      <c r="F28" s="113" t="str">
        <f>'Contagem de Áreas '!A27</f>
        <v>Processamento de dados</v>
      </c>
      <c r="G28" s="103">
        <f t="shared" ca="1" si="0"/>
        <v>2.0833333333333332E-2</v>
      </c>
      <c r="H28" s="104">
        <f t="shared" ca="1" si="1"/>
        <v>72</v>
      </c>
      <c r="I28" s="105"/>
      <c r="J28" s="14"/>
      <c r="K28" s="14"/>
      <c r="L28" s="14"/>
      <c r="M28" s="14"/>
      <c r="N28" s="14"/>
      <c r="O28" s="14"/>
      <c r="P28" s="14"/>
      <c r="Q28" s="14"/>
      <c r="R28" s="14"/>
      <c r="S28" s="14"/>
      <c r="T28" s="14"/>
      <c r="U28" s="14"/>
      <c r="V28" s="14"/>
      <c r="W28" s="14"/>
      <c r="X28" s="14"/>
      <c r="Y28" s="14"/>
      <c r="Z28" s="14"/>
    </row>
    <row r="29" spans="1:26" ht="15.75" customHeight="1">
      <c r="A29" s="125" t="s">
        <v>519</v>
      </c>
      <c r="B29" s="171" t="str">
        <f>VLOOKUP(A29,'Índice Geral'!A:C,2,FALSE)</f>
        <v>Comunicação social (redação e conteúdo)</v>
      </c>
      <c r="C29" s="125">
        <v>72</v>
      </c>
      <c r="D29" s="14"/>
      <c r="E29" s="84"/>
      <c r="F29" s="113" t="str">
        <f>'Contagem de Áreas '!A28</f>
        <v>Matemática aplicada</v>
      </c>
      <c r="G29" s="103">
        <f t="shared" ca="1" si="0"/>
        <v>0</v>
      </c>
      <c r="H29" s="104">
        <f t="shared" ca="1" si="1"/>
        <v>0</v>
      </c>
      <c r="I29" s="114"/>
      <c r="J29" s="14"/>
      <c r="K29" s="14"/>
      <c r="L29" s="14"/>
      <c r="M29" s="14"/>
      <c r="N29" s="14"/>
      <c r="O29" s="14"/>
      <c r="P29" s="14"/>
      <c r="Q29" s="14"/>
      <c r="R29" s="14"/>
      <c r="S29" s="14"/>
      <c r="T29" s="14"/>
      <c r="U29" s="14"/>
      <c r="V29" s="14"/>
      <c r="W29" s="14"/>
      <c r="X29" s="14"/>
      <c r="Y29" s="14"/>
      <c r="Z29" s="14"/>
    </row>
    <row r="30" spans="1:26" ht="15.75" customHeight="1">
      <c r="A30" s="125" t="s">
        <v>3025</v>
      </c>
      <c r="B30" s="171" t="str">
        <f>VLOOKUP(A30,'Índice Geral'!A:C,2,FALSE)</f>
        <v>Ética</v>
      </c>
      <c r="C30" s="125">
        <v>36</v>
      </c>
      <c r="D30" s="14"/>
      <c r="E30" s="84"/>
      <c r="F30" s="113" t="str">
        <f>'Contagem de Áreas '!A29</f>
        <v>Psicologia</v>
      </c>
      <c r="G30" s="103">
        <f t="shared" ca="1" si="0"/>
        <v>0</v>
      </c>
      <c r="H30" s="104">
        <f t="shared" ca="1" si="1"/>
        <v>0</v>
      </c>
      <c r="I30" s="105"/>
      <c r="J30" s="14"/>
      <c r="K30" s="14"/>
      <c r="L30" s="14"/>
      <c r="M30" s="14"/>
      <c r="N30" s="14"/>
      <c r="O30" s="14"/>
      <c r="P30" s="14"/>
      <c r="Q30" s="14"/>
      <c r="R30" s="14"/>
      <c r="S30" s="14"/>
      <c r="T30" s="14"/>
      <c r="U30" s="14"/>
      <c r="V30" s="14"/>
      <c r="W30" s="14"/>
      <c r="X30" s="14"/>
      <c r="Y30" s="14"/>
      <c r="Z30" s="14"/>
    </row>
    <row r="31" spans="1:26" ht="15.75" customHeight="1">
      <c r="A31" s="125" t="s">
        <v>807</v>
      </c>
      <c r="B31" s="171" t="str">
        <f>VLOOKUP(A31,'Índice Geral'!A:C,2,FALSE)</f>
        <v>Direito empresarial</v>
      </c>
      <c r="C31" s="125">
        <v>36</v>
      </c>
      <c r="D31" s="14"/>
      <c r="E31" s="84"/>
      <c r="F31" s="113" t="str">
        <f>'Contagem de Áreas '!A30</f>
        <v>Desenho (artístico)</v>
      </c>
      <c r="G31" s="103">
        <f t="shared" ca="1" si="0"/>
        <v>0</v>
      </c>
      <c r="H31" s="104">
        <f t="shared" ca="1" si="1"/>
        <v>0</v>
      </c>
      <c r="I31" s="114"/>
      <c r="J31" s="14"/>
      <c r="K31" s="14"/>
      <c r="L31" s="14"/>
      <c r="M31" s="14"/>
      <c r="N31" s="14"/>
      <c r="O31" s="14"/>
      <c r="P31" s="14"/>
      <c r="Q31" s="14"/>
      <c r="R31" s="14"/>
      <c r="S31" s="14"/>
      <c r="T31" s="14"/>
      <c r="U31" s="14"/>
      <c r="V31" s="14"/>
      <c r="W31" s="14"/>
      <c r="X31" s="14"/>
      <c r="Y31" s="14"/>
      <c r="Z31" s="14"/>
    </row>
    <row r="32" spans="1:26" ht="15.75" customHeight="1">
      <c r="A32" s="127" t="s">
        <v>2407</v>
      </c>
      <c r="B32" s="171" t="str">
        <f>VLOOKUP(A32,'Índice Geral'!A:C,2,FALSE)</f>
        <v>Estágio Supervisionado</v>
      </c>
      <c r="C32" s="127">
        <v>72</v>
      </c>
      <c r="D32" s="14"/>
      <c r="E32" s="84"/>
      <c r="F32" s="113" t="str">
        <f>'Contagem de Áreas '!A31</f>
        <v>Ciência política</v>
      </c>
      <c r="G32" s="103">
        <f t="shared" ca="1" si="0"/>
        <v>2.0833333333333332E-2</v>
      </c>
      <c r="H32" s="104">
        <f t="shared" ca="1" si="1"/>
        <v>72</v>
      </c>
      <c r="I32" s="114"/>
      <c r="J32" s="14"/>
      <c r="K32" s="14"/>
      <c r="L32" s="14"/>
      <c r="M32" s="14"/>
      <c r="N32" s="14"/>
      <c r="O32" s="14"/>
      <c r="P32" s="14"/>
      <c r="Q32" s="14"/>
      <c r="R32" s="14"/>
      <c r="S32" s="14"/>
      <c r="T32" s="14"/>
      <c r="U32" s="14"/>
      <c r="V32" s="14"/>
      <c r="W32" s="14"/>
      <c r="X32" s="14"/>
      <c r="Y32" s="14"/>
      <c r="Z32" s="14"/>
    </row>
    <row r="33" spans="1:26" ht="15.75" customHeight="1">
      <c r="A33" s="127" t="s">
        <v>2245</v>
      </c>
      <c r="B33" s="171" t="str">
        <f>VLOOKUP(A33,'Índice Geral'!A:C,2,FALSE)</f>
        <v>Metodologia e Pesquisa Científica</v>
      </c>
      <c r="C33" s="127">
        <v>72</v>
      </c>
      <c r="D33" s="14"/>
      <c r="E33" s="84"/>
      <c r="F33" s="113" t="str">
        <f>'Contagem de Áreas '!A32</f>
        <v>Estatística aplicada</v>
      </c>
      <c r="G33" s="103">
        <f t="shared" ca="1" si="0"/>
        <v>0</v>
      </c>
      <c r="H33" s="104">
        <f t="shared" ca="1" si="1"/>
        <v>0</v>
      </c>
      <c r="I33" s="105"/>
      <c r="J33" s="14"/>
      <c r="K33" s="14"/>
      <c r="L33" s="14"/>
      <c r="M33" s="14"/>
      <c r="N33" s="14"/>
      <c r="O33" s="14"/>
      <c r="P33" s="14"/>
      <c r="Q33" s="14"/>
      <c r="R33" s="14"/>
      <c r="S33" s="14"/>
      <c r="T33" s="14"/>
      <c r="U33" s="14"/>
      <c r="V33" s="14"/>
      <c r="W33" s="14"/>
      <c r="X33" s="14"/>
      <c r="Y33" s="14"/>
      <c r="Z33" s="14"/>
    </row>
    <row r="34" spans="1:26" ht="15.75" customHeight="1">
      <c r="A34" s="125" t="s">
        <v>1979</v>
      </c>
      <c r="B34" s="171" t="str">
        <f>VLOOKUP(A34,'Índice Geral'!A:C,2,FALSE)</f>
        <v>Noticiário e reportagem</v>
      </c>
      <c r="C34" s="125">
        <v>36</v>
      </c>
      <c r="D34" s="14"/>
      <c r="E34" s="84"/>
      <c r="F34" s="113" t="str">
        <f>'Contagem de Áreas '!A33</f>
        <v>Fotografia</v>
      </c>
      <c r="G34" s="103">
        <f t="shared" ca="1" si="0"/>
        <v>1.0416666666666666E-2</v>
      </c>
      <c r="H34" s="104">
        <f t="shared" ca="1" si="1"/>
        <v>36</v>
      </c>
      <c r="I34" s="114"/>
      <c r="J34" s="14"/>
      <c r="K34" s="14"/>
      <c r="L34" s="14"/>
      <c r="M34" s="14"/>
      <c r="N34" s="14"/>
      <c r="O34" s="14"/>
      <c r="P34" s="14"/>
      <c r="Q34" s="14"/>
      <c r="R34" s="14"/>
      <c r="S34" s="14"/>
      <c r="T34" s="14"/>
      <c r="U34" s="14"/>
      <c r="V34" s="14"/>
      <c r="W34" s="14"/>
      <c r="X34" s="14"/>
      <c r="Y34" s="14"/>
      <c r="Z34" s="14"/>
    </row>
    <row r="35" spans="1:26" ht="15.75" customHeight="1">
      <c r="A35" s="125" t="s">
        <v>1988</v>
      </c>
      <c r="B35" s="171" t="str">
        <f>VLOOKUP(A35,'Índice Geral'!A:C,2,FALSE)</f>
        <v>Noticiário e reportagem</v>
      </c>
      <c r="C35" s="125">
        <v>36</v>
      </c>
      <c r="D35" s="14"/>
      <c r="E35" s="84"/>
      <c r="F35" s="113" t="str">
        <f>'Contagem de Áreas '!A34</f>
        <v>Aconselhamento e orientação profissional</v>
      </c>
      <c r="G35" s="103">
        <f t="shared" ca="1" si="0"/>
        <v>0</v>
      </c>
      <c r="H35" s="104">
        <f t="shared" ca="1" si="1"/>
        <v>0</v>
      </c>
      <c r="I35" s="114"/>
      <c r="J35" s="14"/>
      <c r="K35" s="14"/>
      <c r="L35" s="14"/>
      <c r="M35" s="14"/>
      <c r="N35" s="14"/>
      <c r="O35" s="14"/>
      <c r="P35" s="14"/>
      <c r="Q35" s="14"/>
      <c r="R35" s="14"/>
      <c r="S35" s="14"/>
      <c r="T35" s="14"/>
      <c r="U35" s="14"/>
      <c r="V35" s="14"/>
      <c r="W35" s="14"/>
      <c r="X35" s="14"/>
      <c r="Y35" s="14"/>
      <c r="Z35" s="14"/>
    </row>
    <row r="36" spans="1:26" ht="15.75" customHeight="1">
      <c r="A36" s="125" t="s">
        <v>1306</v>
      </c>
      <c r="B36" s="171" t="str">
        <f>VLOOKUP(A36,'Índice Geral'!A:C,2,FALSE)</f>
        <v>Marketing e propaganda</v>
      </c>
      <c r="C36" s="125">
        <v>72</v>
      </c>
      <c r="D36" s="14"/>
      <c r="E36" s="84"/>
      <c r="F36" s="113" t="str">
        <f>'Contagem de Áreas '!A35</f>
        <v>Gestão da produção</v>
      </c>
      <c r="G36" s="103">
        <f t="shared" ca="1" si="0"/>
        <v>0</v>
      </c>
      <c r="H36" s="104">
        <f t="shared" ca="1" si="1"/>
        <v>0</v>
      </c>
      <c r="I36" s="105"/>
      <c r="J36" s="14"/>
      <c r="K36" s="14"/>
      <c r="L36" s="14"/>
      <c r="M36" s="14"/>
      <c r="N36" s="14"/>
      <c r="O36" s="14"/>
      <c r="P36" s="14"/>
      <c r="Q36" s="14"/>
      <c r="R36" s="14"/>
      <c r="S36" s="14"/>
      <c r="T36" s="14"/>
      <c r="U36" s="14"/>
      <c r="V36" s="14"/>
      <c r="W36" s="14"/>
      <c r="X36" s="14"/>
      <c r="Y36" s="14"/>
      <c r="Z36" s="14"/>
    </row>
    <row r="37" spans="1:26" ht="15.75" customHeight="1">
      <c r="A37" s="125" t="s">
        <v>2931</v>
      </c>
      <c r="B37" s="171" t="str">
        <f>VLOOKUP(A37,'Índice Geral'!A:C,2,FALSE)</f>
        <v>Ética</v>
      </c>
      <c r="C37" s="125">
        <v>36</v>
      </c>
      <c r="D37" s="14"/>
      <c r="E37" s="84"/>
      <c r="F37" s="113" t="str">
        <f>'Contagem de Áreas '!A36</f>
        <v>Tecnologia digital</v>
      </c>
      <c r="G37" s="103">
        <f t="shared" ca="1" si="0"/>
        <v>0</v>
      </c>
      <c r="H37" s="104">
        <f t="shared" ca="1" si="1"/>
        <v>0</v>
      </c>
      <c r="I37" s="105"/>
      <c r="J37" s="14"/>
      <c r="K37" s="14"/>
      <c r="L37" s="14"/>
      <c r="M37" s="14"/>
      <c r="N37" s="14"/>
      <c r="O37" s="14"/>
      <c r="P37" s="14"/>
      <c r="Q37" s="14"/>
      <c r="R37" s="14"/>
      <c r="S37" s="14"/>
      <c r="T37" s="14"/>
      <c r="U37" s="14"/>
      <c r="V37" s="14"/>
      <c r="W37" s="14"/>
      <c r="X37" s="14"/>
      <c r="Y37" s="14"/>
      <c r="Z37" s="14"/>
    </row>
    <row r="38" spans="1:26" ht="15.75" customHeight="1">
      <c r="A38" s="125" t="s">
        <v>2633</v>
      </c>
      <c r="B38" s="171" t="str">
        <f>VLOOKUP(A38,'Índice Geral'!A:C,2,FALSE)</f>
        <v>Metodologia e Pesquisa Científica</v>
      </c>
      <c r="C38" s="125">
        <v>72</v>
      </c>
      <c r="D38" s="14"/>
      <c r="E38" s="84"/>
      <c r="F38" s="113" t="str">
        <f>'Contagem de Áreas '!A37</f>
        <v>Desenho de projetos</v>
      </c>
      <c r="G38" s="103">
        <f t="shared" ca="1" si="0"/>
        <v>0</v>
      </c>
      <c r="H38" s="104">
        <f t="shared" ca="1" si="1"/>
        <v>0</v>
      </c>
      <c r="I38" s="105"/>
      <c r="J38" s="14"/>
      <c r="K38" s="14"/>
      <c r="L38" s="14"/>
      <c r="M38" s="14"/>
      <c r="N38" s="14"/>
      <c r="O38" s="14"/>
      <c r="P38" s="14"/>
      <c r="Q38" s="14"/>
      <c r="R38" s="14"/>
      <c r="S38" s="14"/>
      <c r="T38" s="14"/>
      <c r="U38" s="14"/>
      <c r="V38" s="14"/>
      <c r="W38" s="14"/>
      <c r="X38" s="14"/>
      <c r="Y38" s="14"/>
      <c r="Z38" s="14"/>
    </row>
    <row r="39" spans="1:26" ht="15.75" customHeight="1">
      <c r="A39" s="125" t="s">
        <v>949</v>
      </c>
      <c r="B39" s="171" t="str">
        <f>VLOOKUP(A39,'Índice Geral'!A:C,2,FALSE)</f>
        <v>Gestão de inovação</v>
      </c>
      <c r="C39" s="125">
        <v>36</v>
      </c>
      <c r="D39" s="14"/>
      <c r="E39" s="84"/>
      <c r="F39" s="113" t="str">
        <f>'Contagem de Áreas '!A38</f>
        <v>Política</v>
      </c>
      <c r="G39" s="103">
        <f t="shared" ca="1" si="0"/>
        <v>0</v>
      </c>
      <c r="H39" s="104">
        <f t="shared" ca="1" si="1"/>
        <v>0</v>
      </c>
      <c r="I39" s="105"/>
      <c r="J39" s="14"/>
      <c r="K39" s="14"/>
      <c r="L39" s="14"/>
      <c r="M39" s="14"/>
      <c r="N39" s="14"/>
      <c r="O39" s="14"/>
      <c r="P39" s="14"/>
      <c r="Q39" s="14"/>
      <c r="R39" s="14"/>
      <c r="S39" s="14"/>
      <c r="T39" s="14"/>
      <c r="U39" s="14"/>
      <c r="V39" s="14"/>
      <c r="W39" s="14"/>
      <c r="X39" s="14"/>
      <c r="Y39" s="14"/>
      <c r="Z39" s="14"/>
    </row>
    <row r="40" spans="1:26" ht="15.75" customHeight="1">
      <c r="A40" s="125" t="s">
        <v>2705</v>
      </c>
      <c r="B40" s="171" t="str">
        <f>VLOOKUP(A40,'Índice Geral'!A:C,2,FALSE)</f>
        <v>Gestão de inovação</v>
      </c>
      <c r="C40" s="125">
        <v>36</v>
      </c>
      <c r="D40" s="14"/>
      <c r="E40" s="84"/>
      <c r="F40" s="113" t="str">
        <f>'Contagem de Áreas '!A39</f>
        <v>Administração em comércio exterior</v>
      </c>
      <c r="G40" s="103">
        <f t="shared" ca="1" si="0"/>
        <v>0</v>
      </c>
      <c r="H40" s="104">
        <f t="shared" ca="1" si="1"/>
        <v>0</v>
      </c>
      <c r="I40" s="105"/>
      <c r="J40" s="14"/>
      <c r="K40" s="14"/>
      <c r="L40" s="14"/>
      <c r="M40" s="14"/>
      <c r="N40" s="14"/>
      <c r="O40" s="14"/>
      <c r="P40" s="14"/>
      <c r="Q40" s="14"/>
      <c r="R40" s="14"/>
      <c r="S40" s="14"/>
      <c r="T40" s="14"/>
      <c r="U40" s="14"/>
      <c r="V40" s="14"/>
      <c r="W40" s="14"/>
      <c r="X40" s="14"/>
      <c r="Y40" s="14"/>
      <c r="Z40" s="14"/>
    </row>
    <row r="41" spans="1:26" ht="15.75" customHeight="1">
      <c r="A41" s="125" t="s">
        <v>2643</v>
      </c>
      <c r="B41" s="171" t="str">
        <f>VLOOKUP(A41,'Índice Geral'!A:C,2,FALSE)</f>
        <v>Metodologia e Pesquisa Científica</v>
      </c>
      <c r="C41" s="125">
        <v>72</v>
      </c>
      <c r="D41" s="14"/>
      <c r="E41" s="84"/>
      <c r="F41" s="113" t="str">
        <f>'Contagem de Áreas '!A40</f>
        <v>Relações internacionais</v>
      </c>
      <c r="G41" s="103">
        <f t="shared" ca="1" si="0"/>
        <v>0</v>
      </c>
      <c r="H41" s="104">
        <f t="shared" ca="1" si="1"/>
        <v>0</v>
      </c>
      <c r="I41" s="114"/>
      <c r="J41" s="14"/>
      <c r="K41" s="14"/>
      <c r="L41" s="14"/>
      <c r="M41" s="14"/>
      <c r="N41" s="14"/>
      <c r="O41" s="14"/>
      <c r="P41" s="14"/>
      <c r="Q41" s="14"/>
      <c r="R41" s="14"/>
      <c r="S41" s="14"/>
      <c r="T41" s="14"/>
      <c r="U41" s="14"/>
      <c r="V41" s="14"/>
      <c r="W41" s="14"/>
      <c r="X41" s="14"/>
      <c r="Y41" s="14"/>
      <c r="Z41" s="14"/>
    </row>
    <row r="42" spans="1:26" ht="15.75" customHeight="1">
      <c r="A42" s="125" t="s">
        <v>2968</v>
      </c>
      <c r="B42" s="171" t="str">
        <f>VLOOKUP(A42,'Índice Geral'!A:C,2,FALSE)</f>
        <v>Lifelab</v>
      </c>
      <c r="C42" s="125">
        <v>72</v>
      </c>
      <c r="D42" s="14"/>
      <c r="E42" s="84"/>
      <c r="F42" s="113" t="str">
        <f>'Contagem de Áreas '!A41</f>
        <v>Desenho de moda</v>
      </c>
      <c r="G42" s="103">
        <f t="shared" ca="1" si="0"/>
        <v>0</v>
      </c>
      <c r="H42" s="104">
        <f t="shared" ca="1" si="1"/>
        <v>0</v>
      </c>
      <c r="I42" s="105"/>
      <c r="J42" s="14"/>
      <c r="K42" s="14"/>
      <c r="L42" s="14"/>
      <c r="M42" s="14"/>
      <c r="N42" s="14"/>
      <c r="O42" s="14"/>
      <c r="P42" s="14"/>
      <c r="Q42" s="14"/>
      <c r="R42" s="14"/>
      <c r="S42" s="14"/>
      <c r="T42" s="14"/>
      <c r="U42" s="14"/>
      <c r="V42" s="14"/>
      <c r="W42" s="14"/>
      <c r="X42" s="14"/>
      <c r="Y42" s="14"/>
      <c r="Z42" s="14"/>
    </row>
    <row r="43" spans="1:26" ht="15.75" customHeight="1">
      <c r="A43" s="127" t="s">
        <v>2967</v>
      </c>
      <c r="B43" s="171" t="str">
        <f>VLOOKUP(A43,'Índice Geral'!A:C,2,FALSE)</f>
        <v>Lifelab</v>
      </c>
      <c r="C43" s="127">
        <v>72</v>
      </c>
      <c r="D43" s="14"/>
      <c r="E43" s="84"/>
      <c r="F43" s="116" t="s">
        <v>902</v>
      </c>
      <c r="G43" s="103">
        <f t="shared" ca="1" si="0"/>
        <v>0.16666666666666666</v>
      </c>
      <c r="H43" s="104">
        <f t="shared" ca="1" si="1"/>
        <v>576</v>
      </c>
      <c r="I43" s="114"/>
      <c r="J43" s="14"/>
      <c r="K43" s="14"/>
      <c r="L43" s="14"/>
      <c r="M43" s="14"/>
      <c r="N43" s="14"/>
      <c r="O43" s="14"/>
      <c r="P43" s="14"/>
      <c r="Q43" s="14"/>
      <c r="R43" s="14"/>
      <c r="S43" s="14"/>
      <c r="T43" s="14"/>
      <c r="U43" s="14"/>
      <c r="V43" s="14"/>
      <c r="W43" s="14"/>
      <c r="X43" s="14"/>
      <c r="Y43" s="14"/>
      <c r="Z43" s="14"/>
    </row>
    <row r="44" spans="1:26" ht="15.75" customHeight="1">
      <c r="A44" s="127" t="s">
        <v>2967</v>
      </c>
      <c r="B44" s="171" t="str">
        <f>VLOOKUP(A44,'Índice Geral'!A:C,2,FALSE)</f>
        <v>Lifelab</v>
      </c>
      <c r="C44" s="127">
        <v>72</v>
      </c>
      <c r="D44" s="14"/>
      <c r="E44" s="84"/>
      <c r="F44" s="116" t="s">
        <v>2993</v>
      </c>
      <c r="G44" s="103">
        <f t="shared" ca="1" si="0"/>
        <v>0.125</v>
      </c>
      <c r="H44" s="104">
        <f t="shared" ca="1" si="1"/>
        <v>432</v>
      </c>
      <c r="I44" s="114"/>
      <c r="J44" s="14"/>
      <c r="K44" s="14"/>
      <c r="L44" s="14"/>
      <c r="M44" s="14"/>
      <c r="N44" s="14"/>
      <c r="O44" s="14"/>
      <c r="P44" s="14"/>
      <c r="Q44" s="14"/>
      <c r="R44" s="14"/>
      <c r="S44" s="14"/>
      <c r="T44" s="14"/>
      <c r="U44" s="14"/>
      <c r="V44" s="14"/>
      <c r="W44" s="14"/>
      <c r="X44" s="14"/>
      <c r="Y44" s="14"/>
      <c r="Z44" s="14"/>
    </row>
    <row r="45" spans="1:26" ht="15.75" customHeight="1">
      <c r="A45" s="127" t="s">
        <v>2967</v>
      </c>
      <c r="B45" s="171" t="str">
        <f>VLOOKUP(A45,'Índice Geral'!A:C,2,FALSE)</f>
        <v>Lifelab</v>
      </c>
      <c r="C45" s="127">
        <v>72</v>
      </c>
      <c r="D45" s="14"/>
      <c r="E45" s="84"/>
      <c r="F45" s="116" t="s">
        <v>1081</v>
      </c>
      <c r="G45" s="103">
        <f t="shared" ca="1" si="0"/>
        <v>2.0833333333333332E-2</v>
      </c>
      <c r="H45" s="104">
        <f t="shared" ca="1" si="1"/>
        <v>72</v>
      </c>
      <c r="I45" s="114"/>
      <c r="J45" s="14"/>
      <c r="K45" s="14"/>
      <c r="L45" s="14"/>
      <c r="M45" s="14"/>
      <c r="N45" s="14"/>
      <c r="O45" s="14"/>
      <c r="P45" s="14"/>
      <c r="Q45" s="14"/>
      <c r="R45" s="14"/>
      <c r="S45" s="14"/>
      <c r="T45" s="14"/>
      <c r="U45" s="14"/>
      <c r="V45" s="14"/>
      <c r="W45" s="14"/>
      <c r="X45" s="14"/>
      <c r="Y45" s="14"/>
      <c r="Z45" s="14"/>
    </row>
    <row r="46" spans="1:26" ht="15.75" customHeight="1">
      <c r="A46" s="127" t="s">
        <v>2967</v>
      </c>
      <c r="B46" s="171" t="str">
        <f>VLOOKUP(A46,'Índice Geral'!A:C,2,FALSE)</f>
        <v>Lifelab</v>
      </c>
      <c r="C46" s="127">
        <v>72</v>
      </c>
      <c r="D46" s="14"/>
      <c r="E46" s="14"/>
      <c r="F46" s="98" t="s">
        <v>2994</v>
      </c>
      <c r="G46" s="98"/>
      <c r="H46" s="98"/>
      <c r="I46" s="117">
        <f>G1-SUM(I25:I45)</f>
        <v>3456</v>
      </c>
      <c r="J46" s="14"/>
      <c r="K46" s="14"/>
      <c r="L46" s="14"/>
      <c r="M46" s="14"/>
      <c r="N46" s="14"/>
      <c r="O46" s="14"/>
      <c r="P46" s="14"/>
      <c r="Q46" s="14"/>
      <c r="R46" s="14"/>
      <c r="S46" s="14"/>
      <c r="T46" s="14"/>
      <c r="U46" s="14"/>
      <c r="V46" s="14"/>
      <c r="W46" s="14"/>
      <c r="X46" s="14"/>
      <c r="Y46" s="14"/>
      <c r="Z46" s="14"/>
    </row>
    <row r="47" spans="1:26" ht="15.75" customHeight="1">
      <c r="A47" s="127" t="s">
        <v>2967</v>
      </c>
      <c r="B47" s="171" t="str">
        <f>VLOOKUP(A47,'Índice Geral'!A:C,2,FALSE)</f>
        <v>Lifelab</v>
      </c>
      <c r="C47" s="127">
        <v>72</v>
      </c>
      <c r="D47" s="14"/>
      <c r="E47" s="14"/>
      <c r="F47" s="14"/>
      <c r="G47" s="14"/>
      <c r="H47" s="14"/>
      <c r="I47" s="14"/>
      <c r="J47" s="14"/>
      <c r="K47" s="14"/>
      <c r="L47" s="14"/>
      <c r="M47" s="14"/>
      <c r="N47" s="14"/>
      <c r="O47" s="14"/>
      <c r="P47" s="14"/>
      <c r="Q47" s="14"/>
      <c r="R47" s="14"/>
      <c r="S47" s="14"/>
      <c r="T47" s="14"/>
      <c r="U47" s="14"/>
      <c r="V47" s="14"/>
      <c r="W47" s="14"/>
      <c r="X47" s="14"/>
      <c r="Y47" s="14"/>
      <c r="Z47" s="14"/>
    </row>
    <row r="48" spans="1:26" ht="15.75" customHeight="1">
      <c r="A48" s="140" t="s">
        <v>902</v>
      </c>
      <c r="B48" s="171" t="str">
        <f>VLOOKUP(A48,'Índice Geral'!A:C,2,FALSE)</f>
        <v>Eletiva</v>
      </c>
      <c r="C48" s="146">
        <v>72</v>
      </c>
      <c r="D48" s="14"/>
      <c r="E48" s="14"/>
      <c r="F48" s="14"/>
      <c r="G48" s="14"/>
      <c r="H48" s="14"/>
      <c r="I48" s="14"/>
      <c r="J48" s="14"/>
      <c r="K48" s="14"/>
      <c r="L48" s="14"/>
      <c r="M48" s="14"/>
      <c r="N48" s="14"/>
      <c r="O48" s="14"/>
      <c r="P48" s="14"/>
      <c r="Q48" s="14"/>
      <c r="R48" s="14"/>
      <c r="S48" s="14"/>
      <c r="T48" s="14"/>
      <c r="U48" s="14"/>
      <c r="V48" s="14"/>
      <c r="W48" s="14"/>
      <c r="X48" s="14"/>
      <c r="Y48" s="14"/>
      <c r="Z48" s="14"/>
    </row>
    <row r="49" spans="1:26" ht="15.75" customHeight="1">
      <c r="A49" s="140" t="s">
        <v>902</v>
      </c>
      <c r="B49" s="171" t="str">
        <f>VLOOKUP(A49,'Índice Geral'!A:C,2,FALSE)</f>
        <v>Eletiva</v>
      </c>
      <c r="C49" s="146">
        <v>72</v>
      </c>
      <c r="D49" s="14"/>
      <c r="E49" s="14"/>
      <c r="F49" s="14"/>
      <c r="G49" s="14"/>
      <c r="H49" s="14"/>
      <c r="I49" s="14"/>
      <c r="J49" s="14"/>
      <c r="K49" s="14"/>
      <c r="L49" s="14"/>
      <c r="M49" s="14"/>
      <c r="N49" s="14"/>
      <c r="O49" s="14"/>
      <c r="P49" s="14"/>
      <c r="Q49" s="14"/>
      <c r="R49" s="14"/>
      <c r="S49" s="14"/>
      <c r="T49" s="14"/>
      <c r="U49" s="14"/>
      <c r="V49" s="14"/>
      <c r="W49" s="14"/>
      <c r="X49" s="14"/>
      <c r="Y49" s="14"/>
      <c r="Z49" s="14"/>
    </row>
    <row r="50" spans="1:26" ht="15.75" customHeight="1">
      <c r="A50" s="140" t="s">
        <v>902</v>
      </c>
      <c r="B50" s="171" t="str">
        <f>VLOOKUP(A50,'Índice Geral'!A:C,2,FALSE)</f>
        <v>Eletiva</v>
      </c>
      <c r="C50" s="146">
        <v>72</v>
      </c>
      <c r="D50" s="14"/>
      <c r="E50" s="14"/>
      <c r="F50" s="14"/>
      <c r="G50" s="14"/>
      <c r="H50" s="14"/>
      <c r="I50" s="14"/>
      <c r="J50" s="14"/>
      <c r="K50" s="14"/>
      <c r="L50" s="14"/>
      <c r="M50" s="14"/>
      <c r="N50" s="14"/>
      <c r="O50" s="14"/>
      <c r="P50" s="14"/>
      <c r="Q50" s="14"/>
      <c r="R50" s="14"/>
      <c r="S50" s="14"/>
      <c r="T50" s="14"/>
      <c r="U50" s="14"/>
      <c r="V50" s="14"/>
      <c r="W50" s="14"/>
      <c r="X50" s="14"/>
      <c r="Y50" s="14"/>
      <c r="Z50" s="14"/>
    </row>
    <row r="51" spans="1:26" ht="15.75" customHeight="1">
      <c r="A51" s="140" t="s">
        <v>902</v>
      </c>
      <c r="B51" s="171" t="str">
        <f>VLOOKUP(A51,'Índice Geral'!A:C,2,FALSE)</f>
        <v>Eletiva</v>
      </c>
      <c r="C51" s="146">
        <v>72</v>
      </c>
      <c r="D51" s="14"/>
      <c r="E51" s="14"/>
      <c r="F51" s="14"/>
      <c r="G51" s="14"/>
      <c r="H51" s="14"/>
      <c r="I51" s="14"/>
      <c r="J51" s="14"/>
      <c r="K51" s="14"/>
      <c r="L51" s="14"/>
      <c r="M51" s="14"/>
      <c r="N51" s="14"/>
      <c r="O51" s="14"/>
      <c r="P51" s="14"/>
      <c r="Q51" s="14"/>
      <c r="R51" s="14"/>
      <c r="S51" s="14"/>
      <c r="T51" s="14"/>
      <c r="U51" s="14"/>
      <c r="V51" s="14"/>
      <c r="W51" s="14"/>
      <c r="X51" s="14"/>
      <c r="Y51" s="14"/>
      <c r="Z51" s="14"/>
    </row>
    <row r="52" spans="1:26" ht="15.75" customHeight="1">
      <c r="A52" s="140" t="s">
        <v>902</v>
      </c>
      <c r="B52" s="171" t="str">
        <f>VLOOKUP(A52,'Índice Geral'!A:C,2,FALSE)</f>
        <v>Eletiva</v>
      </c>
      <c r="C52" s="146">
        <v>72</v>
      </c>
      <c r="D52" s="14"/>
      <c r="E52" s="14"/>
      <c r="F52" s="14"/>
      <c r="G52" s="14"/>
      <c r="H52" s="14"/>
      <c r="I52" s="14"/>
      <c r="J52" s="14"/>
      <c r="K52" s="14"/>
      <c r="L52" s="14"/>
      <c r="M52" s="14"/>
      <c r="N52" s="14"/>
      <c r="O52" s="14"/>
      <c r="P52" s="14"/>
      <c r="Q52" s="14"/>
      <c r="R52" s="14"/>
      <c r="S52" s="14"/>
      <c r="T52" s="14"/>
      <c r="U52" s="14"/>
      <c r="V52" s="14"/>
      <c r="W52" s="14"/>
      <c r="X52" s="14"/>
      <c r="Y52" s="14"/>
      <c r="Z52" s="14"/>
    </row>
    <row r="53" spans="1:26" ht="15.75" customHeight="1">
      <c r="A53" s="140" t="s">
        <v>902</v>
      </c>
      <c r="B53" s="171" t="str">
        <f>VLOOKUP(A53,'Índice Geral'!A:C,2,FALSE)</f>
        <v>Eletiva</v>
      </c>
      <c r="C53" s="146">
        <v>72</v>
      </c>
      <c r="D53" s="14"/>
      <c r="E53" s="14"/>
      <c r="F53" s="14"/>
      <c r="G53" s="14"/>
      <c r="H53" s="14"/>
      <c r="I53" s="14"/>
      <c r="J53" s="14"/>
      <c r="K53" s="14"/>
      <c r="L53" s="14"/>
      <c r="M53" s="14"/>
      <c r="N53" s="14"/>
      <c r="O53" s="14"/>
      <c r="P53" s="14"/>
      <c r="Q53" s="14"/>
      <c r="R53" s="14"/>
      <c r="S53" s="14"/>
      <c r="T53" s="14"/>
      <c r="U53" s="14"/>
      <c r="V53" s="14"/>
      <c r="W53" s="14"/>
      <c r="X53" s="14"/>
      <c r="Y53" s="14"/>
      <c r="Z53" s="14"/>
    </row>
    <row r="54" spans="1:26" ht="15.75" customHeight="1">
      <c r="A54" s="140" t="s">
        <v>902</v>
      </c>
      <c r="B54" s="171" t="str">
        <f>VLOOKUP(A54,'Índice Geral'!A:C,2,FALSE)</f>
        <v>Eletiva</v>
      </c>
      <c r="C54" s="146">
        <v>72</v>
      </c>
      <c r="D54" s="14"/>
      <c r="E54" s="14"/>
      <c r="F54" s="14"/>
      <c r="G54" s="14"/>
      <c r="H54" s="14"/>
      <c r="I54" s="14"/>
      <c r="J54" s="14"/>
      <c r="K54" s="14"/>
      <c r="L54" s="14"/>
      <c r="M54" s="14"/>
      <c r="N54" s="14"/>
      <c r="O54" s="14"/>
      <c r="P54" s="14"/>
      <c r="Q54" s="14"/>
      <c r="R54" s="14"/>
      <c r="S54" s="14"/>
      <c r="T54" s="14"/>
      <c r="U54" s="14"/>
      <c r="V54" s="14"/>
      <c r="W54" s="14"/>
      <c r="X54" s="14"/>
      <c r="Y54" s="14"/>
      <c r="Z54" s="14"/>
    </row>
    <row r="55" spans="1:26" ht="15.75" customHeight="1">
      <c r="A55" s="140" t="s">
        <v>902</v>
      </c>
      <c r="B55" s="171" t="str">
        <f>VLOOKUP(A55,'Índice Geral'!A:C,2,FALSE)</f>
        <v>Eletiva</v>
      </c>
      <c r="C55" s="146">
        <v>72</v>
      </c>
      <c r="D55" s="14"/>
      <c r="E55" s="14"/>
      <c r="F55" s="14"/>
      <c r="G55" s="14"/>
      <c r="H55" s="14"/>
      <c r="I55" s="14"/>
      <c r="J55" s="14"/>
      <c r="K55" s="14"/>
      <c r="L55" s="14"/>
      <c r="M55" s="14"/>
      <c r="N55" s="14"/>
      <c r="O55" s="14"/>
      <c r="P55" s="14"/>
      <c r="Q55" s="14"/>
      <c r="R55" s="14"/>
      <c r="S55" s="14"/>
      <c r="T55" s="14"/>
      <c r="U55" s="14"/>
      <c r="V55" s="14"/>
      <c r="W55" s="14"/>
      <c r="X55" s="14"/>
      <c r="Y55" s="14"/>
      <c r="Z55" s="14"/>
    </row>
    <row r="56" spans="1:26" ht="15.75" customHeight="1">
      <c r="A56" s="138"/>
      <c r="B56" s="100" t="e">
        <f>VLOOKUP(A56,'Índice Geral'!A:C,2,FALSE)</f>
        <v>#N/A</v>
      </c>
      <c r="C56" s="131"/>
      <c r="D56" s="14"/>
      <c r="E56" s="14"/>
      <c r="F56" s="14"/>
      <c r="G56" s="14"/>
      <c r="H56" s="14"/>
      <c r="I56" s="14"/>
      <c r="J56" s="14"/>
      <c r="K56" s="14"/>
      <c r="L56" s="14"/>
      <c r="M56" s="14"/>
      <c r="N56" s="14"/>
      <c r="O56" s="14"/>
      <c r="P56" s="14"/>
      <c r="Q56" s="14"/>
      <c r="R56" s="14"/>
      <c r="S56" s="14"/>
      <c r="T56" s="14"/>
      <c r="U56" s="14"/>
      <c r="V56" s="14"/>
      <c r="W56" s="14"/>
      <c r="X56" s="14"/>
      <c r="Y56" s="14"/>
      <c r="Z56" s="14"/>
    </row>
    <row r="57" spans="1:26" ht="15.75" customHeight="1">
      <c r="A57" s="138"/>
      <c r="B57" s="100" t="e">
        <f>VLOOKUP(A57,'Índice Geral'!A:C,2,FALSE)</f>
        <v>#N/A</v>
      </c>
      <c r="C57" s="131"/>
      <c r="D57" s="14"/>
      <c r="E57" s="14"/>
      <c r="F57" s="14"/>
      <c r="G57" s="14"/>
      <c r="H57" s="14"/>
      <c r="I57" s="14"/>
      <c r="J57" s="14"/>
      <c r="K57" s="14"/>
      <c r="L57" s="14"/>
      <c r="M57" s="14"/>
      <c r="N57" s="14"/>
      <c r="O57" s="14"/>
      <c r="P57" s="14"/>
      <c r="Q57" s="14"/>
      <c r="R57" s="14"/>
      <c r="S57" s="14"/>
      <c r="T57" s="14"/>
      <c r="U57" s="14"/>
      <c r="V57" s="14"/>
      <c r="W57" s="14"/>
      <c r="X57" s="14"/>
      <c r="Y57" s="14"/>
      <c r="Z57" s="14"/>
    </row>
    <row r="58" spans="1:26" ht="15.75" customHeight="1">
      <c r="A58" s="138"/>
      <c r="B58" s="100" t="e">
        <f>VLOOKUP(A58,'Índice Geral'!A:C,2,FALSE)</f>
        <v>#N/A</v>
      </c>
      <c r="C58" s="131"/>
      <c r="D58" s="14"/>
      <c r="E58" s="14"/>
      <c r="F58" s="14"/>
      <c r="G58" s="14"/>
      <c r="H58" s="14"/>
      <c r="I58" s="14"/>
      <c r="J58" s="14"/>
      <c r="K58" s="14"/>
      <c r="L58" s="14"/>
      <c r="M58" s="14"/>
      <c r="N58" s="14"/>
      <c r="O58" s="14"/>
      <c r="P58" s="14"/>
      <c r="Q58" s="14"/>
      <c r="R58" s="14"/>
      <c r="S58" s="14"/>
      <c r="T58" s="14"/>
      <c r="U58" s="14"/>
      <c r="V58" s="14"/>
      <c r="W58" s="14"/>
      <c r="X58" s="14"/>
      <c r="Y58" s="14"/>
      <c r="Z58" s="14"/>
    </row>
    <row r="59" spans="1:26" ht="15.75" customHeight="1">
      <c r="A59" s="138"/>
      <c r="B59" s="100" t="e">
        <f>VLOOKUP(A59,'Índice Geral'!A:C,2,FALSE)</f>
        <v>#N/A</v>
      </c>
      <c r="C59" s="131"/>
      <c r="D59" s="14"/>
      <c r="E59" s="14"/>
      <c r="F59" s="14"/>
      <c r="G59" s="14"/>
      <c r="H59" s="14"/>
      <c r="I59" s="14"/>
      <c r="J59" s="14"/>
      <c r="K59" s="14"/>
      <c r="L59" s="14"/>
      <c r="M59" s="14"/>
      <c r="N59" s="14"/>
      <c r="O59" s="14"/>
      <c r="P59" s="14"/>
      <c r="Q59" s="14"/>
      <c r="R59" s="14"/>
      <c r="S59" s="14"/>
      <c r="T59" s="14"/>
      <c r="U59" s="14"/>
      <c r="V59" s="14"/>
      <c r="W59" s="14"/>
      <c r="X59" s="14"/>
      <c r="Y59" s="14"/>
      <c r="Z59" s="14"/>
    </row>
    <row r="60" spans="1:26" ht="15.75" customHeight="1">
      <c r="A60" s="170"/>
      <c r="D60" s="14"/>
      <c r="E60" s="14"/>
      <c r="F60" s="14"/>
      <c r="G60" s="14"/>
      <c r="H60" s="14"/>
      <c r="I60" s="14"/>
      <c r="J60" s="14"/>
      <c r="K60" s="14"/>
      <c r="L60" s="14"/>
      <c r="M60" s="14"/>
      <c r="N60" s="14"/>
      <c r="O60" s="14"/>
      <c r="P60" s="14"/>
      <c r="Q60" s="14"/>
      <c r="R60" s="14"/>
      <c r="S60" s="14"/>
      <c r="T60" s="14"/>
      <c r="U60" s="14"/>
      <c r="V60" s="14"/>
      <c r="W60" s="14"/>
      <c r="X60" s="14"/>
      <c r="Y60" s="14"/>
      <c r="Z60" s="14"/>
    </row>
    <row r="61" spans="1:26" ht="15.75" customHeight="1">
      <c r="A61" s="170"/>
      <c r="D61" s="14"/>
      <c r="E61" s="14"/>
      <c r="F61" s="14"/>
      <c r="G61" s="14"/>
      <c r="H61" s="14"/>
      <c r="I61" s="14"/>
      <c r="J61" s="14"/>
      <c r="K61" s="14"/>
      <c r="L61" s="14"/>
      <c r="M61" s="14"/>
      <c r="N61" s="14"/>
      <c r="O61" s="14"/>
      <c r="P61" s="14"/>
      <c r="Q61" s="14"/>
      <c r="R61" s="14"/>
      <c r="S61" s="14"/>
      <c r="T61" s="14"/>
      <c r="U61" s="14"/>
      <c r="V61" s="14"/>
      <c r="W61" s="14"/>
      <c r="X61" s="14"/>
      <c r="Y61" s="14"/>
      <c r="Z61" s="14"/>
    </row>
    <row r="62" spans="1:26" ht="15.75" customHeight="1">
      <c r="A62" s="145"/>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ht="15.75" customHeight="1">
      <c r="A63" s="145"/>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ht="15.75" customHeight="1">
      <c r="A64" s="145"/>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ht="15.75" customHeight="1">
      <c r="A65" s="145"/>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ht="15.75" customHeight="1">
      <c r="A66" s="145"/>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spans="1:26" ht="15.75" customHeight="1">
      <c r="A67" s="145"/>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ht="15.75" customHeight="1">
      <c r="A68" s="145"/>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ht="15.75" customHeight="1">
      <c r="A69" s="145"/>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ht="15.75" customHeight="1">
      <c r="A70" s="145"/>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spans="1:26" ht="15.75" customHeight="1">
      <c r="A71" s="145"/>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spans="1:26" ht="15.75" customHeight="1">
      <c r="A72" s="145"/>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spans="1:26" ht="15.75" customHeight="1">
      <c r="A73" s="145"/>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spans="1:26" ht="15.75" customHeight="1">
      <c r="A74" s="145"/>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spans="1:26" ht="15.75" customHeight="1">
      <c r="A75" s="145"/>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spans="1:26" ht="15.75" customHeight="1">
      <c r="A76" s="145"/>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spans="1:26" ht="15.75" customHeight="1">
      <c r="A77" s="145"/>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spans="1:26" ht="15.75" customHeight="1">
      <c r="A78" s="145"/>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spans="1:26" ht="15.75" customHeight="1">
      <c r="A79" s="145"/>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spans="1:26" ht="15.75" customHeight="1">
      <c r="A80" s="145"/>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spans="1:26" ht="15.75" customHeight="1">
      <c r="A81" s="145"/>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spans="1:26" ht="15.75" customHeight="1">
      <c r="A82" s="145"/>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ht="15.75" customHeight="1">
      <c r="A83" s="145"/>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spans="1:26" ht="15.75" customHeight="1">
      <c r="A84" s="145"/>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spans="1:26" ht="15.75" customHeight="1">
      <c r="A85" s="145"/>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ht="15.75" customHeight="1">
      <c r="A86" s="145"/>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spans="1:26" ht="15.75" customHeight="1">
      <c r="A87" s="145"/>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ht="15.75" customHeight="1">
      <c r="A88" s="145"/>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ht="15.75" customHeight="1">
      <c r="A89" s="145"/>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spans="1:26" ht="15.75" customHeight="1">
      <c r="A90" s="145"/>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spans="1:26" ht="15.75" customHeight="1">
      <c r="A91" s="145"/>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spans="1:26" ht="15.75" customHeight="1">
      <c r="A92" s="145"/>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spans="1:26" ht="15.75" customHeight="1">
      <c r="A93" s="145"/>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ht="15.75" customHeight="1">
      <c r="A94" s="145"/>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ht="15.75" customHeight="1">
      <c r="A95" s="145"/>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spans="1:26" ht="15.75" customHeight="1">
      <c r="A96" s="145"/>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spans="1:26" ht="15.75" customHeight="1">
      <c r="A97" s="145"/>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spans="1:26" ht="15.75" customHeight="1">
      <c r="A98" s="145"/>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spans="1:26" ht="15.75" customHeight="1">
      <c r="A99" s="145"/>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spans="1:26" ht="15.75" customHeight="1">
      <c r="A100" s="145"/>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ht="15.75" customHeight="1">
      <c r="A101" s="145"/>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ht="15.75" customHeight="1">
      <c r="A102" s="145"/>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ht="15.75" customHeight="1">
      <c r="A103" s="145"/>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ht="15.75" customHeight="1">
      <c r="A104" s="145"/>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5.75" customHeight="1">
      <c r="A105" s="145"/>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5.75" customHeight="1">
      <c r="A106" s="145"/>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15.75" customHeight="1">
      <c r="A107" s="145"/>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5.75" customHeight="1">
      <c r="A108" s="145"/>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5.75" customHeight="1">
      <c r="A109" s="145"/>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5.75" customHeight="1">
      <c r="A110" s="145"/>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5.75" customHeight="1">
      <c r="A111" s="145"/>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5.75" customHeight="1">
      <c r="A112" s="145"/>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ht="15.75" customHeight="1">
      <c r="A113" s="145"/>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ht="15.75" customHeight="1">
      <c r="A114" s="145"/>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5.75" customHeight="1">
      <c r="A115" s="145"/>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5.75" customHeight="1">
      <c r="A116" s="145"/>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5.75" customHeight="1">
      <c r="A117" s="145"/>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5.75" customHeight="1">
      <c r="A118" s="145"/>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15.75" customHeight="1">
      <c r="A119" s="145"/>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15.75" customHeight="1">
      <c r="A120" s="145"/>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5.75" customHeight="1">
      <c r="A121" s="145"/>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5.75" customHeight="1">
      <c r="A122" s="145"/>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5.75" customHeight="1">
      <c r="A123" s="145"/>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5.75" customHeight="1">
      <c r="A124" s="145"/>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5.75" customHeight="1">
      <c r="A125" s="145"/>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5.75" customHeight="1">
      <c r="A126" s="145"/>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5.75" customHeight="1">
      <c r="A127" s="145"/>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5.75" customHeight="1">
      <c r="A128" s="145"/>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5.75" customHeight="1">
      <c r="A129" s="145"/>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5.75" customHeight="1">
      <c r="A130" s="145"/>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5.75" customHeight="1">
      <c r="A131" s="145"/>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5.75" customHeight="1">
      <c r="A132" s="145"/>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5.75" customHeight="1">
      <c r="A133" s="145"/>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5.75" customHeight="1">
      <c r="A134" s="145"/>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5.75" customHeight="1">
      <c r="A135" s="145"/>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5.75" customHeight="1">
      <c r="A136" s="145"/>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5.75" customHeight="1">
      <c r="A137" s="145"/>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5.75" customHeight="1">
      <c r="A138" s="145"/>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5.75" customHeight="1">
      <c r="A139" s="145"/>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5.75" customHeight="1">
      <c r="A140" s="145"/>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15.75" customHeight="1">
      <c r="A141" s="145"/>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5.75" customHeight="1">
      <c r="A142" s="145"/>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15.75" customHeight="1">
      <c r="A143" s="145"/>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5.75" customHeight="1">
      <c r="A144" s="145"/>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5.75" customHeight="1">
      <c r="A145" s="145"/>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5.75" customHeight="1">
      <c r="A146" s="145"/>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5.75" customHeight="1">
      <c r="A147" s="145"/>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ht="15.75" customHeight="1">
      <c r="A148" s="145"/>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5.75" customHeight="1">
      <c r="A149" s="145"/>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5.75" customHeight="1">
      <c r="A150" s="145"/>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5.75" customHeight="1">
      <c r="A151" s="145"/>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5.75" customHeight="1">
      <c r="A152" s="145"/>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5.75" customHeight="1">
      <c r="A153" s="145"/>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5.75" customHeight="1">
      <c r="A154" s="145"/>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5.75" customHeight="1">
      <c r="A155" s="145"/>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5.75" customHeight="1">
      <c r="A156" s="145"/>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5.75" customHeight="1">
      <c r="A157" s="145"/>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5.75" customHeight="1">
      <c r="A158" s="145"/>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5.75" customHeight="1">
      <c r="A159" s="145"/>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5.75" customHeight="1">
      <c r="A160" s="145"/>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5.75" customHeight="1">
      <c r="A161" s="145"/>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5.75" customHeight="1">
      <c r="A162" s="145"/>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5.75" customHeight="1">
      <c r="A163" s="145"/>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ht="15.75" customHeight="1">
      <c r="A164" s="145"/>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15.75" customHeight="1">
      <c r="A165" s="145"/>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5.75" customHeight="1">
      <c r="A166" s="145"/>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5.75" customHeight="1">
      <c r="A167" s="145"/>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ht="15.75" customHeight="1">
      <c r="A168" s="145"/>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5.75" customHeight="1">
      <c r="A169" s="145"/>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5.75" customHeight="1">
      <c r="A170" s="145"/>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5.75" customHeight="1">
      <c r="A171" s="145"/>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ht="15.75" customHeight="1">
      <c r="A172" s="145"/>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15.75" customHeight="1">
      <c r="A173" s="145"/>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15.75" customHeight="1">
      <c r="A174" s="145"/>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15.75" customHeight="1">
      <c r="A175" s="145"/>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5.75" customHeight="1">
      <c r="A176" s="145"/>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15.75" customHeight="1">
      <c r="A177" s="145"/>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5.75" customHeight="1">
      <c r="A178" s="145"/>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5.75" customHeight="1">
      <c r="A179" s="145"/>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5.75" customHeight="1">
      <c r="A180" s="145"/>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5.75" customHeight="1">
      <c r="A181" s="145"/>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5.75" customHeight="1">
      <c r="A182" s="145"/>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5.75" customHeight="1">
      <c r="A183" s="145"/>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ht="15.75" customHeight="1">
      <c r="A184" s="145"/>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ht="15.75" customHeight="1">
      <c r="A185" s="145"/>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ht="15.75" customHeight="1">
      <c r="A186" s="145"/>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ht="15.75" customHeight="1">
      <c r="A187" s="145"/>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ht="15.75" customHeight="1">
      <c r="A188" s="145"/>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ht="15.75" customHeight="1">
      <c r="A189" s="145"/>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15.75" customHeight="1">
      <c r="A190" s="145"/>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ht="15.75" customHeight="1">
      <c r="A191" s="145"/>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5.75" customHeight="1">
      <c r="A192" s="145"/>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ht="15.75" customHeight="1">
      <c r="A193" s="145"/>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15.75" customHeight="1">
      <c r="A194" s="145"/>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5.75" customHeight="1">
      <c r="A195" s="145"/>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ht="15.75" customHeight="1">
      <c r="A196" s="145"/>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15.75" customHeight="1">
      <c r="A197" s="145"/>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15.75" customHeight="1">
      <c r="A198" s="145"/>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ht="15.75" customHeight="1">
      <c r="A199" s="145"/>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ht="15.75" customHeight="1">
      <c r="A200" s="145"/>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ht="15.75" customHeight="1">
      <c r="A201" s="145"/>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ht="15.75" customHeight="1">
      <c r="A202" s="145"/>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ht="15.75" customHeight="1">
      <c r="A203" s="145"/>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ht="15.75" customHeight="1">
      <c r="A204" s="145"/>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ht="15.75" customHeight="1">
      <c r="A205" s="145"/>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ht="15.75" customHeight="1">
      <c r="A206" s="145"/>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15.75" customHeight="1">
      <c r="A207" s="145"/>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15.75" customHeight="1">
      <c r="A208" s="145"/>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15.75" customHeight="1">
      <c r="A209" s="145"/>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15.75" customHeight="1">
      <c r="A210" s="145"/>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15.75" customHeight="1">
      <c r="A211" s="145"/>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5.75" customHeight="1">
      <c r="A212" s="145"/>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5.75" customHeight="1">
      <c r="A213" s="145"/>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5.75" customHeight="1">
      <c r="A214" s="145"/>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5.75" customHeight="1">
      <c r="A215" s="145"/>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5.75" customHeight="1">
      <c r="A216" s="145"/>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5.75" customHeight="1">
      <c r="A217" s="145"/>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5.75" customHeight="1">
      <c r="A218" s="145"/>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5.75" customHeight="1">
      <c r="A219" s="145"/>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5.75" customHeight="1">
      <c r="A220" s="145"/>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5.75" customHeight="1">
      <c r="A221" s="145"/>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5.75" customHeight="1">
      <c r="A222" s="145"/>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5.75" customHeight="1">
      <c r="A223" s="145"/>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5.75" customHeight="1">
      <c r="A224" s="145"/>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5.75" customHeight="1">
      <c r="A225" s="145"/>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5.75" customHeight="1">
      <c r="A226" s="145"/>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5.75" customHeight="1">
      <c r="A227" s="145"/>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5.75" customHeight="1">
      <c r="A228" s="145"/>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5.75" customHeight="1">
      <c r="A229" s="145"/>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5.75" customHeight="1">
      <c r="A230" s="145"/>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5.75" customHeight="1">
      <c r="A231" s="145"/>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5.75" customHeight="1">
      <c r="A232" s="145"/>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5.75" customHeight="1">
      <c r="A233" s="145"/>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5.75" customHeight="1">
      <c r="A234" s="145"/>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5.75" customHeight="1">
      <c r="A235" s="145"/>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5.75" customHeight="1">
      <c r="A236" s="145"/>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5.75" customHeight="1">
      <c r="A237" s="145"/>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5.75" customHeight="1">
      <c r="A238" s="145"/>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5.75" customHeight="1">
      <c r="A239" s="145"/>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5.75" customHeight="1">
      <c r="A240" s="145"/>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5.75" customHeight="1">
      <c r="A241" s="145"/>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5.75" customHeight="1">
      <c r="A242" s="145"/>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5.75" customHeight="1">
      <c r="A243" s="145"/>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5.75" customHeight="1">
      <c r="A244" s="145"/>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5.75" customHeight="1">
      <c r="A245" s="145"/>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5.75" customHeight="1">
      <c r="A246" s="145"/>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5.75" customHeight="1">
      <c r="A247" s="145"/>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5.75" customHeight="1">
      <c r="A248" s="145"/>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5.75" customHeight="1">
      <c r="A249" s="145"/>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5.75" customHeight="1">
      <c r="A250" s="145"/>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5.75" customHeight="1">
      <c r="A251" s="145"/>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5.75" customHeight="1">
      <c r="A252" s="145"/>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5.75" customHeight="1">
      <c r="A253" s="145"/>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5.75" customHeight="1">
      <c r="A254" s="145"/>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5.75" customHeight="1">
      <c r="A255" s="145"/>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5.75" customHeight="1">
      <c r="A256" s="145"/>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5.75" customHeight="1">
      <c r="A257" s="145"/>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5.75" customHeight="1">
      <c r="A258" s="145"/>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5.75" customHeight="1">
      <c r="A259" s="145"/>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5.75" customHeight="1">
      <c r="A260" s="145"/>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5.75" customHeight="1">
      <c r="A261" s="145"/>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5.75" customHeight="1">
      <c r="A262" s="145"/>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15.75" customHeight="1">
      <c r="A263" s="145"/>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5.75" customHeight="1">
      <c r="A264" s="145"/>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15.75" customHeight="1">
      <c r="A265" s="145"/>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5.75" customHeight="1">
      <c r="A266" s="145"/>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5.75" customHeight="1">
      <c r="A267" s="145"/>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5.75" customHeight="1">
      <c r="A268" s="145"/>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5.75" customHeight="1">
      <c r="A269" s="145"/>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5.75" customHeight="1">
      <c r="A270" s="145"/>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5.75" customHeight="1">
      <c r="A271" s="145"/>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5.75" customHeight="1">
      <c r="A272" s="145"/>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5.75" customHeight="1">
      <c r="A273" s="145"/>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5.75" customHeight="1">
      <c r="A274" s="145"/>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5.75" customHeight="1">
      <c r="A275" s="145"/>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5.75" customHeight="1">
      <c r="A276" s="145"/>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5.75" customHeight="1">
      <c r="A277" s="145"/>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5.75" customHeight="1">
      <c r="A278" s="145"/>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5.75" customHeight="1">
      <c r="A279" s="145"/>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5.75" customHeight="1">
      <c r="A280" s="145"/>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15.75" customHeight="1">
      <c r="A281" s="145"/>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5.75" customHeight="1">
      <c r="A282" s="145"/>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15.75" customHeight="1">
      <c r="A283" s="145"/>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5.75" customHeight="1">
      <c r="A284" s="145"/>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5.75" customHeight="1">
      <c r="A285" s="145"/>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5.75" customHeight="1">
      <c r="A286" s="145"/>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5.75" customHeight="1">
      <c r="A287" s="145"/>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5.75" customHeight="1">
      <c r="A288" s="145"/>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5.75" customHeight="1">
      <c r="A289" s="145"/>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5.75" customHeight="1">
      <c r="A290" s="145"/>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5.75" customHeight="1">
      <c r="A291" s="145"/>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5.75" customHeight="1">
      <c r="A292" s="145"/>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5.75" customHeight="1">
      <c r="A293" s="145"/>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15.75" customHeight="1">
      <c r="A294" s="145"/>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15.75" customHeight="1">
      <c r="A295" s="145"/>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15.75" customHeight="1">
      <c r="A296" s="145"/>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15.75" customHeight="1">
      <c r="A297" s="145"/>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15.75" customHeight="1">
      <c r="A298" s="145"/>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15.75" customHeight="1">
      <c r="A299" s="145"/>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15.75" customHeight="1">
      <c r="A300" s="145"/>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15.75" customHeight="1">
      <c r="A301" s="145"/>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15.75" customHeight="1">
      <c r="A302" s="145"/>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5.75" customHeight="1">
      <c r="A303" s="145"/>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15.75" customHeight="1">
      <c r="A304" s="145"/>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15.75" customHeight="1">
      <c r="A305" s="145"/>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15.75" customHeight="1">
      <c r="A306" s="145"/>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5.75" customHeight="1">
      <c r="A307" s="145"/>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5.75" customHeight="1">
      <c r="A308" s="145"/>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5.75" customHeight="1">
      <c r="A309" s="145"/>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5.75" customHeight="1">
      <c r="A310" s="145"/>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5.75" customHeight="1">
      <c r="A311" s="145"/>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5.75" customHeight="1">
      <c r="A312" s="145"/>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5.75" customHeight="1">
      <c r="A313" s="145"/>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15.75" customHeight="1">
      <c r="A314" s="145"/>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5.75" customHeight="1">
      <c r="A315" s="145"/>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5.75" customHeight="1">
      <c r="A316" s="145"/>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5.75" customHeight="1">
      <c r="A317" s="145"/>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5.75" customHeight="1">
      <c r="A318" s="145"/>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5.75" customHeight="1">
      <c r="A319" s="145"/>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5.75" customHeight="1">
      <c r="A320" s="145"/>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5.75" customHeight="1">
      <c r="A321" s="145"/>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5.75" customHeight="1">
      <c r="A322" s="145"/>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5.75" customHeight="1">
      <c r="A323" s="145"/>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5.75" customHeight="1">
      <c r="A324" s="145"/>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5.75" customHeight="1">
      <c r="A325" s="145"/>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5.75" customHeight="1">
      <c r="A326" s="145"/>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5.75" customHeight="1">
      <c r="A327" s="145"/>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5.75" customHeight="1">
      <c r="A328" s="145"/>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5.75" customHeight="1">
      <c r="A329" s="145"/>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5.75" customHeight="1">
      <c r="A330" s="145"/>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5.75" customHeight="1">
      <c r="A331" s="145"/>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5.75" customHeight="1">
      <c r="A332" s="145"/>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5.75" customHeight="1">
      <c r="A333" s="145"/>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5.75" customHeight="1">
      <c r="A334" s="145"/>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5.75" customHeight="1">
      <c r="A335" s="145"/>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5.75" customHeight="1">
      <c r="A336" s="145"/>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5.75" customHeight="1">
      <c r="A337" s="145"/>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5.75" customHeight="1">
      <c r="A338" s="145"/>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5.75" customHeight="1">
      <c r="A339" s="145"/>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5.75" customHeight="1">
      <c r="A340" s="145"/>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5.75" customHeight="1">
      <c r="A341" s="145"/>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5.75" customHeight="1">
      <c r="A342" s="145"/>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5.75" customHeight="1">
      <c r="A343" s="145"/>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5.75" customHeight="1">
      <c r="A344" s="145"/>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5.75" customHeight="1">
      <c r="A345" s="145"/>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5.75" customHeight="1">
      <c r="A346" s="145"/>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5.75" customHeight="1">
      <c r="A347" s="145"/>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5.75" customHeight="1">
      <c r="A348" s="145"/>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5.75" customHeight="1">
      <c r="A349" s="145"/>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5.75" customHeight="1">
      <c r="A350" s="145"/>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5.75" customHeight="1">
      <c r="A351" s="145"/>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5.75" customHeight="1">
      <c r="A352" s="145"/>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5.75" customHeight="1">
      <c r="A353" s="145"/>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5.75" customHeight="1">
      <c r="A354" s="145"/>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5.75" customHeight="1">
      <c r="A355" s="145"/>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5.75" customHeight="1">
      <c r="A356" s="145"/>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5.75" customHeight="1">
      <c r="A357" s="145"/>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5.75" customHeight="1">
      <c r="A358" s="145"/>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5.75" customHeight="1">
      <c r="A359" s="145"/>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5.75" customHeight="1">
      <c r="A360" s="145"/>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5.75" customHeight="1">
      <c r="A361" s="145"/>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5.75" customHeight="1">
      <c r="A362" s="145"/>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5.75" customHeight="1">
      <c r="A363" s="145"/>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5.75" customHeight="1">
      <c r="A364" s="145"/>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5.75" customHeight="1">
      <c r="A365" s="145"/>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5.75" customHeight="1">
      <c r="A366" s="145"/>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5.75" customHeight="1">
      <c r="A367" s="145"/>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5.75" customHeight="1">
      <c r="A368" s="145"/>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5.75" customHeight="1">
      <c r="A369" s="145"/>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5.75" customHeight="1">
      <c r="A370" s="145"/>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5.75" customHeight="1">
      <c r="A371" s="145"/>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5.75" customHeight="1">
      <c r="A372" s="145"/>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5.75" customHeight="1">
      <c r="A373" s="145"/>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5.75" customHeight="1">
      <c r="A374" s="145"/>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5.75" customHeight="1">
      <c r="A375" s="145"/>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5.75" customHeight="1">
      <c r="A376" s="145"/>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5.75" customHeight="1">
      <c r="A377" s="145"/>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5.75" customHeight="1">
      <c r="A378" s="145"/>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5.75" customHeight="1">
      <c r="A379" s="145"/>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5.75" customHeight="1">
      <c r="A380" s="145"/>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5.75" customHeight="1">
      <c r="A381" s="145"/>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5.75" customHeight="1">
      <c r="A382" s="145"/>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5.75" customHeight="1">
      <c r="A383" s="145"/>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5.75" customHeight="1">
      <c r="A384" s="145"/>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5.75" customHeight="1">
      <c r="A385" s="145"/>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5.75" customHeight="1">
      <c r="A386" s="145"/>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5.75" customHeight="1">
      <c r="A387" s="145"/>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5.75" customHeight="1">
      <c r="A388" s="145"/>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5.75" customHeight="1">
      <c r="A389" s="145"/>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5.75" customHeight="1">
      <c r="A390" s="145"/>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5.75" customHeight="1">
      <c r="A391" s="145"/>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5.75" customHeight="1">
      <c r="A392" s="145"/>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5.75" customHeight="1">
      <c r="A393" s="145"/>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5.75" customHeight="1">
      <c r="A394" s="145"/>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5.75" customHeight="1">
      <c r="A395" s="145"/>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5.75" customHeight="1">
      <c r="A396" s="145"/>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5.75" customHeight="1">
      <c r="A397" s="145"/>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5.75" customHeight="1">
      <c r="A398" s="145"/>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5.75" customHeight="1">
      <c r="A399" s="145"/>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5.75" customHeight="1">
      <c r="A400" s="145"/>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5.75" customHeight="1">
      <c r="A401" s="145"/>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5.75" customHeight="1">
      <c r="A402" s="145"/>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5.75" customHeight="1">
      <c r="A403" s="145"/>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5.75" customHeight="1">
      <c r="A404" s="145"/>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5.75" customHeight="1">
      <c r="A405" s="145"/>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5.75" customHeight="1">
      <c r="A406" s="145"/>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5.75" customHeight="1">
      <c r="A407" s="145"/>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5.75" customHeight="1">
      <c r="A408" s="145"/>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5.75" customHeight="1">
      <c r="A409" s="145"/>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5.75" customHeight="1">
      <c r="A410" s="145"/>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5.75" customHeight="1">
      <c r="A411" s="145"/>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5.75" customHeight="1">
      <c r="A412" s="145"/>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5.75" customHeight="1">
      <c r="A413" s="145"/>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5.75" customHeight="1">
      <c r="A414" s="145"/>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5.75" customHeight="1">
      <c r="A415" s="145"/>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5.75" customHeight="1">
      <c r="A416" s="145"/>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5.75" customHeight="1">
      <c r="A417" s="145"/>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5.75" customHeight="1">
      <c r="A418" s="145"/>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5.75" customHeight="1">
      <c r="A419" s="145"/>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5.75" customHeight="1">
      <c r="A420" s="145"/>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5.75" customHeight="1">
      <c r="A421" s="145"/>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5.75" customHeight="1">
      <c r="A422" s="145"/>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5.75" customHeight="1">
      <c r="A423" s="145"/>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5.75" customHeight="1">
      <c r="A424" s="145"/>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5.75" customHeight="1">
      <c r="A425" s="145"/>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5.75" customHeight="1">
      <c r="A426" s="145"/>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5.75" customHeight="1">
      <c r="A427" s="145"/>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5.75" customHeight="1">
      <c r="A428" s="145"/>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5.75" customHeight="1">
      <c r="A429" s="145"/>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5.75" customHeight="1">
      <c r="A430" s="145"/>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5.75" customHeight="1">
      <c r="A431" s="145"/>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5.75" customHeight="1">
      <c r="A432" s="145"/>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5.75" customHeight="1">
      <c r="A433" s="145"/>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5.75" customHeight="1">
      <c r="A434" s="145"/>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5.75" customHeight="1">
      <c r="A435" s="145"/>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5.75" customHeight="1">
      <c r="A436" s="145"/>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5.75" customHeight="1">
      <c r="A437" s="145"/>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5.75" customHeight="1">
      <c r="A438" s="145"/>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5.75" customHeight="1">
      <c r="A439" s="145"/>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5.75" customHeight="1">
      <c r="A440" s="145"/>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5.75" customHeight="1">
      <c r="A441" s="145"/>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5.75" customHeight="1">
      <c r="A442" s="145"/>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5.75" customHeight="1">
      <c r="A443" s="145"/>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5.75" customHeight="1">
      <c r="A444" s="145"/>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5.75" customHeight="1">
      <c r="A445" s="145"/>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5.75" customHeight="1">
      <c r="A446" s="145"/>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5.75" customHeight="1">
      <c r="A447" s="145"/>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5.75" customHeight="1">
      <c r="A448" s="145"/>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5.75" customHeight="1">
      <c r="A449" s="145"/>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5.75" customHeight="1">
      <c r="A450" s="145"/>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5.75" customHeight="1">
      <c r="A451" s="145"/>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5.75" customHeight="1">
      <c r="A452" s="145"/>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5.75" customHeight="1">
      <c r="A453" s="145"/>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5.75" customHeight="1">
      <c r="A454" s="145"/>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5.75" customHeight="1">
      <c r="A455" s="145"/>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5.75" customHeight="1">
      <c r="A456" s="145"/>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5.75" customHeight="1">
      <c r="A457" s="145"/>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5.75" customHeight="1">
      <c r="A458" s="145"/>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5.75" customHeight="1">
      <c r="A459" s="145"/>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5.75" customHeight="1">
      <c r="A460" s="145"/>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5.75" customHeight="1">
      <c r="A461" s="145"/>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5.75" customHeight="1">
      <c r="A462" s="145"/>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5.75" customHeight="1">
      <c r="A463" s="145"/>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5.75" customHeight="1">
      <c r="A464" s="145"/>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5.75" customHeight="1">
      <c r="A465" s="145"/>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5.75" customHeight="1">
      <c r="A466" s="145"/>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5.75" customHeight="1">
      <c r="A467" s="145"/>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5.75" customHeight="1">
      <c r="A468" s="145"/>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5.75" customHeight="1">
      <c r="A469" s="145"/>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5.75" customHeight="1">
      <c r="A470" s="145"/>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5.75" customHeight="1">
      <c r="A471" s="145"/>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5.75" customHeight="1">
      <c r="A472" s="145"/>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5.75" customHeight="1">
      <c r="A473" s="145"/>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5.75" customHeight="1">
      <c r="A474" s="145"/>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5.75" customHeight="1">
      <c r="A475" s="145"/>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5.75" customHeight="1">
      <c r="A476" s="145"/>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5.75" customHeight="1">
      <c r="A477" s="145"/>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5.75" customHeight="1">
      <c r="A478" s="145"/>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5.75" customHeight="1">
      <c r="A479" s="145"/>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5.75" customHeight="1">
      <c r="A480" s="145"/>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5.75" customHeight="1">
      <c r="A481" s="145"/>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5.75" customHeight="1">
      <c r="A482" s="145"/>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5.75" customHeight="1">
      <c r="A483" s="145"/>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5.75" customHeight="1">
      <c r="A484" s="145"/>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5.75" customHeight="1">
      <c r="A485" s="145"/>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5.75" customHeight="1">
      <c r="A486" s="145"/>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5.75" customHeight="1">
      <c r="A487" s="145"/>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5.75" customHeight="1">
      <c r="A488" s="145"/>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5.75" customHeight="1">
      <c r="A489" s="145"/>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5.75" customHeight="1">
      <c r="A490" s="145"/>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5.75" customHeight="1">
      <c r="A491" s="145"/>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5.75" customHeight="1">
      <c r="A492" s="145"/>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5.75" customHeight="1">
      <c r="A493" s="145"/>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5.75" customHeight="1">
      <c r="A494" s="145"/>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5.75" customHeight="1">
      <c r="A495" s="145"/>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5.75" customHeight="1">
      <c r="A496" s="145"/>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5.75" customHeight="1">
      <c r="A497" s="145"/>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5.75" customHeight="1">
      <c r="A498" s="145"/>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5.75" customHeight="1">
      <c r="A499" s="145"/>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5.75" customHeight="1">
      <c r="A500" s="145"/>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5.75" customHeight="1">
      <c r="A501" s="145"/>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5.75" customHeight="1">
      <c r="A502" s="145"/>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5.75" customHeight="1">
      <c r="A503" s="145"/>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5.75" customHeight="1">
      <c r="A504" s="145"/>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5.75" customHeight="1">
      <c r="A505" s="145"/>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5.75" customHeight="1">
      <c r="A506" s="145"/>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5.75" customHeight="1">
      <c r="A507" s="145"/>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5.75" customHeight="1">
      <c r="A508" s="145"/>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5.75" customHeight="1">
      <c r="A509" s="145"/>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5.75" customHeight="1">
      <c r="A510" s="145"/>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5.75" customHeight="1">
      <c r="A511" s="145"/>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5.75" customHeight="1">
      <c r="A512" s="145"/>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5.75" customHeight="1">
      <c r="A513" s="145"/>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5.75" customHeight="1">
      <c r="A514" s="145"/>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5.75" customHeight="1">
      <c r="A515" s="145"/>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5.75" customHeight="1">
      <c r="A516" s="145"/>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5.75" customHeight="1">
      <c r="A517" s="145"/>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5.75" customHeight="1">
      <c r="A518" s="145"/>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5.75" customHeight="1">
      <c r="A519" s="145"/>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5.75" customHeight="1">
      <c r="A520" s="145"/>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5.75" customHeight="1">
      <c r="A521" s="145"/>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5.75" customHeight="1">
      <c r="A522" s="145"/>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5.75" customHeight="1">
      <c r="A523" s="145"/>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5.75" customHeight="1">
      <c r="A524" s="145"/>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5.75" customHeight="1">
      <c r="A525" s="145"/>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5.75" customHeight="1">
      <c r="A526" s="145"/>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5.75" customHeight="1">
      <c r="A527" s="145"/>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5.75" customHeight="1">
      <c r="A528" s="145"/>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5.75" customHeight="1">
      <c r="A529" s="145"/>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5.75" customHeight="1">
      <c r="A530" s="145"/>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5.75" customHeight="1">
      <c r="A531" s="145"/>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5.75" customHeight="1">
      <c r="A532" s="145"/>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5.75" customHeight="1">
      <c r="A533" s="145"/>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5.75" customHeight="1">
      <c r="A534" s="145"/>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5.75" customHeight="1">
      <c r="A535" s="145"/>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5.75" customHeight="1">
      <c r="A536" s="145"/>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5.75" customHeight="1">
      <c r="A537" s="145"/>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5.75" customHeight="1">
      <c r="A538" s="145"/>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5.75" customHeight="1">
      <c r="A539" s="145"/>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5.75" customHeight="1">
      <c r="A540" s="145"/>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5.75" customHeight="1">
      <c r="A541" s="145"/>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5.75" customHeight="1">
      <c r="A542" s="145"/>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5.75" customHeight="1">
      <c r="A543" s="145"/>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5.75" customHeight="1">
      <c r="A544" s="145"/>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5.75" customHeight="1">
      <c r="A545" s="145"/>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5.75" customHeight="1">
      <c r="A546" s="145"/>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5.75" customHeight="1">
      <c r="A547" s="145"/>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5.75" customHeight="1">
      <c r="A548" s="145"/>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5.75" customHeight="1">
      <c r="A549" s="145"/>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5.75" customHeight="1">
      <c r="A550" s="145"/>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5.75" customHeight="1">
      <c r="A551" s="145"/>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5.75" customHeight="1">
      <c r="A552" s="145"/>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5.75" customHeight="1">
      <c r="A553" s="145"/>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5.75" customHeight="1">
      <c r="A554" s="145"/>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5.75" customHeight="1">
      <c r="A555" s="145"/>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5.75" customHeight="1">
      <c r="A556" s="145"/>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5.75" customHeight="1">
      <c r="A557" s="145"/>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5.75" customHeight="1">
      <c r="A558" s="145"/>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5.75" customHeight="1">
      <c r="A559" s="145"/>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5.75" customHeight="1">
      <c r="A560" s="145"/>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5.75" customHeight="1">
      <c r="A561" s="145"/>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5.75" customHeight="1">
      <c r="A562" s="145"/>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5.75" customHeight="1">
      <c r="A563" s="145"/>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5.75" customHeight="1">
      <c r="A564" s="145"/>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5.75" customHeight="1">
      <c r="A565" s="145"/>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5.75" customHeight="1">
      <c r="A566" s="145"/>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5.75" customHeight="1">
      <c r="A567" s="145"/>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5.75" customHeight="1">
      <c r="A568" s="145"/>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5.75" customHeight="1">
      <c r="A569" s="145"/>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5.75" customHeight="1">
      <c r="A570" s="145"/>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5.75" customHeight="1">
      <c r="A571" s="145"/>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5.75" customHeight="1">
      <c r="A572" s="145"/>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5.75" customHeight="1">
      <c r="A573" s="145"/>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5.75" customHeight="1">
      <c r="A574" s="145"/>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5.75" customHeight="1">
      <c r="A575" s="145"/>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5.75" customHeight="1">
      <c r="A576" s="145"/>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5.75" customHeight="1">
      <c r="A577" s="145"/>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5.75" customHeight="1">
      <c r="A578" s="145"/>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5.75" customHeight="1">
      <c r="A579" s="145"/>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5.75" customHeight="1">
      <c r="A580" s="145"/>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5.75" customHeight="1">
      <c r="A581" s="145"/>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5.75" customHeight="1">
      <c r="A582" s="145"/>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5.75" customHeight="1">
      <c r="A583" s="145"/>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5.75" customHeight="1">
      <c r="A584" s="145"/>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5.75" customHeight="1">
      <c r="A585" s="145"/>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5.75" customHeight="1">
      <c r="A586" s="145"/>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5.75" customHeight="1">
      <c r="A587" s="145"/>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5.75" customHeight="1">
      <c r="A588" s="145"/>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5.75" customHeight="1">
      <c r="A589" s="145"/>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5.75" customHeight="1">
      <c r="A590" s="145"/>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5.75" customHeight="1">
      <c r="A591" s="145"/>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5.75" customHeight="1">
      <c r="A592" s="145"/>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5.75" customHeight="1">
      <c r="A593" s="145"/>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5.75" customHeight="1">
      <c r="A594" s="145"/>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5.75" customHeight="1">
      <c r="A595" s="145"/>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5.75" customHeight="1">
      <c r="A596" s="145"/>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5.75" customHeight="1">
      <c r="A597" s="145"/>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5.75" customHeight="1">
      <c r="A598" s="145"/>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5.75" customHeight="1">
      <c r="A599" s="145"/>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5.75" customHeight="1">
      <c r="A600" s="145"/>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5.75" customHeight="1">
      <c r="A601" s="145"/>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5.75" customHeight="1">
      <c r="A602" s="145"/>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5.75" customHeight="1">
      <c r="A603" s="145"/>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5.75" customHeight="1">
      <c r="A604" s="145"/>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5.75" customHeight="1">
      <c r="A605" s="145"/>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5.75" customHeight="1">
      <c r="A606" s="145"/>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5.75" customHeight="1">
      <c r="A607" s="145"/>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5.75" customHeight="1">
      <c r="A608" s="145"/>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5.75" customHeight="1">
      <c r="A609" s="145"/>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5.75" customHeight="1">
      <c r="A610" s="145"/>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5.75" customHeight="1">
      <c r="A611" s="145"/>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5.75" customHeight="1">
      <c r="A612" s="145"/>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5.75" customHeight="1">
      <c r="A613" s="145"/>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5.75" customHeight="1">
      <c r="A614" s="145"/>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5.75" customHeight="1">
      <c r="A615" s="145"/>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5.75" customHeight="1">
      <c r="A616" s="145"/>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5.75" customHeight="1">
      <c r="A617" s="145"/>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5.75" customHeight="1">
      <c r="A618" s="145"/>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5.75" customHeight="1">
      <c r="A619" s="145"/>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5.75" customHeight="1">
      <c r="A620" s="145"/>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5.75" customHeight="1">
      <c r="A621" s="145"/>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5.75" customHeight="1">
      <c r="A622" s="145"/>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5.75" customHeight="1">
      <c r="A623" s="145"/>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5.75" customHeight="1">
      <c r="A624" s="145"/>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5.75" customHeight="1">
      <c r="A625" s="145"/>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5.75" customHeight="1">
      <c r="A626" s="145"/>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5.75" customHeight="1">
      <c r="A627" s="145"/>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5.75" customHeight="1">
      <c r="A628" s="145"/>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5.75" customHeight="1">
      <c r="A629" s="145"/>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5.75" customHeight="1">
      <c r="A630" s="145"/>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5.75" customHeight="1">
      <c r="A631" s="145"/>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5.75" customHeight="1">
      <c r="A632" s="145"/>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5.75" customHeight="1">
      <c r="A633" s="145"/>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5.75" customHeight="1">
      <c r="A634" s="145"/>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5.75" customHeight="1">
      <c r="A635" s="145"/>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5.75" customHeight="1">
      <c r="A636" s="145"/>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5.75" customHeight="1">
      <c r="A637" s="145"/>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5.75" customHeight="1">
      <c r="A638" s="145"/>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5.75" customHeight="1">
      <c r="A639" s="145"/>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5.75" customHeight="1">
      <c r="A640" s="145"/>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5.75" customHeight="1">
      <c r="A641" s="145"/>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5.75" customHeight="1">
      <c r="A642" s="145"/>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5.75" customHeight="1">
      <c r="A643" s="145"/>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5.75" customHeight="1">
      <c r="A644" s="145"/>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5.75" customHeight="1">
      <c r="A645" s="145"/>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5.75" customHeight="1">
      <c r="A646" s="145"/>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5.75" customHeight="1">
      <c r="A647" s="145"/>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5.75" customHeight="1">
      <c r="A648" s="145"/>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5.75" customHeight="1">
      <c r="A649" s="145"/>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5.75" customHeight="1">
      <c r="A650" s="145"/>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5.75" customHeight="1">
      <c r="A651" s="145"/>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5.75" customHeight="1">
      <c r="A652" s="145"/>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5.75" customHeight="1">
      <c r="A653" s="145"/>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5.75" customHeight="1">
      <c r="A654" s="145"/>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5.75" customHeight="1">
      <c r="A655" s="145"/>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5.75" customHeight="1">
      <c r="A656" s="145"/>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5.75" customHeight="1">
      <c r="A657" s="145"/>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5.75" customHeight="1">
      <c r="A658" s="145"/>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5.75" customHeight="1">
      <c r="A659" s="145"/>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5.75" customHeight="1">
      <c r="A660" s="145"/>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5.75" customHeight="1">
      <c r="A661" s="145"/>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5.75" customHeight="1">
      <c r="A662" s="145"/>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5.75" customHeight="1">
      <c r="A663" s="145"/>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5.75" customHeight="1">
      <c r="A664" s="145"/>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5.75" customHeight="1">
      <c r="A665" s="145"/>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5.75" customHeight="1">
      <c r="A666" s="145"/>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5.75" customHeight="1">
      <c r="A667" s="145"/>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5.75" customHeight="1">
      <c r="A668" s="145"/>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5.75" customHeight="1">
      <c r="A669" s="145"/>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5.75" customHeight="1">
      <c r="A670" s="145"/>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5.75" customHeight="1">
      <c r="A671" s="145"/>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5.75" customHeight="1">
      <c r="A672" s="145"/>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5.75" customHeight="1">
      <c r="A673" s="145"/>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5.75" customHeight="1">
      <c r="A674" s="145"/>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5.75" customHeight="1">
      <c r="A675" s="145"/>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5.75" customHeight="1">
      <c r="A676" s="145"/>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5.75" customHeight="1">
      <c r="A677" s="145"/>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5.75" customHeight="1">
      <c r="A678" s="145"/>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5.75" customHeight="1">
      <c r="A679" s="145"/>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5.75" customHeight="1">
      <c r="A680" s="145"/>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5.75" customHeight="1">
      <c r="A681" s="145"/>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5.75" customHeight="1">
      <c r="A682" s="145"/>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5.75" customHeight="1">
      <c r="A683" s="145"/>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5.75" customHeight="1">
      <c r="A684" s="145"/>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5.75" customHeight="1">
      <c r="A685" s="145"/>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5.75" customHeight="1">
      <c r="A686" s="145"/>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5.75" customHeight="1">
      <c r="A687" s="145"/>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5.75" customHeight="1">
      <c r="A688" s="145"/>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5.75" customHeight="1">
      <c r="A689" s="145"/>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5.75" customHeight="1">
      <c r="A690" s="145"/>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5.75" customHeight="1">
      <c r="A691" s="145"/>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5.75" customHeight="1">
      <c r="A692" s="145"/>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5.75" customHeight="1">
      <c r="A693" s="145"/>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5.75" customHeight="1">
      <c r="A694" s="145"/>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5.75" customHeight="1">
      <c r="A695" s="145"/>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5.75" customHeight="1">
      <c r="A696" s="145"/>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5.75" customHeight="1">
      <c r="A697" s="145"/>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5.75" customHeight="1">
      <c r="A698" s="145"/>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5.75" customHeight="1">
      <c r="A699" s="145"/>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5.75" customHeight="1">
      <c r="A700" s="145"/>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5.75" customHeight="1">
      <c r="A701" s="145"/>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5.75" customHeight="1">
      <c r="A702" s="145"/>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5.75" customHeight="1">
      <c r="A703" s="145"/>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5.75" customHeight="1">
      <c r="A704" s="145"/>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5.75" customHeight="1">
      <c r="A705" s="145"/>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5.75" customHeight="1">
      <c r="A706" s="145"/>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5.75" customHeight="1">
      <c r="A707" s="145"/>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5.75" customHeight="1">
      <c r="A708" s="145"/>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5.75" customHeight="1">
      <c r="A709" s="145"/>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5.75" customHeight="1">
      <c r="A710" s="145"/>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5.75" customHeight="1">
      <c r="A711" s="145"/>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5.75" customHeight="1">
      <c r="A712" s="145"/>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5.75" customHeight="1">
      <c r="A713" s="145"/>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5.75" customHeight="1">
      <c r="A714" s="145"/>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5.75" customHeight="1">
      <c r="A715" s="145"/>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5.75" customHeight="1">
      <c r="A716" s="145"/>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5.75" customHeight="1">
      <c r="A717" s="145"/>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5.75" customHeight="1">
      <c r="A718" s="145"/>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5.75" customHeight="1">
      <c r="A719" s="145"/>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5.75" customHeight="1">
      <c r="A720" s="145"/>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5.75" customHeight="1">
      <c r="A721" s="145"/>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5.75" customHeight="1">
      <c r="A722" s="145"/>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5.75" customHeight="1">
      <c r="A723" s="145"/>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5.75" customHeight="1">
      <c r="A724" s="145"/>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5.75" customHeight="1">
      <c r="A725" s="145"/>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5.75" customHeight="1">
      <c r="A726" s="145"/>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5.75" customHeight="1">
      <c r="A727" s="145"/>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5.75" customHeight="1">
      <c r="A728" s="145"/>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5.75" customHeight="1">
      <c r="A729" s="145"/>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5.75" customHeight="1">
      <c r="A730" s="145"/>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5.75" customHeight="1">
      <c r="A731" s="145"/>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5.75" customHeight="1">
      <c r="A732" s="145"/>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5.75" customHeight="1">
      <c r="A733" s="145"/>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5.75" customHeight="1">
      <c r="A734" s="145"/>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5.75" customHeight="1">
      <c r="A735" s="145"/>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5.75" customHeight="1">
      <c r="A736" s="145"/>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5.75" customHeight="1">
      <c r="A737" s="145"/>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5.75" customHeight="1">
      <c r="A738" s="145"/>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5.75" customHeight="1">
      <c r="A739" s="145"/>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5.75" customHeight="1">
      <c r="A740" s="145"/>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5.75" customHeight="1">
      <c r="A741" s="145"/>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5.75" customHeight="1">
      <c r="A742" s="145"/>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5.75" customHeight="1">
      <c r="A743" s="145"/>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5.75" customHeight="1">
      <c r="A744" s="145"/>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5.75" customHeight="1">
      <c r="A745" s="145"/>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5.75" customHeight="1">
      <c r="A746" s="145"/>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5.75" customHeight="1">
      <c r="A747" s="145"/>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5.75" customHeight="1">
      <c r="A748" s="145"/>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5.75" customHeight="1">
      <c r="A749" s="145"/>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5.75" customHeight="1">
      <c r="A750" s="145"/>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5.75" customHeight="1">
      <c r="A751" s="145"/>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5.75" customHeight="1">
      <c r="A752" s="145"/>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5.75" customHeight="1">
      <c r="A753" s="145"/>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5.75" customHeight="1">
      <c r="A754" s="145"/>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5.75" customHeight="1">
      <c r="A755" s="145"/>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5.75" customHeight="1">
      <c r="A756" s="145"/>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5.75" customHeight="1">
      <c r="A757" s="145"/>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5.75" customHeight="1">
      <c r="A758" s="145"/>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5.75" customHeight="1">
      <c r="A759" s="145"/>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5.75" customHeight="1">
      <c r="A760" s="145"/>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5.75" customHeight="1">
      <c r="A761" s="145"/>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5.75" customHeight="1">
      <c r="A762" s="145"/>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5.75" customHeight="1">
      <c r="A763" s="145"/>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5.75" customHeight="1">
      <c r="A764" s="145"/>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5.75" customHeight="1">
      <c r="A765" s="145"/>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5.75" customHeight="1">
      <c r="A766" s="145"/>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5.75" customHeight="1">
      <c r="A767" s="145"/>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5.75" customHeight="1">
      <c r="A768" s="145"/>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5.75" customHeight="1">
      <c r="A769" s="145"/>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5.75" customHeight="1">
      <c r="A770" s="145"/>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5.75" customHeight="1">
      <c r="A771" s="145"/>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5.75" customHeight="1">
      <c r="A772" s="145"/>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5.75" customHeight="1">
      <c r="A773" s="145"/>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5.75" customHeight="1">
      <c r="A774" s="145"/>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5.75" customHeight="1">
      <c r="A775" s="145"/>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5.75" customHeight="1">
      <c r="A776" s="145"/>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5.75" customHeight="1">
      <c r="A777" s="145"/>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5.75" customHeight="1">
      <c r="A778" s="145"/>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5.75" customHeight="1">
      <c r="A779" s="145"/>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5.75" customHeight="1">
      <c r="A780" s="145"/>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5.75" customHeight="1">
      <c r="A781" s="145"/>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5.75" customHeight="1">
      <c r="A782" s="145"/>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5.75" customHeight="1">
      <c r="A783" s="145"/>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5.75" customHeight="1">
      <c r="A784" s="145"/>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5.75" customHeight="1">
      <c r="A785" s="145"/>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5.75" customHeight="1">
      <c r="A786" s="145"/>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5.75" customHeight="1">
      <c r="A787" s="145"/>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5.75" customHeight="1">
      <c r="A788" s="145"/>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5.75" customHeight="1">
      <c r="A789" s="145"/>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5.75" customHeight="1">
      <c r="A790" s="145"/>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5.75" customHeight="1">
      <c r="A791" s="145"/>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5.75" customHeight="1">
      <c r="A792" s="145"/>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5.75" customHeight="1">
      <c r="A793" s="145"/>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5.75" customHeight="1">
      <c r="A794" s="145"/>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5.75" customHeight="1">
      <c r="A795" s="145"/>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5.75" customHeight="1">
      <c r="A796" s="145"/>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5.75" customHeight="1">
      <c r="A797" s="145"/>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5.75" customHeight="1">
      <c r="A798" s="145"/>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5.75" customHeight="1">
      <c r="A799" s="145"/>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5.75" customHeight="1">
      <c r="A800" s="145"/>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5.75" customHeight="1">
      <c r="A801" s="145"/>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5.75" customHeight="1">
      <c r="A802" s="145"/>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5.75" customHeight="1">
      <c r="A803" s="145"/>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5.75" customHeight="1">
      <c r="A804" s="145"/>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5.75" customHeight="1">
      <c r="A805" s="145"/>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5.75" customHeight="1">
      <c r="A806" s="145"/>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5.75" customHeight="1">
      <c r="A807" s="145"/>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5.75" customHeight="1">
      <c r="A808" s="145"/>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5.75" customHeight="1">
      <c r="A809" s="145"/>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5.75" customHeight="1">
      <c r="A810" s="145"/>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5.75" customHeight="1">
      <c r="A811" s="145"/>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5.75" customHeight="1">
      <c r="A812" s="145"/>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5.75" customHeight="1">
      <c r="A813" s="145"/>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5.75" customHeight="1">
      <c r="A814" s="145"/>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5.75" customHeight="1">
      <c r="A815" s="145"/>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5.75" customHeight="1">
      <c r="A816" s="145"/>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5.75" customHeight="1">
      <c r="A817" s="145"/>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5.75" customHeight="1">
      <c r="A818" s="145"/>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5.75" customHeight="1">
      <c r="A819" s="145"/>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5.75" customHeight="1">
      <c r="A820" s="145"/>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5.75" customHeight="1">
      <c r="A821" s="145"/>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5.75" customHeight="1">
      <c r="A822" s="145"/>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5.75" customHeight="1">
      <c r="A823" s="145"/>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5.75" customHeight="1">
      <c r="A824" s="145"/>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5.75" customHeight="1">
      <c r="A825" s="145"/>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5.75" customHeight="1">
      <c r="A826" s="145"/>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5.75" customHeight="1">
      <c r="A827" s="145"/>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5.75" customHeight="1">
      <c r="A828" s="145"/>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5.75" customHeight="1">
      <c r="A829" s="145"/>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5.75" customHeight="1">
      <c r="A830" s="145"/>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5.75" customHeight="1">
      <c r="A831" s="145"/>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5.75" customHeight="1">
      <c r="A832" s="145"/>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5.75" customHeight="1">
      <c r="A833" s="145"/>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5.75" customHeight="1">
      <c r="A834" s="145"/>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5.75" customHeight="1">
      <c r="A835" s="145"/>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5.75" customHeight="1">
      <c r="A836" s="145"/>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5.75" customHeight="1">
      <c r="A837" s="145"/>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5.75" customHeight="1">
      <c r="A838" s="145"/>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5.75" customHeight="1">
      <c r="A839" s="145"/>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5.75" customHeight="1">
      <c r="A840" s="145"/>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5.75" customHeight="1">
      <c r="A841" s="145"/>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5.75" customHeight="1">
      <c r="A842" s="145"/>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5.75" customHeight="1">
      <c r="A843" s="145"/>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5.75" customHeight="1">
      <c r="A844" s="145"/>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5.75" customHeight="1">
      <c r="A845" s="145"/>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5.75" customHeight="1">
      <c r="A846" s="145"/>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5.75" customHeight="1">
      <c r="A847" s="145"/>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5.75" customHeight="1">
      <c r="A848" s="145"/>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5.75" customHeight="1">
      <c r="A849" s="145"/>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5.75" customHeight="1">
      <c r="A850" s="145"/>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5.75" customHeight="1">
      <c r="A851" s="145"/>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5.75" customHeight="1">
      <c r="A852" s="145"/>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5.75" customHeight="1">
      <c r="A853" s="145"/>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5.75" customHeight="1">
      <c r="A854" s="145"/>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5.75" customHeight="1">
      <c r="A855" s="145"/>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5.75" customHeight="1">
      <c r="A856" s="145"/>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5.75" customHeight="1">
      <c r="A857" s="145"/>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5.75" customHeight="1">
      <c r="A858" s="145"/>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5.75" customHeight="1">
      <c r="A859" s="145"/>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5.75" customHeight="1">
      <c r="A860" s="145"/>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5.75" customHeight="1">
      <c r="A861" s="145"/>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5.75" customHeight="1">
      <c r="A862" s="145"/>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5.75" customHeight="1">
      <c r="A863" s="145"/>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5.75" customHeight="1">
      <c r="A864" s="145"/>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5.75" customHeight="1">
      <c r="A865" s="145"/>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5.75" customHeight="1">
      <c r="A866" s="145"/>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5.75" customHeight="1">
      <c r="A867" s="145"/>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5.75" customHeight="1">
      <c r="A868" s="145"/>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5.75" customHeight="1">
      <c r="A869" s="145"/>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5.75" customHeight="1">
      <c r="A870" s="145"/>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5.75" customHeight="1">
      <c r="A871" s="145"/>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5.75" customHeight="1">
      <c r="A872" s="145"/>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5.75" customHeight="1">
      <c r="A873" s="145"/>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5.75" customHeight="1">
      <c r="A874" s="145"/>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5.75" customHeight="1">
      <c r="A875" s="145"/>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5.75" customHeight="1">
      <c r="A876" s="145"/>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5.75" customHeight="1">
      <c r="A877" s="145"/>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5.75" customHeight="1">
      <c r="A878" s="145"/>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5.75" customHeight="1">
      <c r="A879" s="145"/>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5.75" customHeight="1">
      <c r="A880" s="145"/>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5.75" customHeight="1">
      <c r="A881" s="145"/>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5.75" customHeight="1">
      <c r="A882" s="145"/>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5.75" customHeight="1">
      <c r="A883" s="145"/>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5.75" customHeight="1">
      <c r="A884" s="145"/>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5.75" customHeight="1">
      <c r="A885" s="145"/>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5.75" customHeight="1">
      <c r="A886" s="145"/>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5.75" customHeight="1">
      <c r="A887" s="145"/>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5.75" customHeight="1">
      <c r="A888" s="145"/>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5.75" customHeight="1">
      <c r="A889" s="145"/>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5.75" customHeight="1">
      <c r="A890" s="145"/>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5.75" customHeight="1">
      <c r="A891" s="145"/>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5.75" customHeight="1">
      <c r="A892" s="145"/>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5.75" customHeight="1">
      <c r="A893" s="145"/>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5.75" customHeight="1">
      <c r="A894" s="145"/>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5.75" customHeight="1">
      <c r="A895" s="145"/>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5.75" customHeight="1">
      <c r="A896" s="145"/>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5.75" customHeight="1">
      <c r="A897" s="145"/>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5.75" customHeight="1">
      <c r="A898" s="145"/>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5.75" customHeight="1">
      <c r="A899" s="145"/>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5.75" customHeight="1">
      <c r="A900" s="145"/>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5.75" customHeight="1">
      <c r="A901" s="145"/>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5.75" customHeight="1">
      <c r="A902" s="145"/>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5.75" customHeight="1">
      <c r="A903" s="145"/>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5.75" customHeight="1">
      <c r="A904" s="145"/>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5.75" customHeight="1">
      <c r="A905" s="145"/>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5.75" customHeight="1">
      <c r="A906" s="145"/>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5.75" customHeight="1">
      <c r="A907" s="145"/>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5.75" customHeight="1">
      <c r="A908" s="145"/>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5.75" customHeight="1">
      <c r="A909" s="145"/>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5.75" customHeight="1">
      <c r="A910" s="145"/>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5.75" customHeight="1">
      <c r="A911" s="145"/>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5.75" customHeight="1">
      <c r="A912" s="145"/>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5.75" customHeight="1">
      <c r="A913" s="145"/>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5.75" customHeight="1">
      <c r="A914" s="145"/>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5.75" customHeight="1">
      <c r="A915" s="145"/>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5.75" customHeight="1">
      <c r="A916" s="145"/>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5.75" customHeight="1">
      <c r="A917" s="145"/>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5.75" customHeight="1">
      <c r="A918" s="145"/>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5.75" customHeight="1">
      <c r="A919" s="145"/>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5.75" customHeight="1">
      <c r="A920" s="145"/>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5.75" customHeight="1">
      <c r="A921" s="145"/>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5.75" customHeight="1">
      <c r="A922" s="145"/>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5.75" customHeight="1">
      <c r="A923" s="145"/>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5.75" customHeight="1">
      <c r="A924" s="145"/>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5.75" customHeight="1">
      <c r="A925" s="145"/>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5.75" customHeight="1">
      <c r="A926" s="145"/>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5.75" customHeight="1">
      <c r="A927" s="145"/>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5.75" customHeight="1">
      <c r="A928" s="145"/>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5.75" customHeight="1">
      <c r="A929" s="145"/>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5.75" customHeight="1">
      <c r="A930" s="145"/>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5.75" customHeight="1">
      <c r="A931" s="145"/>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5.75" customHeight="1">
      <c r="A932" s="145"/>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5.75" customHeight="1">
      <c r="A933" s="145"/>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5.75" customHeight="1">
      <c r="A934" s="145"/>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5.75" customHeight="1">
      <c r="A935" s="145"/>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5.75" customHeight="1">
      <c r="A936" s="145"/>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5.75" customHeight="1">
      <c r="A937" s="145"/>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5.75" customHeight="1">
      <c r="A938" s="145"/>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5.75" customHeight="1">
      <c r="A939" s="145"/>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5.75" customHeight="1">
      <c r="A940" s="145"/>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5.75" customHeight="1">
      <c r="A941" s="145"/>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5.75" customHeight="1">
      <c r="A942" s="145"/>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5.75" customHeight="1">
      <c r="A943" s="145"/>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5.75" customHeight="1">
      <c r="A944" s="145"/>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5.75" customHeight="1">
      <c r="A945" s="145"/>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5.75" customHeight="1">
      <c r="A946" s="145"/>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5.75" customHeight="1">
      <c r="A947" s="145"/>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5.75" customHeight="1">
      <c r="A948" s="145"/>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5.75" customHeight="1">
      <c r="A949" s="145"/>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5.75" customHeight="1">
      <c r="A950" s="145"/>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5.75" customHeight="1">
      <c r="A951" s="145"/>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5.75" customHeight="1">
      <c r="A952" s="145"/>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5.75" customHeight="1">
      <c r="A953" s="145"/>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5.75" customHeight="1">
      <c r="A954" s="145"/>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5.75" customHeight="1">
      <c r="A955" s="145"/>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5.75" customHeight="1">
      <c r="A956" s="145"/>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5.75" customHeight="1">
      <c r="A957" s="145"/>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5.75" customHeight="1">
      <c r="A958" s="145"/>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5.75" customHeight="1">
      <c r="A959" s="145"/>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5.75" customHeight="1">
      <c r="A960" s="145"/>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5.75" customHeight="1">
      <c r="A961" s="145"/>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5.75" customHeight="1">
      <c r="A962" s="145"/>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5.75" customHeight="1">
      <c r="A963" s="145"/>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5.75" customHeight="1">
      <c r="A964" s="145"/>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5.75" customHeight="1">
      <c r="A965" s="145"/>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5.75" customHeight="1">
      <c r="A966" s="145"/>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5.75" customHeight="1">
      <c r="A967" s="145"/>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5.75" customHeight="1">
      <c r="A968" s="145"/>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5.75" customHeight="1">
      <c r="A969" s="145"/>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5.75" customHeight="1">
      <c r="A970" s="145"/>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5.75" customHeight="1">
      <c r="A971" s="145"/>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5.75" customHeight="1">
      <c r="A972" s="145"/>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5.75" customHeight="1">
      <c r="A973" s="145"/>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5.75" customHeight="1">
      <c r="A974" s="145"/>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5.75" customHeight="1">
      <c r="A975" s="145"/>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5.75" customHeight="1">
      <c r="A976" s="145"/>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5.75" customHeight="1">
      <c r="A977" s="145"/>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5.75" customHeight="1">
      <c r="A978" s="145"/>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5.75" customHeight="1">
      <c r="A979" s="145"/>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5.75" customHeight="1">
      <c r="A980" s="145"/>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5.75" customHeight="1">
      <c r="A981" s="145"/>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5.75" customHeight="1">
      <c r="A982" s="145"/>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5.75" customHeight="1">
      <c r="A983" s="145"/>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5.75" customHeight="1">
      <c r="A984" s="145"/>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5.75" customHeight="1">
      <c r="A985" s="145"/>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5.75" customHeight="1">
      <c r="A986" s="145"/>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5.75" customHeight="1">
      <c r="A987" s="145"/>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5.75" customHeight="1">
      <c r="A988" s="145"/>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5.75" customHeight="1">
      <c r="A989" s="145"/>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5.75" customHeight="1">
      <c r="A990" s="145"/>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5.75" customHeight="1">
      <c r="A991" s="145"/>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sheetData>
  <autoFilter ref="F2:I23" xr:uid="{00000000-0009-0000-0000-000019000000}">
    <sortState xmlns:xlrd2="http://schemas.microsoft.com/office/spreadsheetml/2017/richdata2" ref="F2:I23">
      <sortCondition ref="F2:F23"/>
    </sortState>
  </autoFilter>
  <mergeCells count="1">
    <mergeCell ref="A1:C1"/>
  </mergeCells>
  <pageMargins left="0.7" right="0.7" top="0.75" bottom="0.75" header="0" footer="0"/>
  <pageSetup orientation="landscape"/>
  <drawing r:id="rId1"/>
  <extLst>
    <ext xmlns:x14="http://schemas.microsoft.com/office/spreadsheetml/2009/9/main" uri="{CCE6A557-97BC-4b89-ADB6-D9C93CAAB3DF}">
      <x14:dataValidations xmlns:xm="http://schemas.microsoft.com/office/excel/2006/main" count="2">
        <x14:dataValidation type="list" allowBlank="1" xr:uid="{00000000-0002-0000-1900-000000000000}">
          <x14:formula1>
            <xm:f>'Índice Geral'!$A$3:$A$496</xm:f>
          </x14:formula1>
          <xm:sqref>A8 A30</xm:sqref>
        </x14:dataValidation>
        <x14:dataValidation type="list" allowBlank="1" showErrorMessage="1" xr:uid="{00000000-0002-0000-1900-000001000000}">
          <x14:formula1>
            <xm:f>'Índice Geral'!$A$3:$A$496</xm:f>
          </x14:formula1>
          <xm:sqref>A3:A7 A9:A29 A31:A59</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Z991"/>
  <sheetViews>
    <sheetView workbookViewId="0"/>
  </sheetViews>
  <sheetFormatPr defaultColWidth="11.25" defaultRowHeight="15" customHeight="1"/>
  <cols>
    <col min="1" max="1" width="44.625" customWidth="1"/>
    <col min="2" max="2" width="32" customWidth="1"/>
    <col min="3" max="3" width="17.125" customWidth="1"/>
    <col min="4" max="5" width="10.5" customWidth="1"/>
    <col min="6" max="6" width="30.625" customWidth="1"/>
    <col min="7" max="7" width="8.5" customWidth="1"/>
    <col min="8" max="8" width="14" customWidth="1"/>
    <col min="9" max="9" width="17" customWidth="1"/>
    <col min="10" max="18" width="10.5" customWidth="1"/>
    <col min="19" max="26" width="11.125" customWidth="1"/>
  </cols>
  <sheetData>
    <row r="1" spans="1:26" ht="15.75" customHeight="1">
      <c r="A1" s="190" t="s">
        <v>3028</v>
      </c>
      <c r="B1" s="191"/>
      <c r="C1" s="192"/>
      <c r="D1" s="88"/>
      <c r="E1" s="89"/>
      <c r="F1" s="90" t="s">
        <v>2987</v>
      </c>
      <c r="G1" s="91">
        <f>SUM(C:C)</f>
        <v>3204</v>
      </c>
      <c r="H1" s="90" t="s">
        <v>2988</v>
      </c>
      <c r="I1" s="92">
        <v>1</v>
      </c>
      <c r="J1" s="14"/>
      <c r="K1" s="14"/>
      <c r="L1" s="14"/>
      <c r="M1" s="14"/>
      <c r="N1" s="14"/>
      <c r="O1" s="14"/>
      <c r="P1" s="14"/>
      <c r="Q1" s="14"/>
      <c r="R1" s="14"/>
      <c r="S1" s="14"/>
      <c r="T1" s="14"/>
      <c r="U1" s="14"/>
      <c r="V1" s="14"/>
      <c r="W1" s="14"/>
      <c r="X1" s="14"/>
      <c r="Y1" s="14"/>
      <c r="Z1" s="14"/>
    </row>
    <row r="2" spans="1:26" ht="15.75" customHeight="1">
      <c r="A2" s="93" t="s">
        <v>0</v>
      </c>
      <c r="B2" s="94" t="s">
        <v>3</v>
      </c>
      <c r="C2" s="95" t="s">
        <v>2989</v>
      </c>
      <c r="D2" s="96"/>
      <c r="E2" s="97"/>
      <c r="F2" s="98" t="s">
        <v>3</v>
      </c>
      <c r="G2" s="98" t="s">
        <v>2990</v>
      </c>
      <c r="H2" s="98" t="s">
        <v>2991</v>
      </c>
      <c r="I2" s="98" t="s">
        <v>2992</v>
      </c>
      <c r="J2" s="14"/>
      <c r="K2" s="14"/>
      <c r="L2" s="14"/>
      <c r="M2" s="14"/>
      <c r="N2" s="14"/>
      <c r="O2" s="14"/>
      <c r="P2" s="14"/>
      <c r="Q2" s="14"/>
      <c r="R2" s="14"/>
      <c r="S2" s="14"/>
      <c r="T2" s="14"/>
      <c r="U2" s="14"/>
      <c r="V2" s="14"/>
      <c r="W2" s="14"/>
      <c r="X2" s="14"/>
      <c r="Y2" s="14"/>
      <c r="Z2" s="14"/>
    </row>
    <row r="3" spans="1:26" ht="15.75" customHeight="1">
      <c r="A3" s="99" t="s">
        <v>2449</v>
      </c>
      <c r="B3" s="100" t="str">
        <f>VLOOKUP(A3,'Índice Geral'!A:C,2,FALSE)</f>
        <v>Antropologia social</v>
      </c>
      <c r="C3" s="101">
        <v>72</v>
      </c>
      <c r="D3" s="96"/>
      <c r="E3" s="97"/>
      <c r="F3" s="102" t="str">
        <f>'Contagem de Áreas '!A2</f>
        <v>Marketing e propaganda</v>
      </c>
      <c r="G3" s="103">
        <f t="shared" ref="G3:G45" ca="1" si="0">H3/$G$1</f>
        <v>0.15730337078651685</v>
      </c>
      <c r="H3" s="104">
        <f t="shared" ref="H3:H45" ca="1" si="1">SUMIF(B:C,F3,C:C)</f>
        <v>504</v>
      </c>
      <c r="I3" s="105"/>
      <c r="J3" s="14"/>
      <c r="K3" s="14"/>
      <c r="L3" s="14"/>
      <c r="M3" s="14"/>
      <c r="N3" s="14"/>
      <c r="O3" s="14"/>
      <c r="P3" s="14"/>
      <c r="Q3" s="14"/>
      <c r="R3" s="14"/>
      <c r="S3" s="14"/>
      <c r="T3" s="14"/>
      <c r="U3" s="14"/>
      <c r="V3" s="14"/>
      <c r="W3" s="14"/>
      <c r="X3" s="14"/>
      <c r="Y3" s="14"/>
      <c r="Z3" s="14"/>
    </row>
    <row r="4" spans="1:26" ht="15.75" customHeight="1">
      <c r="A4" s="99" t="s">
        <v>1461</v>
      </c>
      <c r="B4" s="100" t="str">
        <f>VLOOKUP(A4,'Índice Geral'!A:C,2,FALSE)</f>
        <v>Matemática aplicada</v>
      </c>
      <c r="C4" s="101">
        <v>72</v>
      </c>
      <c r="D4" s="96"/>
      <c r="E4" s="97"/>
      <c r="F4" s="102" t="str">
        <f>'Contagem de Áreas '!A3</f>
        <v>Gestão de negócios internacionais</v>
      </c>
      <c r="G4" s="103">
        <f t="shared" ca="1" si="0"/>
        <v>0</v>
      </c>
      <c r="H4" s="104">
        <f t="shared" ca="1" si="1"/>
        <v>0</v>
      </c>
      <c r="I4" s="105"/>
      <c r="J4" s="14"/>
      <c r="K4" s="14"/>
      <c r="L4" s="14"/>
      <c r="M4" s="14"/>
      <c r="N4" s="14"/>
      <c r="O4" s="14"/>
      <c r="P4" s="14"/>
      <c r="Q4" s="14"/>
      <c r="R4" s="14"/>
      <c r="S4" s="14"/>
      <c r="T4" s="14"/>
      <c r="U4" s="14"/>
      <c r="V4" s="14"/>
      <c r="W4" s="14"/>
      <c r="X4" s="14"/>
      <c r="Y4" s="14"/>
      <c r="Z4" s="14"/>
    </row>
    <row r="5" spans="1:26" ht="15.75" customHeight="1">
      <c r="A5" s="99" t="s">
        <v>1391</v>
      </c>
      <c r="B5" s="100" t="str">
        <f>VLOOKUP(A5,'Índice Geral'!A:C,2,FALSE)</f>
        <v>História, Filosofia e Estudos de arte</v>
      </c>
      <c r="C5" s="101">
        <v>72</v>
      </c>
      <c r="D5" s="96"/>
      <c r="E5" s="97"/>
      <c r="F5" s="102" t="str">
        <f>'Contagem de Áreas '!A4</f>
        <v>Metodologia e Pesquisa Científica</v>
      </c>
      <c r="G5" s="103">
        <f t="shared" ca="1" si="0"/>
        <v>5.6179775280898875E-2</v>
      </c>
      <c r="H5" s="104">
        <f t="shared" ca="1" si="1"/>
        <v>180</v>
      </c>
      <c r="I5" s="105"/>
      <c r="J5" s="14"/>
      <c r="K5" s="14"/>
      <c r="L5" s="14"/>
      <c r="M5" s="14"/>
      <c r="N5" s="14"/>
      <c r="O5" s="14"/>
      <c r="P5" s="14"/>
      <c r="Q5" s="14"/>
      <c r="R5" s="14"/>
      <c r="S5" s="14"/>
      <c r="T5" s="14"/>
      <c r="U5" s="14"/>
      <c r="V5" s="14"/>
      <c r="W5" s="14"/>
      <c r="X5" s="14"/>
      <c r="Y5" s="14"/>
      <c r="Z5" s="14"/>
    </row>
    <row r="6" spans="1:26" ht="15.75" customHeight="1">
      <c r="A6" s="99" t="s">
        <v>2896</v>
      </c>
      <c r="B6" s="100" t="str">
        <f>VLOOKUP(A6,'Índice Geral'!A:C,2,FALSE)</f>
        <v>Psicologia</v>
      </c>
      <c r="C6" s="101">
        <v>72</v>
      </c>
      <c r="D6" s="96"/>
      <c r="E6" s="97"/>
      <c r="F6" s="102" t="str">
        <f>'Contagem de Áreas '!A5</f>
        <v>Tecnologia da informação</v>
      </c>
      <c r="G6" s="103">
        <f t="shared" ca="1" si="0"/>
        <v>2.247191011235955E-2</v>
      </c>
      <c r="H6" s="104">
        <f t="shared" ca="1" si="1"/>
        <v>72</v>
      </c>
      <c r="I6" s="105"/>
      <c r="J6" s="14"/>
      <c r="K6" s="14"/>
      <c r="L6" s="14"/>
      <c r="M6" s="14"/>
      <c r="N6" s="14"/>
      <c r="O6" s="14"/>
      <c r="P6" s="14"/>
      <c r="Q6" s="14"/>
      <c r="R6" s="14"/>
      <c r="S6" s="14"/>
      <c r="T6" s="14"/>
      <c r="U6" s="14"/>
      <c r="V6" s="14"/>
      <c r="W6" s="14"/>
      <c r="X6" s="14"/>
      <c r="Y6" s="14"/>
      <c r="Z6" s="14"/>
    </row>
    <row r="7" spans="1:26" ht="15.75" customHeight="1">
      <c r="A7" s="99" t="s">
        <v>1671</v>
      </c>
      <c r="B7" s="100" t="str">
        <f>VLOOKUP(A7,'Índice Geral'!A:C,2,FALSE)</f>
        <v>História, Filosofia e Estudos de arte</v>
      </c>
      <c r="C7" s="101">
        <v>72</v>
      </c>
      <c r="D7" s="96"/>
      <c r="E7" s="97"/>
      <c r="F7" s="102" t="str">
        <f>'Contagem de Áreas '!A6</f>
        <v>História, Filosofia e Estudos de arte</v>
      </c>
      <c r="G7" s="103">
        <f t="shared" ca="1" si="0"/>
        <v>4.49438202247191E-2</v>
      </c>
      <c r="H7" s="104">
        <f t="shared" ca="1" si="1"/>
        <v>144</v>
      </c>
      <c r="I7" s="105"/>
      <c r="J7" s="14"/>
      <c r="K7" s="14"/>
      <c r="L7" s="14"/>
      <c r="M7" s="14"/>
      <c r="N7" s="14"/>
      <c r="O7" s="14"/>
      <c r="P7" s="14"/>
      <c r="Q7" s="14"/>
      <c r="R7" s="14"/>
      <c r="S7" s="14"/>
      <c r="T7" s="14"/>
      <c r="U7" s="14"/>
      <c r="V7" s="14"/>
      <c r="W7" s="14"/>
      <c r="X7" s="14"/>
      <c r="Y7" s="14"/>
      <c r="Z7" s="14"/>
    </row>
    <row r="8" spans="1:26" ht="15.75" customHeight="1">
      <c r="A8" s="130" t="s">
        <v>1761</v>
      </c>
      <c r="B8" s="100" t="str">
        <f>VLOOKUP(A8,'Índice Geral'!A:C,2,FALSE)</f>
        <v>Antropologia social</v>
      </c>
      <c r="C8" s="101">
        <v>72</v>
      </c>
      <c r="D8" s="96"/>
      <c r="E8" s="97"/>
      <c r="F8" s="102" t="str">
        <f>'Contagem de Áreas '!A7</f>
        <v>Criação gráfica</v>
      </c>
      <c r="G8" s="103">
        <f t="shared" ca="1" si="0"/>
        <v>0</v>
      </c>
      <c r="H8" s="104">
        <f t="shared" ca="1" si="1"/>
        <v>0</v>
      </c>
      <c r="I8" s="105"/>
      <c r="J8" s="14"/>
      <c r="K8" s="14"/>
      <c r="L8" s="14"/>
      <c r="M8" s="14"/>
      <c r="N8" s="14"/>
      <c r="O8" s="14"/>
      <c r="P8" s="14"/>
      <c r="Q8" s="14"/>
      <c r="R8" s="14"/>
      <c r="S8" s="14"/>
      <c r="T8" s="14"/>
      <c r="U8" s="14"/>
      <c r="V8" s="14"/>
      <c r="W8" s="14"/>
      <c r="X8" s="14"/>
      <c r="Y8" s="14"/>
      <c r="Z8" s="14"/>
    </row>
    <row r="9" spans="1:26" ht="15.75" customHeight="1">
      <c r="A9" s="147" t="s">
        <v>1456</v>
      </c>
      <c r="B9" s="100" t="str">
        <f>VLOOKUP(A9,'Índice Geral'!A:C,2,FALSE)</f>
        <v>Marketing e propaganda</v>
      </c>
      <c r="C9" s="101">
        <v>72</v>
      </c>
      <c r="D9" s="96"/>
      <c r="E9" s="97"/>
      <c r="F9" s="102" t="str">
        <f>'Contagem de Áreas '!A8</f>
        <v>Comunicação social (redação e conteúdo)</v>
      </c>
      <c r="G9" s="103">
        <f t="shared" ca="1" si="0"/>
        <v>0</v>
      </c>
      <c r="H9" s="104">
        <f t="shared" ca="1" si="1"/>
        <v>0</v>
      </c>
      <c r="I9" s="105"/>
      <c r="J9" s="109"/>
      <c r="K9" s="14"/>
      <c r="L9" s="14"/>
      <c r="M9" s="14"/>
      <c r="N9" s="14"/>
      <c r="O9" s="14"/>
      <c r="P9" s="14"/>
      <c r="Q9" s="14"/>
      <c r="R9" s="14"/>
      <c r="S9" s="14"/>
      <c r="T9" s="14"/>
      <c r="U9" s="14"/>
      <c r="V9" s="14"/>
      <c r="W9" s="14"/>
      <c r="X9" s="14"/>
      <c r="Y9" s="14"/>
      <c r="Z9" s="14"/>
    </row>
    <row r="10" spans="1:26" ht="15.75" customHeight="1">
      <c r="A10" s="99" t="s">
        <v>261</v>
      </c>
      <c r="B10" s="100" t="str">
        <f>VLOOKUP(A10,'Índice Geral'!A:C,2,FALSE)</f>
        <v>Processamento de dados</v>
      </c>
      <c r="C10" s="101">
        <v>72</v>
      </c>
      <c r="D10" s="96"/>
      <c r="E10" s="97"/>
      <c r="F10" s="102" t="str">
        <f>'Contagem de Áreas '!A9</f>
        <v>Economia, Economia Empresarial e Política</v>
      </c>
      <c r="G10" s="103">
        <f t="shared" ca="1" si="0"/>
        <v>6.741573033707865E-2</v>
      </c>
      <c r="H10" s="104">
        <f t="shared" ca="1" si="1"/>
        <v>216</v>
      </c>
      <c r="I10" s="105"/>
      <c r="J10" s="109"/>
      <c r="K10" s="14"/>
      <c r="L10" s="14"/>
      <c r="M10" s="14"/>
      <c r="N10" s="14"/>
      <c r="O10" s="14"/>
      <c r="P10" s="14"/>
      <c r="Q10" s="14"/>
      <c r="R10" s="14"/>
      <c r="S10" s="14"/>
      <c r="T10" s="14"/>
      <c r="U10" s="14"/>
      <c r="V10" s="14"/>
      <c r="W10" s="14"/>
      <c r="X10" s="14"/>
      <c r="Y10" s="14"/>
      <c r="Z10" s="14"/>
    </row>
    <row r="11" spans="1:26" ht="15.75" customHeight="1">
      <c r="A11" s="99" t="s">
        <v>504</v>
      </c>
      <c r="B11" s="100" t="str">
        <f>VLOOKUP(A11,'Índice Geral'!A:C,2,FALSE)</f>
        <v>Marketing e propaganda</v>
      </c>
      <c r="C11" s="101">
        <v>72</v>
      </c>
      <c r="D11" s="96"/>
      <c r="E11" s="97"/>
      <c r="F11" s="102" t="str">
        <f>'Contagem de Áreas '!A10</f>
        <v>Gestão de inovação</v>
      </c>
      <c r="G11" s="103">
        <f t="shared" ca="1" si="0"/>
        <v>0</v>
      </c>
      <c r="H11" s="104">
        <f t="shared" ca="1" si="1"/>
        <v>0</v>
      </c>
      <c r="I11" s="105"/>
      <c r="J11" s="109"/>
      <c r="K11" s="14"/>
      <c r="L11" s="14"/>
      <c r="M11" s="14"/>
      <c r="N11" s="14"/>
      <c r="O11" s="14"/>
      <c r="P11" s="14"/>
      <c r="Q11" s="14"/>
      <c r="R11" s="14"/>
      <c r="S11" s="14"/>
      <c r="T11" s="14"/>
      <c r="U11" s="14"/>
      <c r="V11" s="14"/>
      <c r="W11" s="14"/>
      <c r="X11" s="14"/>
      <c r="Y11" s="14"/>
      <c r="Z11" s="14"/>
    </row>
    <row r="12" spans="1:26" ht="15.75" customHeight="1">
      <c r="A12" s="99" t="s">
        <v>2891</v>
      </c>
      <c r="B12" s="100" t="str">
        <f>VLOOKUP(A12,'Índice Geral'!A:C,2,FALSE)</f>
        <v>Psicologia</v>
      </c>
      <c r="C12" s="101">
        <v>72</v>
      </c>
      <c r="D12" s="96"/>
      <c r="E12" s="97"/>
      <c r="F12" s="102" t="str">
        <f>'Contagem de Áreas '!A11</f>
        <v>Design</v>
      </c>
      <c r="G12" s="103">
        <f t="shared" ca="1" si="0"/>
        <v>0</v>
      </c>
      <c r="H12" s="104">
        <f t="shared" ca="1" si="1"/>
        <v>0</v>
      </c>
      <c r="I12" s="105"/>
      <c r="J12" s="109"/>
      <c r="K12" s="14"/>
      <c r="L12" s="14"/>
      <c r="M12" s="14"/>
      <c r="N12" s="14"/>
      <c r="O12" s="14"/>
      <c r="P12" s="14"/>
      <c r="Q12" s="14"/>
      <c r="R12" s="14"/>
      <c r="S12" s="14"/>
      <c r="T12" s="14"/>
      <c r="U12" s="14"/>
      <c r="V12" s="14"/>
      <c r="W12" s="14"/>
      <c r="X12" s="14"/>
      <c r="Y12" s="14"/>
      <c r="Z12" s="14"/>
    </row>
    <row r="13" spans="1:26" ht="15.75" customHeight="1">
      <c r="A13" s="99" t="s">
        <v>2924</v>
      </c>
      <c r="B13" s="100" t="str">
        <f>VLOOKUP(A13,'Índice Geral'!A:C,2,FALSE)</f>
        <v>Antropologia social</v>
      </c>
      <c r="C13" s="101">
        <v>72</v>
      </c>
      <c r="D13" s="96"/>
      <c r="E13" s="97"/>
      <c r="F13" s="102" t="str">
        <f>'Contagem de Áreas '!A12</f>
        <v>Produção de multimídia</v>
      </c>
      <c r="G13" s="103">
        <f t="shared" ca="1" si="0"/>
        <v>0</v>
      </c>
      <c r="H13" s="104">
        <f t="shared" ca="1" si="1"/>
        <v>0</v>
      </c>
      <c r="I13" s="105"/>
      <c r="J13" s="109"/>
      <c r="K13" s="14"/>
      <c r="L13" s="14"/>
      <c r="M13" s="14"/>
      <c r="N13" s="14"/>
      <c r="O13" s="14"/>
      <c r="P13" s="14"/>
      <c r="Q13" s="14"/>
      <c r="R13" s="14"/>
      <c r="S13" s="14"/>
      <c r="T13" s="14"/>
      <c r="U13" s="14"/>
      <c r="V13" s="14"/>
      <c r="W13" s="14"/>
      <c r="X13" s="14"/>
      <c r="Y13" s="14"/>
      <c r="Z13" s="14"/>
    </row>
    <row r="14" spans="1:26" ht="15.75" customHeight="1">
      <c r="A14" s="99" t="s">
        <v>2954</v>
      </c>
      <c r="B14" s="100" t="str">
        <f>VLOOKUP(A14,'Índice Geral'!A:C,2,FALSE)</f>
        <v>Antropologia social</v>
      </c>
      <c r="C14" s="101">
        <v>72</v>
      </c>
      <c r="D14" s="96"/>
      <c r="E14" s="97"/>
      <c r="F14" s="102" t="str">
        <f>'Contagem de Áreas '!A13</f>
        <v>Cenografia</v>
      </c>
      <c r="G14" s="103">
        <f t="shared" ca="1" si="0"/>
        <v>2.247191011235955E-2</v>
      </c>
      <c r="H14" s="104">
        <f t="shared" ca="1" si="1"/>
        <v>72</v>
      </c>
      <c r="I14" s="105"/>
      <c r="J14" s="109"/>
      <c r="K14" s="14"/>
      <c r="L14" s="14"/>
      <c r="M14" s="14"/>
      <c r="N14" s="14"/>
      <c r="O14" s="14"/>
      <c r="P14" s="14"/>
      <c r="Q14" s="14"/>
      <c r="R14" s="14"/>
      <c r="S14" s="14"/>
      <c r="T14" s="14"/>
      <c r="U14" s="14"/>
      <c r="V14" s="14"/>
      <c r="W14" s="14"/>
      <c r="X14" s="14"/>
      <c r="Y14" s="14"/>
      <c r="Z14" s="14"/>
    </row>
    <row r="15" spans="1:26" ht="15.75" customHeight="1">
      <c r="A15" s="99" t="s">
        <v>2177</v>
      </c>
      <c r="B15" s="100" t="str">
        <f>VLOOKUP(A15,'Índice Geral'!A:C,2,FALSE)</f>
        <v>Marketing e propaganda</v>
      </c>
      <c r="C15" s="101">
        <v>72</v>
      </c>
      <c r="D15" s="96"/>
      <c r="E15" s="97"/>
      <c r="F15" s="102" t="str">
        <f>'Contagem de Áreas '!A14</f>
        <v>Audiovisuais</v>
      </c>
      <c r="G15" s="103">
        <f t="shared" ca="1" si="0"/>
        <v>0</v>
      </c>
      <c r="H15" s="104">
        <f t="shared" ca="1" si="1"/>
        <v>0</v>
      </c>
      <c r="I15" s="105"/>
      <c r="J15" s="109"/>
      <c r="K15" s="14"/>
      <c r="L15" s="14"/>
      <c r="M15" s="14"/>
      <c r="N15" s="14"/>
      <c r="O15" s="14"/>
      <c r="P15" s="14"/>
      <c r="Q15" s="14"/>
      <c r="R15" s="14"/>
      <c r="S15" s="14"/>
      <c r="T15" s="14"/>
      <c r="U15" s="14"/>
      <c r="V15" s="14"/>
      <c r="W15" s="14"/>
      <c r="X15" s="14"/>
      <c r="Y15" s="14"/>
      <c r="Z15" s="14"/>
    </row>
    <row r="16" spans="1:26" ht="15.75" customHeight="1">
      <c r="A16" s="99" t="s">
        <v>1445</v>
      </c>
      <c r="B16" s="100" t="str">
        <f>VLOOKUP(A16,'Índice Geral'!A:C,2,FALSE)</f>
        <v>Economia, Economia Empresarial e Política</v>
      </c>
      <c r="C16" s="101">
        <v>72</v>
      </c>
      <c r="D16" s="96"/>
      <c r="E16" s="97"/>
      <c r="F16" s="102" t="str">
        <f>'Contagem de Áreas '!A15</f>
        <v>Noticiário e reportagem</v>
      </c>
      <c r="G16" s="103">
        <f t="shared" ca="1" si="0"/>
        <v>0</v>
      </c>
      <c r="H16" s="104">
        <f t="shared" ca="1" si="1"/>
        <v>0</v>
      </c>
      <c r="I16" s="105"/>
      <c r="J16" s="109"/>
      <c r="K16" s="14"/>
      <c r="L16" s="14"/>
      <c r="M16" s="14"/>
      <c r="N16" s="14"/>
      <c r="O16" s="14"/>
      <c r="P16" s="14"/>
      <c r="Q16" s="14"/>
      <c r="R16" s="14"/>
      <c r="S16" s="14"/>
      <c r="T16" s="14"/>
      <c r="U16" s="14"/>
      <c r="V16" s="14"/>
      <c r="W16" s="14"/>
      <c r="X16" s="14"/>
      <c r="Y16" s="14"/>
      <c r="Z16" s="14"/>
    </row>
    <row r="17" spans="1:26" ht="15.75" customHeight="1">
      <c r="A17" s="99" t="s">
        <v>2508</v>
      </c>
      <c r="B17" s="100" t="str">
        <f>VLOOKUP(A17,'Índice Geral'!A:C,2,FALSE)</f>
        <v>Marketing e propaganda</v>
      </c>
      <c r="C17" s="101">
        <v>72</v>
      </c>
      <c r="D17" s="96"/>
      <c r="E17" s="97"/>
      <c r="F17" s="102" t="str">
        <f>'Contagem de Áreas '!A16</f>
        <v>Linguagens de programação (visual basic, c++ etc)</v>
      </c>
      <c r="G17" s="103">
        <f t="shared" ca="1" si="0"/>
        <v>0</v>
      </c>
      <c r="H17" s="104">
        <f t="shared" ca="1" si="1"/>
        <v>0</v>
      </c>
      <c r="I17" s="105"/>
      <c r="J17" s="109"/>
      <c r="K17" s="14"/>
      <c r="L17" s="14"/>
      <c r="M17" s="14"/>
      <c r="N17" s="14"/>
      <c r="O17" s="14"/>
      <c r="P17" s="14"/>
      <c r="Q17" s="14"/>
      <c r="R17" s="14"/>
      <c r="S17" s="14"/>
      <c r="T17" s="14"/>
      <c r="U17" s="14"/>
      <c r="V17" s="14"/>
      <c r="W17" s="14"/>
      <c r="X17" s="14"/>
      <c r="Y17" s="14"/>
      <c r="Z17" s="14"/>
    </row>
    <row r="18" spans="1:26" ht="15.75" customHeight="1">
      <c r="A18" s="99" t="s">
        <v>506</v>
      </c>
      <c r="B18" s="100" t="str">
        <f>VLOOKUP(A18,'Índice Geral'!A:C,2,FALSE)</f>
        <v>Marketing e propaganda</v>
      </c>
      <c r="C18" s="101">
        <v>72</v>
      </c>
      <c r="D18" s="96"/>
      <c r="E18" s="97"/>
      <c r="F18" s="102" t="str">
        <f>'Contagem de Áreas '!A17</f>
        <v>Antropologia social</v>
      </c>
      <c r="G18" s="103">
        <f t="shared" ca="1" si="0"/>
        <v>0.15730337078651685</v>
      </c>
      <c r="H18" s="104">
        <f t="shared" ca="1" si="1"/>
        <v>504</v>
      </c>
      <c r="I18" s="105"/>
      <c r="J18" s="109"/>
      <c r="K18" s="14"/>
      <c r="L18" s="14"/>
      <c r="M18" s="14"/>
      <c r="N18" s="14"/>
      <c r="O18" s="14"/>
      <c r="P18" s="14"/>
      <c r="Q18" s="14"/>
      <c r="R18" s="14"/>
      <c r="S18" s="14"/>
      <c r="T18" s="14"/>
      <c r="U18" s="14"/>
      <c r="V18" s="14"/>
      <c r="W18" s="14"/>
      <c r="X18" s="14"/>
      <c r="Y18" s="14"/>
      <c r="Z18" s="14"/>
    </row>
    <row r="19" spans="1:26" ht="15.75" customHeight="1">
      <c r="A19" s="99" t="s">
        <v>2894</v>
      </c>
      <c r="B19" s="100" t="str">
        <f>VLOOKUP(A19,'Índice Geral'!A:C,2,FALSE)</f>
        <v>Psicologia</v>
      </c>
      <c r="C19" s="101">
        <v>72</v>
      </c>
      <c r="D19" s="96"/>
      <c r="E19" s="97"/>
      <c r="F19" s="102" t="str">
        <f>'Contagem de Áreas '!A18</f>
        <v>Gestão estratégica de empresas</v>
      </c>
      <c r="G19" s="103">
        <f t="shared" ca="1" si="0"/>
        <v>0</v>
      </c>
      <c r="H19" s="104">
        <f t="shared" ca="1" si="1"/>
        <v>0</v>
      </c>
      <c r="I19" s="105"/>
      <c r="J19" s="109"/>
      <c r="K19" s="14"/>
      <c r="L19" s="14"/>
      <c r="M19" s="14"/>
      <c r="N19" s="14"/>
      <c r="O19" s="14"/>
      <c r="P19" s="14"/>
      <c r="Q19" s="14"/>
      <c r="R19" s="14"/>
      <c r="S19" s="14"/>
      <c r="T19" s="14"/>
      <c r="U19" s="14"/>
      <c r="V19" s="14"/>
      <c r="W19" s="14"/>
      <c r="X19" s="14"/>
      <c r="Y19" s="14"/>
      <c r="Z19" s="14"/>
    </row>
    <row r="20" spans="1:26" ht="15.75" customHeight="1">
      <c r="A20" s="99" t="s">
        <v>2387</v>
      </c>
      <c r="B20" s="100" t="str">
        <f>VLOOKUP(A20,'Índice Geral'!A:C,2,FALSE)</f>
        <v>Marketing e propaganda</v>
      </c>
      <c r="C20" s="101">
        <v>72</v>
      </c>
      <c r="D20" s="96"/>
      <c r="E20" s="97"/>
      <c r="F20" s="102" t="str">
        <f>'Contagem de Áreas '!A19</f>
        <v>Gestão financeira</v>
      </c>
      <c r="G20" s="103">
        <f t="shared" ca="1" si="0"/>
        <v>0</v>
      </c>
      <c r="H20" s="104">
        <f t="shared" ca="1" si="1"/>
        <v>0</v>
      </c>
      <c r="I20" s="105"/>
      <c r="J20" s="14"/>
      <c r="K20" s="14"/>
      <c r="L20" s="14"/>
      <c r="M20" s="14"/>
      <c r="N20" s="14"/>
      <c r="O20" s="14"/>
      <c r="P20" s="14"/>
      <c r="Q20" s="14"/>
      <c r="R20" s="14"/>
      <c r="S20" s="14"/>
      <c r="T20" s="14"/>
      <c r="U20" s="14"/>
      <c r="V20" s="14"/>
      <c r="W20" s="14"/>
      <c r="X20" s="14"/>
      <c r="Y20" s="14"/>
      <c r="Z20" s="14"/>
    </row>
    <row r="21" spans="1:26" ht="15.75" customHeight="1">
      <c r="A21" s="99" t="s">
        <v>328</v>
      </c>
      <c r="B21" s="100" t="str">
        <f>VLOOKUP(A21,'Índice Geral'!A:C,2,FALSE)</f>
        <v>Ética</v>
      </c>
      <c r="C21" s="101">
        <v>72</v>
      </c>
      <c r="D21" s="96"/>
      <c r="E21" s="97"/>
      <c r="F21" s="102" t="str">
        <f>'Contagem de Áreas '!A20</f>
        <v>Lingüística (línguas)</v>
      </c>
      <c r="G21" s="103">
        <f t="shared" ca="1" si="0"/>
        <v>0</v>
      </c>
      <c r="H21" s="104">
        <f t="shared" ca="1" si="1"/>
        <v>0</v>
      </c>
      <c r="I21" s="105"/>
      <c r="J21" s="14"/>
      <c r="K21" s="14"/>
      <c r="L21" s="14"/>
      <c r="M21" s="14"/>
      <c r="N21" s="14"/>
      <c r="O21" s="14"/>
      <c r="P21" s="14"/>
      <c r="Q21" s="14"/>
      <c r="R21" s="14"/>
      <c r="S21" s="14"/>
      <c r="T21" s="14"/>
      <c r="U21" s="14"/>
      <c r="V21" s="14"/>
      <c r="W21" s="14"/>
      <c r="X21" s="14"/>
      <c r="Y21" s="14"/>
      <c r="Z21" s="14"/>
    </row>
    <row r="22" spans="1:26" ht="15.75" customHeight="1">
      <c r="A22" s="99" t="s">
        <v>2957</v>
      </c>
      <c r="B22" s="100" t="str">
        <f>VLOOKUP(A22,'Índice Geral'!A:C,2,FALSE)</f>
        <v>Gestão de organizações</v>
      </c>
      <c r="C22" s="101">
        <v>72</v>
      </c>
      <c r="D22" s="96"/>
      <c r="E22" s="97"/>
      <c r="F22" s="102" t="str">
        <f>'Contagem de Áreas '!A21</f>
        <v>Direito empresarial</v>
      </c>
      <c r="G22" s="103">
        <f t="shared" ca="1" si="0"/>
        <v>0</v>
      </c>
      <c r="H22" s="104">
        <f t="shared" ca="1" si="1"/>
        <v>0</v>
      </c>
      <c r="I22" s="105"/>
      <c r="J22" s="14"/>
      <c r="K22" s="14"/>
      <c r="L22" s="14"/>
      <c r="M22" s="14"/>
      <c r="N22" s="14"/>
      <c r="O22" s="14"/>
      <c r="P22" s="14"/>
      <c r="Q22" s="14"/>
      <c r="R22" s="14"/>
      <c r="S22" s="14"/>
      <c r="T22" s="14"/>
      <c r="U22" s="14"/>
      <c r="V22" s="14"/>
      <c r="W22" s="14"/>
      <c r="X22" s="14"/>
      <c r="Y22" s="14"/>
      <c r="Z22" s="14"/>
    </row>
    <row r="23" spans="1:26" ht="15.75" customHeight="1">
      <c r="A23" s="147" t="s">
        <v>461</v>
      </c>
      <c r="B23" s="100" t="str">
        <f>VLOOKUP(A23,'Índice Geral'!A:C,2,FALSE)</f>
        <v>Ciência política</v>
      </c>
      <c r="C23" s="101">
        <v>72</v>
      </c>
      <c r="D23" s="96"/>
      <c r="E23" s="97"/>
      <c r="F23" s="102" t="str">
        <f>'Contagem de Áreas '!A22</f>
        <v>Ética</v>
      </c>
      <c r="G23" s="103">
        <f t="shared" ca="1" si="0"/>
        <v>2.247191011235955E-2</v>
      </c>
      <c r="H23" s="104">
        <f t="shared" ca="1" si="1"/>
        <v>72</v>
      </c>
      <c r="I23" s="105"/>
      <c r="J23" s="14"/>
      <c r="K23" s="14"/>
      <c r="L23" s="14"/>
      <c r="M23" s="14"/>
      <c r="N23" s="14"/>
      <c r="O23" s="14"/>
      <c r="P23" s="14"/>
      <c r="Q23" s="14"/>
      <c r="R23" s="14"/>
      <c r="S23" s="14"/>
      <c r="T23" s="14"/>
      <c r="U23" s="14"/>
      <c r="V23" s="14"/>
      <c r="W23" s="14"/>
      <c r="X23" s="14"/>
      <c r="Y23" s="14"/>
      <c r="Z23" s="14"/>
    </row>
    <row r="24" spans="1:26" ht="15.75" customHeight="1">
      <c r="A24" s="99" t="s">
        <v>1382</v>
      </c>
      <c r="B24" s="100" t="str">
        <f>VLOOKUP(A24,'Índice Geral'!A:C,2,FALSE)</f>
        <v>Marketing e propaganda</v>
      </c>
      <c r="C24" s="101">
        <v>72</v>
      </c>
      <c r="D24" s="96"/>
      <c r="E24" s="97"/>
      <c r="F24" s="102" t="str">
        <f>'Contagem de Áreas '!A23</f>
        <v>Animação</v>
      </c>
      <c r="G24" s="103">
        <f t="shared" ca="1" si="0"/>
        <v>0</v>
      </c>
      <c r="H24" s="104">
        <f t="shared" ca="1" si="1"/>
        <v>0</v>
      </c>
      <c r="I24" s="105"/>
      <c r="J24" s="14"/>
      <c r="K24" s="14"/>
      <c r="L24" s="14"/>
      <c r="M24" s="14"/>
      <c r="N24" s="14"/>
      <c r="O24" s="14"/>
      <c r="P24" s="14"/>
      <c r="Q24" s="14"/>
      <c r="R24" s="14"/>
      <c r="S24" s="14"/>
      <c r="T24" s="14"/>
      <c r="U24" s="14"/>
      <c r="V24" s="14"/>
      <c r="W24" s="14"/>
      <c r="X24" s="14"/>
      <c r="Y24" s="14"/>
      <c r="Z24" s="14"/>
    </row>
    <row r="25" spans="1:26" ht="15.75" customHeight="1">
      <c r="A25" s="99" t="s">
        <v>864</v>
      </c>
      <c r="B25" s="100" t="str">
        <f>VLOOKUP(A25,'Índice Geral'!A:C,2,FALSE)</f>
        <v>Economia, Economia Empresarial e Política</v>
      </c>
      <c r="C25" s="101">
        <v>72</v>
      </c>
      <c r="D25" s="14"/>
      <c r="E25" s="84"/>
      <c r="F25" s="113" t="str">
        <f>'Contagem de Áreas '!A24</f>
        <v>Modelagem</v>
      </c>
      <c r="G25" s="103">
        <f t="shared" ca="1" si="0"/>
        <v>0</v>
      </c>
      <c r="H25" s="104">
        <f t="shared" ca="1" si="1"/>
        <v>0</v>
      </c>
      <c r="I25" s="105"/>
      <c r="J25" s="14"/>
      <c r="K25" s="14"/>
      <c r="L25" s="14"/>
      <c r="M25" s="14"/>
      <c r="N25" s="14"/>
      <c r="O25" s="14"/>
      <c r="P25" s="14"/>
      <c r="Q25" s="14"/>
      <c r="R25" s="14"/>
      <c r="S25" s="14"/>
      <c r="T25" s="14"/>
      <c r="U25" s="14"/>
      <c r="V25" s="14"/>
      <c r="W25" s="14"/>
      <c r="X25" s="14"/>
      <c r="Y25" s="14"/>
      <c r="Z25" s="14"/>
    </row>
    <row r="26" spans="1:26" ht="15.75" customHeight="1">
      <c r="A26" s="99" t="s">
        <v>1877</v>
      </c>
      <c r="B26" s="100" t="str">
        <f>VLOOKUP(A26,'Índice Geral'!A:C,2,FALSE)</f>
        <v>Tecnologia da informação</v>
      </c>
      <c r="C26" s="101">
        <v>72</v>
      </c>
      <c r="D26" s="14"/>
      <c r="E26" s="84"/>
      <c r="F26" s="113" t="str">
        <f>'Contagem de Áreas '!A25</f>
        <v>Moda</v>
      </c>
      <c r="G26" s="103">
        <f t="shared" ca="1" si="0"/>
        <v>0</v>
      </c>
      <c r="H26" s="104">
        <f t="shared" ca="1" si="1"/>
        <v>0</v>
      </c>
      <c r="I26" s="105"/>
      <c r="J26" s="14"/>
      <c r="K26" s="14"/>
      <c r="L26" s="14"/>
      <c r="M26" s="14"/>
      <c r="N26" s="14"/>
      <c r="O26" s="14"/>
      <c r="P26" s="14"/>
      <c r="Q26" s="14"/>
      <c r="R26" s="14"/>
      <c r="S26" s="14"/>
      <c r="T26" s="14"/>
      <c r="U26" s="14"/>
      <c r="V26" s="14"/>
      <c r="W26" s="14"/>
      <c r="X26" s="14"/>
      <c r="Y26" s="14"/>
      <c r="Z26" s="14"/>
    </row>
    <row r="27" spans="1:26" ht="15.75" customHeight="1">
      <c r="A27" s="99" t="s">
        <v>625</v>
      </c>
      <c r="B27" s="100" t="str">
        <f>VLOOKUP(A27,'Índice Geral'!A:C,2,FALSE)</f>
        <v>Antropologia social</v>
      </c>
      <c r="C27" s="101">
        <v>72</v>
      </c>
      <c r="D27" s="14"/>
      <c r="E27" s="84"/>
      <c r="F27" s="113" t="str">
        <f>'Contagem de Áreas '!A26</f>
        <v>Gestão de organizações</v>
      </c>
      <c r="G27" s="103">
        <f t="shared" ca="1" si="0"/>
        <v>2.247191011235955E-2</v>
      </c>
      <c r="H27" s="104">
        <f t="shared" ca="1" si="1"/>
        <v>72</v>
      </c>
      <c r="I27" s="105"/>
      <c r="J27" s="14"/>
      <c r="K27" s="14"/>
      <c r="L27" s="14"/>
      <c r="M27" s="14"/>
      <c r="N27" s="14"/>
      <c r="O27" s="14"/>
      <c r="P27" s="14"/>
      <c r="Q27" s="14"/>
      <c r="R27" s="14"/>
      <c r="S27" s="14"/>
      <c r="T27" s="14"/>
      <c r="U27" s="14"/>
      <c r="V27" s="14"/>
      <c r="W27" s="14"/>
      <c r="X27" s="14"/>
      <c r="Y27" s="14"/>
      <c r="Z27" s="14"/>
    </row>
    <row r="28" spans="1:26" ht="15.75" customHeight="1">
      <c r="A28" s="99" t="s">
        <v>559</v>
      </c>
      <c r="B28" s="100" t="str">
        <f>VLOOKUP(A28,'Índice Geral'!A:C,2,FALSE)</f>
        <v>Cenografia</v>
      </c>
      <c r="C28" s="101">
        <v>72</v>
      </c>
      <c r="D28" s="14"/>
      <c r="E28" s="84"/>
      <c r="F28" s="113" t="str">
        <f>'Contagem de Áreas '!A27</f>
        <v>Processamento de dados</v>
      </c>
      <c r="G28" s="103">
        <f t="shared" ca="1" si="0"/>
        <v>2.247191011235955E-2</v>
      </c>
      <c r="H28" s="104">
        <f t="shared" ca="1" si="1"/>
        <v>72</v>
      </c>
      <c r="I28" s="105"/>
      <c r="J28" s="14"/>
      <c r="K28" s="14"/>
      <c r="L28" s="14"/>
      <c r="M28" s="14"/>
      <c r="N28" s="14"/>
      <c r="O28" s="14"/>
      <c r="P28" s="14"/>
      <c r="Q28" s="14"/>
      <c r="R28" s="14"/>
      <c r="S28" s="14"/>
      <c r="T28" s="14"/>
      <c r="U28" s="14"/>
      <c r="V28" s="14"/>
      <c r="W28" s="14"/>
      <c r="X28" s="14"/>
      <c r="Y28" s="14"/>
      <c r="Z28" s="14"/>
    </row>
    <row r="29" spans="1:26" ht="15.75" customHeight="1">
      <c r="A29" s="99" t="s">
        <v>1513</v>
      </c>
      <c r="B29" s="100" t="str">
        <f>VLOOKUP(A29,'Índice Geral'!A:C,2,FALSE)</f>
        <v>Economia, Economia Empresarial e Política</v>
      </c>
      <c r="C29" s="101">
        <v>72</v>
      </c>
      <c r="D29" s="14"/>
      <c r="E29" s="84"/>
      <c r="F29" s="113" t="str">
        <f>'Contagem de Áreas '!A28</f>
        <v>Matemática aplicada</v>
      </c>
      <c r="G29" s="103">
        <f t="shared" ca="1" si="0"/>
        <v>2.247191011235955E-2</v>
      </c>
      <c r="H29" s="104">
        <f t="shared" ca="1" si="1"/>
        <v>72</v>
      </c>
      <c r="I29" s="114"/>
      <c r="J29" s="14"/>
      <c r="K29" s="14"/>
      <c r="L29" s="14"/>
      <c r="M29" s="14"/>
      <c r="N29" s="14"/>
      <c r="O29" s="14"/>
      <c r="P29" s="14"/>
      <c r="Q29" s="14"/>
      <c r="R29" s="14"/>
      <c r="S29" s="14"/>
      <c r="T29" s="14"/>
      <c r="U29" s="14"/>
      <c r="V29" s="14"/>
      <c r="W29" s="14"/>
      <c r="X29" s="14"/>
      <c r="Y29" s="14"/>
      <c r="Z29" s="14"/>
    </row>
    <row r="30" spans="1:26" ht="15.75" customHeight="1">
      <c r="A30" s="99" t="s">
        <v>2926</v>
      </c>
      <c r="B30" s="100" t="str">
        <f>VLOOKUP(A30,'Índice Geral'!A:C,2,FALSE)</f>
        <v>Antropologia social</v>
      </c>
      <c r="C30" s="101">
        <v>72</v>
      </c>
      <c r="D30" s="14"/>
      <c r="E30" s="84"/>
      <c r="F30" s="113" t="str">
        <f>'Contagem de Áreas '!A29</f>
        <v>Psicologia</v>
      </c>
      <c r="G30" s="103">
        <f t="shared" ca="1" si="0"/>
        <v>6.741573033707865E-2</v>
      </c>
      <c r="H30" s="104">
        <f t="shared" ca="1" si="1"/>
        <v>216</v>
      </c>
      <c r="I30" s="105"/>
      <c r="J30" s="14"/>
      <c r="K30" s="14"/>
      <c r="L30" s="14"/>
      <c r="M30" s="14"/>
      <c r="N30" s="14"/>
      <c r="O30" s="14"/>
      <c r="P30" s="14"/>
      <c r="Q30" s="14"/>
      <c r="R30" s="14"/>
      <c r="S30" s="14"/>
      <c r="T30" s="14"/>
      <c r="U30" s="14"/>
      <c r="V30" s="14"/>
      <c r="W30" s="14"/>
      <c r="X30" s="14"/>
      <c r="Y30" s="14"/>
      <c r="Z30" s="14"/>
    </row>
    <row r="31" spans="1:26" ht="15.75" customHeight="1">
      <c r="A31" s="99" t="s">
        <v>2925</v>
      </c>
      <c r="B31" s="100" t="str">
        <f>VLOOKUP(A31,'Índice Geral'!A:C,2,FALSE)</f>
        <v>Antropologia social</v>
      </c>
      <c r="C31" s="101">
        <v>72</v>
      </c>
      <c r="D31" s="14"/>
      <c r="E31" s="84"/>
      <c r="F31" s="113" t="str">
        <f>'Contagem de Áreas '!A30</f>
        <v>Desenho (artístico)</v>
      </c>
      <c r="G31" s="103">
        <f t="shared" ca="1" si="0"/>
        <v>0</v>
      </c>
      <c r="H31" s="104">
        <f t="shared" ca="1" si="1"/>
        <v>0</v>
      </c>
      <c r="I31" s="114"/>
      <c r="J31" s="14"/>
      <c r="K31" s="14"/>
      <c r="L31" s="14"/>
      <c r="M31" s="14"/>
      <c r="N31" s="14"/>
      <c r="O31" s="14"/>
      <c r="P31" s="14"/>
      <c r="Q31" s="14"/>
      <c r="R31" s="14"/>
      <c r="S31" s="14"/>
      <c r="T31" s="14"/>
      <c r="U31" s="14"/>
      <c r="V31" s="14"/>
      <c r="W31" s="14"/>
      <c r="X31" s="14"/>
      <c r="Y31" s="14"/>
      <c r="Z31" s="14"/>
    </row>
    <row r="32" spans="1:26" ht="15.75" customHeight="1">
      <c r="A32" s="99" t="s">
        <v>2521</v>
      </c>
      <c r="B32" s="100" t="str">
        <f>VLOOKUP(A32,'Índice Geral'!A:C,2,FALSE)</f>
        <v>Metodologia e Pesquisa Científica</v>
      </c>
      <c r="C32" s="101">
        <v>36</v>
      </c>
      <c r="D32" s="14"/>
      <c r="E32" s="84"/>
      <c r="F32" s="113" t="str">
        <f>'Contagem de Áreas '!A31</f>
        <v>Ciência política</v>
      </c>
      <c r="G32" s="103">
        <f t="shared" ca="1" si="0"/>
        <v>2.247191011235955E-2</v>
      </c>
      <c r="H32" s="104">
        <f t="shared" ca="1" si="1"/>
        <v>72</v>
      </c>
      <c r="I32" s="114"/>
      <c r="J32" s="14"/>
      <c r="K32" s="14"/>
      <c r="L32" s="14"/>
      <c r="M32" s="14"/>
      <c r="N32" s="14"/>
      <c r="O32" s="14"/>
      <c r="P32" s="14"/>
      <c r="Q32" s="14"/>
      <c r="R32" s="14"/>
      <c r="S32" s="14"/>
      <c r="T32" s="14"/>
      <c r="U32" s="14"/>
      <c r="V32" s="14"/>
      <c r="W32" s="14"/>
      <c r="X32" s="14"/>
      <c r="Y32" s="14"/>
      <c r="Z32" s="14"/>
    </row>
    <row r="33" spans="1:26" ht="15.75" customHeight="1">
      <c r="A33" s="99" t="s">
        <v>2533</v>
      </c>
      <c r="B33" s="100" t="str">
        <f>VLOOKUP(A33,'Índice Geral'!A:C,2,FALSE)</f>
        <v>Metodologia e Pesquisa Científica</v>
      </c>
      <c r="C33" s="101">
        <v>72</v>
      </c>
      <c r="D33" s="14"/>
      <c r="E33" s="84"/>
      <c r="F33" s="113" t="str">
        <f>'Contagem de Áreas '!A32</f>
        <v>Estatística aplicada</v>
      </c>
      <c r="G33" s="103">
        <f t="shared" ca="1" si="0"/>
        <v>0</v>
      </c>
      <c r="H33" s="104">
        <f t="shared" ca="1" si="1"/>
        <v>0</v>
      </c>
      <c r="I33" s="105"/>
      <c r="J33" s="14"/>
      <c r="K33" s="14"/>
      <c r="L33" s="14"/>
      <c r="M33" s="14"/>
      <c r="N33" s="14"/>
      <c r="O33" s="14"/>
      <c r="P33" s="14"/>
      <c r="Q33" s="14"/>
      <c r="R33" s="14"/>
      <c r="S33" s="14"/>
      <c r="T33" s="14"/>
      <c r="U33" s="14"/>
      <c r="V33" s="14"/>
      <c r="W33" s="14"/>
      <c r="X33" s="14"/>
      <c r="Y33" s="14"/>
      <c r="Z33" s="14"/>
    </row>
    <row r="34" spans="1:26" ht="15.75" customHeight="1">
      <c r="A34" s="99" t="s">
        <v>2544</v>
      </c>
      <c r="B34" s="100" t="str">
        <f>VLOOKUP(A34,'Índice Geral'!A:C,2,FALSE)</f>
        <v>Metodologia e Pesquisa Científica</v>
      </c>
      <c r="C34" s="101">
        <v>72</v>
      </c>
      <c r="D34" s="14"/>
      <c r="E34" s="84"/>
      <c r="F34" s="113" t="str">
        <f>'Contagem de Áreas '!A33</f>
        <v>Fotografia</v>
      </c>
      <c r="G34" s="103">
        <f t="shared" ca="1" si="0"/>
        <v>0</v>
      </c>
      <c r="H34" s="104">
        <f t="shared" ca="1" si="1"/>
        <v>0</v>
      </c>
      <c r="I34" s="114"/>
      <c r="J34" s="14"/>
      <c r="K34" s="14"/>
      <c r="L34" s="14"/>
      <c r="M34" s="14"/>
      <c r="N34" s="14"/>
      <c r="O34" s="14"/>
      <c r="P34" s="14"/>
      <c r="Q34" s="14"/>
      <c r="R34" s="14"/>
      <c r="S34" s="14"/>
      <c r="T34" s="14"/>
      <c r="U34" s="14"/>
      <c r="V34" s="14"/>
      <c r="W34" s="14"/>
      <c r="X34" s="14"/>
      <c r="Y34" s="14"/>
      <c r="Z34" s="14"/>
    </row>
    <row r="35" spans="1:26" ht="15.75" customHeight="1">
      <c r="A35" s="99" t="s">
        <v>902</v>
      </c>
      <c r="B35" s="100" t="str">
        <f>VLOOKUP(A35,'Índice Geral'!A:C,2,FALSE)</f>
        <v>Eletiva</v>
      </c>
      <c r="C35" s="101">
        <v>72</v>
      </c>
      <c r="D35" s="14"/>
      <c r="E35" s="84"/>
      <c r="F35" s="113" t="str">
        <f>'Contagem de Áreas '!A34</f>
        <v>Aconselhamento e orientação profissional</v>
      </c>
      <c r="G35" s="103">
        <f t="shared" ca="1" si="0"/>
        <v>0</v>
      </c>
      <c r="H35" s="104">
        <f t="shared" ca="1" si="1"/>
        <v>0</v>
      </c>
      <c r="I35" s="114"/>
      <c r="J35" s="14"/>
      <c r="K35" s="14"/>
      <c r="L35" s="14"/>
      <c r="M35" s="14"/>
      <c r="N35" s="14"/>
      <c r="O35" s="14"/>
      <c r="P35" s="14"/>
      <c r="Q35" s="14"/>
      <c r="R35" s="14"/>
      <c r="S35" s="14"/>
      <c r="T35" s="14"/>
      <c r="U35" s="14"/>
      <c r="V35" s="14"/>
      <c r="W35" s="14"/>
      <c r="X35" s="14"/>
      <c r="Y35" s="14"/>
      <c r="Z35" s="14"/>
    </row>
    <row r="36" spans="1:26" ht="15.75" customHeight="1">
      <c r="A36" s="99" t="s">
        <v>902</v>
      </c>
      <c r="B36" s="100" t="str">
        <f>VLOOKUP(A36,'Índice Geral'!A:C,2,FALSE)</f>
        <v>Eletiva</v>
      </c>
      <c r="C36" s="101">
        <v>72</v>
      </c>
      <c r="D36" s="14"/>
      <c r="E36" s="84"/>
      <c r="F36" s="113" t="str">
        <f>'Contagem de Áreas '!A35</f>
        <v>Gestão da produção</v>
      </c>
      <c r="G36" s="103">
        <f t="shared" ca="1" si="0"/>
        <v>0</v>
      </c>
      <c r="H36" s="104">
        <f t="shared" ca="1" si="1"/>
        <v>0</v>
      </c>
      <c r="I36" s="105"/>
      <c r="J36" s="14"/>
      <c r="K36" s="14"/>
      <c r="L36" s="14"/>
      <c r="M36" s="14"/>
      <c r="N36" s="14"/>
      <c r="O36" s="14"/>
      <c r="P36" s="14"/>
      <c r="Q36" s="14"/>
      <c r="R36" s="14"/>
      <c r="S36" s="14"/>
      <c r="T36" s="14"/>
      <c r="U36" s="14"/>
      <c r="V36" s="14"/>
      <c r="W36" s="14"/>
      <c r="X36" s="14"/>
      <c r="Y36" s="14"/>
      <c r="Z36" s="14"/>
    </row>
    <row r="37" spans="1:26" ht="15.75" customHeight="1">
      <c r="A37" s="99" t="s">
        <v>902</v>
      </c>
      <c r="B37" s="100" t="str">
        <f>VLOOKUP(A37,'Índice Geral'!A:C,2,FALSE)</f>
        <v>Eletiva</v>
      </c>
      <c r="C37" s="101">
        <v>72</v>
      </c>
      <c r="D37" s="14"/>
      <c r="E37" s="84"/>
      <c r="F37" s="113" t="str">
        <f>'Contagem de Áreas '!A36</f>
        <v>Tecnologia digital</v>
      </c>
      <c r="G37" s="103">
        <f t="shared" ca="1" si="0"/>
        <v>0</v>
      </c>
      <c r="H37" s="104">
        <f t="shared" ca="1" si="1"/>
        <v>0</v>
      </c>
      <c r="I37" s="105"/>
      <c r="J37" s="14"/>
      <c r="K37" s="14"/>
      <c r="L37" s="14"/>
      <c r="M37" s="14"/>
      <c r="N37" s="14"/>
      <c r="O37" s="14"/>
      <c r="P37" s="14"/>
      <c r="Q37" s="14"/>
      <c r="R37" s="14"/>
      <c r="S37" s="14"/>
      <c r="T37" s="14"/>
      <c r="U37" s="14"/>
      <c r="V37" s="14"/>
      <c r="W37" s="14"/>
      <c r="X37" s="14"/>
      <c r="Y37" s="14"/>
      <c r="Z37" s="14"/>
    </row>
    <row r="38" spans="1:26" ht="15.75" customHeight="1">
      <c r="A38" s="99" t="s">
        <v>902</v>
      </c>
      <c r="B38" s="100" t="str">
        <f>VLOOKUP(A38,'Índice Geral'!A:C,2,FALSE)</f>
        <v>Eletiva</v>
      </c>
      <c r="C38" s="101">
        <v>72</v>
      </c>
      <c r="D38" s="14"/>
      <c r="E38" s="84"/>
      <c r="F38" s="113" t="str">
        <f>'Contagem de Áreas '!A37</f>
        <v>Desenho de projetos</v>
      </c>
      <c r="G38" s="103">
        <f t="shared" ca="1" si="0"/>
        <v>0</v>
      </c>
      <c r="H38" s="104">
        <f t="shared" ca="1" si="1"/>
        <v>0</v>
      </c>
      <c r="I38" s="105"/>
      <c r="J38" s="14"/>
      <c r="K38" s="14"/>
      <c r="L38" s="14"/>
      <c r="M38" s="14"/>
      <c r="N38" s="14"/>
      <c r="O38" s="14"/>
      <c r="P38" s="14"/>
      <c r="Q38" s="14"/>
      <c r="R38" s="14"/>
      <c r="S38" s="14"/>
      <c r="T38" s="14"/>
      <c r="U38" s="14"/>
      <c r="V38" s="14"/>
      <c r="W38" s="14"/>
      <c r="X38" s="14"/>
      <c r="Y38" s="14"/>
      <c r="Z38" s="14"/>
    </row>
    <row r="39" spans="1:26" ht="15.75" customHeight="1">
      <c r="A39" s="99" t="s">
        <v>902</v>
      </c>
      <c r="B39" s="100" t="str">
        <f>VLOOKUP(A39,'Índice Geral'!A:C,2,FALSE)</f>
        <v>Eletiva</v>
      </c>
      <c r="C39" s="101">
        <v>72</v>
      </c>
      <c r="D39" s="14"/>
      <c r="E39" s="84"/>
      <c r="F39" s="113" t="str">
        <f>'Contagem de Áreas '!A38</f>
        <v>Política</v>
      </c>
      <c r="G39" s="103">
        <f t="shared" ca="1" si="0"/>
        <v>0</v>
      </c>
      <c r="H39" s="104">
        <f t="shared" ca="1" si="1"/>
        <v>0</v>
      </c>
      <c r="I39" s="105"/>
      <c r="J39" s="14"/>
      <c r="K39" s="14"/>
      <c r="L39" s="14"/>
      <c r="M39" s="14"/>
      <c r="N39" s="14"/>
      <c r="O39" s="14"/>
      <c r="P39" s="14"/>
      <c r="Q39" s="14"/>
      <c r="R39" s="14"/>
      <c r="S39" s="14"/>
      <c r="T39" s="14"/>
      <c r="U39" s="14"/>
      <c r="V39" s="14"/>
      <c r="W39" s="14"/>
      <c r="X39" s="14"/>
      <c r="Y39" s="14"/>
      <c r="Z39" s="14"/>
    </row>
    <row r="40" spans="1:26" ht="15.75" customHeight="1">
      <c r="A40" s="173" t="s">
        <v>902</v>
      </c>
      <c r="B40" s="174" t="str">
        <f>VLOOKUP(A40,'Índice Geral'!A:C,2,FALSE)</f>
        <v>Eletiva</v>
      </c>
      <c r="C40" s="175">
        <v>144</v>
      </c>
      <c r="D40" s="14"/>
      <c r="E40" s="84"/>
      <c r="F40" s="113" t="str">
        <f>'Contagem de Áreas '!A39</f>
        <v>Administração em comércio exterior</v>
      </c>
      <c r="G40" s="103">
        <f t="shared" ca="1" si="0"/>
        <v>0</v>
      </c>
      <c r="H40" s="104">
        <f t="shared" ca="1" si="1"/>
        <v>0</v>
      </c>
      <c r="I40" s="105"/>
      <c r="J40" s="14"/>
      <c r="K40" s="14"/>
      <c r="L40" s="14"/>
      <c r="M40" s="14"/>
      <c r="N40" s="14"/>
      <c r="O40" s="14"/>
      <c r="P40" s="14"/>
      <c r="Q40" s="14"/>
      <c r="R40" s="14"/>
      <c r="S40" s="14"/>
      <c r="T40" s="14"/>
      <c r="U40" s="14"/>
      <c r="V40" s="14"/>
      <c r="W40" s="14"/>
      <c r="X40" s="14"/>
      <c r="Y40" s="14"/>
      <c r="Z40" s="14"/>
    </row>
    <row r="41" spans="1:26" ht="15.75" customHeight="1">
      <c r="A41" s="99" t="s">
        <v>1053</v>
      </c>
      <c r="B41" s="100" t="str">
        <f>VLOOKUP(A41,'Índice Geral'!A:C,2,FALSE)</f>
        <v>Lifelab</v>
      </c>
      <c r="C41" s="101">
        <v>72</v>
      </c>
      <c r="D41" s="14"/>
      <c r="E41" s="84"/>
      <c r="F41" s="113" t="str">
        <f>'Contagem de Áreas '!A40</f>
        <v>Relações internacionais</v>
      </c>
      <c r="G41" s="103">
        <f t="shared" ca="1" si="0"/>
        <v>0</v>
      </c>
      <c r="H41" s="104">
        <f t="shared" ca="1" si="1"/>
        <v>0</v>
      </c>
      <c r="I41" s="114"/>
      <c r="J41" s="14"/>
      <c r="K41" s="14"/>
      <c r="L41" s="14"/>
      <c r="M41" s="14"/>
      <c r="N41" s="14"/>
      <c r="O41" s="14"/>
      <c r="P41" s="14"/>
      <c r="Q41" s="14"/>
      <c r="R41" s="14"/>
      <c r="S41" s="14"/>
      <c r="T41" s="14"/>
      <c r="U41" s="14"/>
      <c r="V41" s="14"/>
      <c r="W41" s="14"/>
      <c r="X41" s="14"/>
      <c r="Y41" s="14"/>
      <c r="Z41" s="14"/>
    </row>
    <row r="42" spans="1:26" ht="15.75" customHeight="1">
      <c r="A42" s="99" t="s">
        <v>1053</v>
      </c>
      <c r="B42" s="100" t="str">
        <f>VLOOKUP(A42,'Índice Geral'!A:C,2,FALSE)</f>
        <v>Lifelab</v>
      </c>
      <c r="C42" s="101">
        <v>72</v>
      </c>
      <c r="D42" s="14"/>
      <c r="E42" s="84"/>
      <c r="F42" s="113" t="str">
        <f>'Contagem de Áreas '!A41</f>
        <v>Desenho de moda</v>
      </c>
      <c r="G42" s="103">
        <f t="shared" ca="1" si="0"/>
        <v>0</v>
      </c>
      <c r="H42" s="104">
        <f t="shared" ca="1" si="1"/>
        <v>0</v>
      </c>
      <c r="I42" s="105"/>
      <c r="J42" s="14"/>
      <c r="K42" s="14"/>
      <c r="L42" s="14"/>
      <c r="M42" s="14"/>
      <c r="N42" s="14"/>
      <c r="O42" s="14"/>
      <c r="P42" s="14"/>
      <c r="Q42" s="14"/>
      <c r="R42" s="14"/>
      <c r="S42" s="14"/>
      <c r="T42" s="14"/>
      <c r="U42" s="14"/>
      <c r="V42" s="14"/>
      <c r="W42" s="14"/>
      <c r="X42" s="14"/>
      <c r="Y42" s="14"/>
      <c r="Z42" s="14"/>
    </row>
    <row r="43" spans="1:26" ht="15.75" customHeight="1">
      <c r="A43" s="99" t="s">
        <v>1053</v>
      </c>
      <c r="B43" s="100" t="str">
        <f>VLOOKUP(A43,'Índice Geral'!A:C,2,FALSE)</f>
        <v>Lifelab</v>
      </c>
      <c r="C43" s="101">
        <v>72</v>
      </c>
      <c r="D43" s="14"/>
      <c r="E43" s="84"/>
      <c r="F43" s="116" t="s">
        <v>902</v>
      </c>
      <c r="G43" s="103">
        <f t="shared" ca="1" si="0"/>
        <v>0.15730337078651685</v>
      </c>
      <c r="H43" s="104">
        <f t="shared" ca="1" si="1"/>
        <v>504</v>
      </c>
      <c r="I43" s="114"/>
      <c r="J43" s="14"/>
      <c r="K43" s="14"/>
      <c r="L43" s="14"/>
      <c r="M43" s="14"/>
      <c r="N43" s="14"/>
      <c r="O43" s="14"/>
      <c r="P43" s="14"/>
      <c r="Q43" s="14"/>
      <c r="R43" s="14"/>
      <c r="S43" s="14"/>
      <c r="T43" s="14"/>
      <c r="U43" s="14"/>
      <c r="V43" s="14"/>
      <c r="W43" s="14"/>
      <c r="X43" s="14"/>
      <c r="Y43" s="14"/>
      <c r="Z43" s="14"/>
    </row>
    <row r="44" spans="1:26" ht="15.75" customHeight="1">
      <c r="A44" s="99" t="s">
        <v>1053</v>
      </c>
      <c r="B44" s="100" t="str">
        <f>VLOOKUP(A44,'Índice Geral'!A:C,2,FALSE)</f>
        <v>Lifelab</v>
      </c>
      <c r="C44" s="101">
        <v>72</v>
      </c>
      <c r="D44" s="14"/>
      <c r="E44" s="84"/>
      <c r="F44" s="116" t="s">
        <v>2993</v>
      </c>
      <c r="G44" s="103">
        <f t="shared" ca="1" si="0"/>
        <v>0.1348314606741573</v>
      </c>
      <c r="H44" s="104">
        <f t="shared" ca="1" si="1"/>
        <v>432</v>
      </c>
      <c r="I44" s="114"/>
      <c r="J44" s="14"/>
      <c r="K44" s="14"/>
      <c r="L44" s="14"/>
      <c r="M44" s="14"/>
      <c r="N44" s="14"/>
      <c r="O44" s="14"/>
      <c r="P44" s="14"/>
      <c r="Q44" s="14"/>
      <c r="R44" s="14"/>
      <c r="S44" s="14"/>
      <c r="T44" s="14"/>
      <c r="U44" s="14"/>
      <c r="V44" s="14"/>
      <c r="W44" s="14"/>
      <c r="X44" s="14"/>
      <c r="Y44" s="14"/>
      <c r="Z44" s="14"/>
    </row>
    <row r="45" spans="1:26" ht="15.75" customHeight="1">
      <c r="A45" s="99" t="s">
        <v>1053</v>
      </c>
      <c r="B45" s="100" t="str">
        <f>VLOOKUP(A45,'Índice Geral'!A:C,2,FALSE)</f>
        <v>Lifelab</v>
      </c>
      <c r="C45" s="101">
        <v>72</v>
      </c>
      <c r="D45" s="14"/>
      <c r="E45" s="84"/>
      <c r="F45" s="116" t="s">
        <v>1081</v>
      </c>
      <c r="G45" s="103">
        <f t="shared" ca="1" si="0"/>
        <v>0</v>
      </c>
      <c r="H45" s="104">
        <f t="shared" ca="1" si="1"/>
        <v>0</v>
      </c>
      <c r="I45" s="114"/>
      <c r="J45" s="14"/>
      <c r="K45" s="14"/>
      <c r="L45" s="14"/>
      <c r="M45" s="14"/>
      <c r="N45" s="14"/>
      <c r="O45" s="14"/>
      <c r="P45" s="14"/>
      <c r="Q45" s="14"/>
      <c r="R45" s="14"/>
      <c r="S45" s="14"/>
      <c r="T45" s="14"/>
      <c r="U45" s="14"/>
      <c r="V45" s="14"/>
      <c r="W45" s="14"/>
      <c r="X45" s="14"/>
      <c r="Y45" s="14"/>
      <c r="Z45" s="14"/>
    </row>
    <row r="46" spans="1:26" ht="15.75" customHeight="1">
      <c r="A46" s="99" t="s">
        <v>1053</v>
      </c>
      <c r="B46" s="100" t="str">
        <f>VLOOKUP(A46,'Índice Geral'!A:C,2,FALSE)</f>
        <v>Lifelab</v>
      </c>
      <c r="C46" s="101">
        <v>72</v>
      </c>
      <c r="D46" s="14"/>
      <c r="E46" s="14"/>
      <c r="F46" s="98" t="s">
        <v>2994</v>
      </c>
      <c r="G46" s="98"/>
      <c r="H46" s="98"/>
      <c r="I46" s="117">
        <f>G1-SUM(I25:I45)</f>
        <v>3204</v>
      </c>
      <c r="J46" s="14"/>
      <c r="K46" s="14"/>
      <c r="L46" s="14"/>
      <c r="M46" s="14"/>
      <c r="N46" s="14"/>
      <c r="O46" s="14"/>
      <c r="P46" s="14"/>
      <c r="Q46" s="14"/>
      <c r="R46" s="14"/>
      <c r="S46" s="14"/>
      <c r="T46" s="14"/>
      <c r="U46" s="14"/>
      <c r="V46" s="14"/>
      <c r="W46" s="14"/>
      <c r="X46" s="14"/>
      <c r="Y46" s="14"/>
      <c r="Z46" s="14"/>
    </row>
    <row r="47" spans="1:26" ht="15.75" customHeight="1">
      <c r="A47" s="99"/>
      <c r="B47" s="100" t="e">
        <f>VLOOKUP(A47,'Índice Geral'!A:C,2,FALSE)</f>
        <v>#N/A</v>
      </c>
      <c r="C47" s="101"/>
      <c r="D47" s="14"/>
      <c r="E47" s="14"/>
      <c r="F47" s="14"/>
      <c r="G47" s="14"/>
      <c r="H47" s="14"/>
      <c r="I47" s="14"/>
      <c r="J47" s="14"/>
      <c r="K47" s="14"/>
      <c r="L47" s="14"/>
      <c r="M47" s="14"/>
      <c r="N47" s="14"/>
      <c r="O47" s="14"/>
      <c r="P47" s="14"/>
      <c r="Q47" s="14"/>
      <c r="R47" s="14"/>
      <c r="S47" s="14"/>
      <c r="T47" s="14"/>
      <c r="U47" s="14"/>
      <c r="V47" s="14"/>
      <c r="W47" s="14"/>
      <c r="X47" s="14"/>
      <c r="Y47" s="14"/>
      <c r="Z47" s="14"/>
    </row>
    <row r="48" spans="1:26" ht="15.75" customHeight="1">
      <c r="A48" s="99"/>
      <c r="B48" s="100" t="e">
        <f>VLOOKUP(A48,'Índice Geral'!A:C,2,FALSE)</f>
        <v>#N/A</v>
      </c>
      <c r="C48" s="101"/>
      <c r="D48" s="14"/>
      <c r="E48" s="14"/>
      <c r="F48" s="14"/>
      <c r="G48" s="14"/>
      <c r="H48" s="14"/>
      <c r="I48" s="14"/>
      <c r="J48" s="14"/>
      <c r="K48" s="14"/>
      <c r="L48" s="14"/>
      <c r="M48" s="14"/>
      <c r="N48" s="14"/>
      <c r="O48" s="14"/>
      <c r="P48" s="14"/>
      <c r="Q48" s="14"/>
      <c r="R48" s="14"/>
      <c r="S48" s="14"/>
      <c r="T48" s="14"/>
      <c r="U48" s="14"/>
      <c r="V48" s="14"/>
      <c r="W48" s="14"/>
      <c r="X48" s="14"/>
      <c r="Y48" s="14"/>
      <c r="Z48" s="14"/>
    </row>
    <row r="49" spans="1:26" ht="15.75" customHeight="1">
      <c r="A49" s="99"/>
      <c r="B49" s="100" t="e">
        <f>VLOOKUP(A49,'Índice Geral'!A:C,2,FALSE)</f>
        <v>#N/A</v>
      </c>
      <c r="C49" s="101"/>
      <c r="D49" s="14"/>
      <c r="E49" s="14"/>
      <c r="F49" s="14"/>
      <c r="G49" s="14"/>
      <c r="H49" s="14"/>
      <c r="I49" s="14"/>
      <c r="J49" s="14"/>
      <c r="K49" s="14"/>
      <c r="L49" s="14"/>
      <c r="M49" s="14"/>
      <c r="N49" s="14"/>
      <c r="O49" s="14"/>
      <c r="P49" s="14"/>
      <c r="Q49" s="14"/>
      <c r="R49" s="14"/>
      <c r="S49" s="14"/>
      <c r="T49" s="14"/>
      <c r="U49" s="14"/>
      <c r="V49" s="14"/>
      <c r="W49" s="14"/>
      <c r="X49" s="14"/>
      <c r="Y49" s="14"/>
      <c r="Z49" s="14"/>
    </row>
    <row r="50" spans="1:26" ht="15.75" customHeight="1">
      <c r="A50" s="99"/>
      <c r="B50" s="100" t="e">
        <f>VLOOKUP(A50,'Índice Geral'!A:C,2,FALSE)</f>
        <v>#N/A</v>
      </c>
      <c r="C50" s="101"/>
      <c r="D50" s="14"/>
      <c r="E50" s="14"/>
      <c r="F50" s="14"/>
      <c r="G50" s="14"/>
      <c r="H50" s="14"/>
      <c r="I50" s="14"/>
      <c r="J50" s="14"/>
      <c r="K50" s="14"/>
      <c r="L50" s="14"/>
      <c r="M50" s="14"/>
      <c r="N50" s="14"/>
      <c r="O50" s="14"/>
      <c r="P50" s="14"/>
      <c r="Q50" s="14"/>
      <c r="R50" s="14"/>
      <c r="S50" s="14"/>
      <c r="T50" s="14"/>
      <c r="U50" s="14"/>
      <c r="V50" s="14"/>
      <c r="W50" s="14"/>
      <c r="X50" s="14"/>
      <c r="Y50" s="14"/>
      <c r="Z50" s="14"/>
    </row>
    <row r="51" spans="1:26" ht="15.75" customHeight="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row>
    <row r="52" spans="1:26" ht="15.75" customHeight="1">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row>
    <row r="53" spans="1:26" ht="15.75" customHeight="1">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row>
    <row r="54" spans="1:26" ht="15.75" customHeight="1">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row>
    <row r="55" spans="1:26" ht="15.75" customHeight="1">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row>
    <row r="56" spans="1:26" ht="15.75" customHeight="1">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spans="1:26" ht="15.75" customHeight="1">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spans="1:26" ht="15.75" customHeight="1">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spans="1:26" ht="15.75" customHeight="1">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spans="1:26" ht="15.75" customHeight="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spans="1:26" ht="15.75" customHeight="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spans="1:26" ht="15.75"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ht="15.75"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ht="15.75"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ht="15.75"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ht="15.75"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spans="1:26" ht="15.75"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ht="15.75"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ht="15.75"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ht="15.75"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spans="1:26" ht="15.75"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spans="1:26" ht="15.75"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spans="1:26" ht="15.75"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spans="1:26" ht="15.75"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spans="1:26" ht="15.75"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spans="1:26" ht="15.75"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spans="1:26" ht="15.75"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spans="1:26" ht="15.75"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spans="1:26" ht="15.75"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spans="1:26" ht="15.75"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spans="1:26" ht="15.75"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spans="1:26" ht="15.75"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ht="15.75"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spans="1:26" ht="15.75"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spans="1:26" ht="15.75"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ht="15.75"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spans="1:26" ht="15.7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ht="15.7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ht="15.7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spans="1:26" ht="15.7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spans="1:26" ht="15.7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spans="1:26" ht="15.7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spans="1:26" ht="15.7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ht="15.7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ht="15.7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spans="1:26" ht="15.7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spans="1:26" ht="15.7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spans="1:26" ht="15.7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spans="1:26" ht="15.7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spans="1:26" ht="15.7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ht="15.7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ht="15.7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ht="15.7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ht="15.7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5.7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5.7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15.7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5.7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5.7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5.7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5.7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5.7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ht="15.7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ht="15.7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5.7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5.7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5.7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5.7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15.7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15.7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5.7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5.7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5.7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5.7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5.7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5.7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5.7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5.7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5.7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5.7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5.7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5.7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5.7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5.7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5.7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5.7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5.7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5.7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5.7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5.7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15.7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5.7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15.7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5.7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5.7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5.7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5.7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ht="15.7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5.7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5.7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5.7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5.7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5.7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5.7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5.7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5.7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5.7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5.7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5.7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5.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5.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5.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5.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ht="15.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15.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5.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5.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ht="15.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5.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5.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5.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ht="15.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15.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15.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15.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5.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15.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5.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5.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5.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5.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5.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5.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ht="15.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ht="15.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ht="15.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ht="15.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ht="15.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ht="15.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15.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ht="15.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5.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ht="15.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15.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5.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ht="15.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15.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15.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ht="15.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ht="15.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ht="15.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ht="15.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ht="15.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ht="15.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ht="15.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ht="15.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15.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15.7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15.7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15.7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15.7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5.7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5.7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5.7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5.7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5.7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5.7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5.7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5.7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5.7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5.7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5.7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5.7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5.7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5.7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5.7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5.7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5.7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5.7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5.7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5.7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5.7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5.7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5.7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5.7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5.7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5.7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5.7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5.7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5.7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5.7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5.7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5.7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5.7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5.7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5.7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5.7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5.7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5.7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5.7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5.7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5.7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5.7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5.7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5.7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5.7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5.7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5.7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5.7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5.7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5.7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5.7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15.7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5.7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15.7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5.7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5.7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5.7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5.7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5.7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5.7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5.7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5.7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5.7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5.7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5.7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5.7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5.7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5.7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5.7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15.7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5.7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15.7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5.7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5.7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5.7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5.7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5.7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5.7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5.7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5.7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5.7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5.7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15.7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15.7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15.7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15.7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15.7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15.7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15.7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15.7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15.7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5.7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15.7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15.7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15.7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5.7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5.7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5.7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5.7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5.7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5.7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5.7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15.7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5.7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5.7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5.7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5.7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5.7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5.7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5.7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5.7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5.7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5.7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5.7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5.7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5.7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5.7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5.7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5.7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5.7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5.7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5.7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5.7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5.7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5.7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5.7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5.7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5.7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5.7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5.7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5.7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5.7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5.7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5.7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5.7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5.7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5.7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5.7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5.7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5.7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5.7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5.7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5.7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5.7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5.7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5.7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5.7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5.7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5.7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5.7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5.7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5.7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5.7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5.7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5.7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5.7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5.7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5.7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5.7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5.7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5.7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5.7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5.7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5.7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5.7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5.7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5.7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5.7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5.7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5.7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5.7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5.7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5.7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5.7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5.7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5.7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5.7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5.7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5.7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5.7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5.7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5.7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5.7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5.7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5.7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5.7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5.7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5.7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5.7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5.7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5.7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5.7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5.7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5.7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5.7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5.7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5.7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5.7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5.7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5.7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5.7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5.7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5.7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5.7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5.7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5.7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5.7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5.7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5.7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5.7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5.7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5.7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5.7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5.7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5.7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5.7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5.7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5.7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5.7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5.7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5.7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5.7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5.7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5.7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5.7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5.7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5.7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5.7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5.7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5.7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5.7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5.7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5.7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5.7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5.7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5.7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5.7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5.7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5.7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5.7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5.7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5.7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5.7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5.7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5.7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5.7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5.7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5.7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5.7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5.7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5.7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5.7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5.7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5.7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5.7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5.7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5.7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5.7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5.7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5.7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5.7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5.7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5.7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5.7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5.7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5.7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5.7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5.7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5.7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5.7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5.7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5.7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5.7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5.7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5.7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5.7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5.7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5.7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5.7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5.7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5.7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5.7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5.7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5.7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5.7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5.7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5.7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5.7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5.7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5.7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5.7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5.7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5.7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5.7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5.7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5.7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5.7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5.7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5.7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5.7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5.7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5.7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5.7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5.7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5.7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5.7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5.7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5.7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5.7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5.7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5.7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5.7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5.7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5.7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5.7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5.7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5.7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5.7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5.7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5.7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5.7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5.7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5.7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5.7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5.7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5.7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5.7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5.7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5.7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5.7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5.7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5.7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5.7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5.7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5.7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5.7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5.7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5.7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5.7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5.7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5.7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5.7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5.7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5.7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5.7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5.7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5.7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5.7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5.7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5.7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5.7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5.7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5.7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5.7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5.7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5.7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5.7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5.7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5.7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5.7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5.7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5.7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5.7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5.7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5.7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5.7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5.7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5.7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5.7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5.7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5.7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5.7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5.7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5.7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5.7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5.7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5.7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5.7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5.7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5.7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5.7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5.7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5.7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5.7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5.7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5.7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5.7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5.7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5.7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5.7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5.7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5.7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5.7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5.7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5.7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5.7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5.7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5.7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5.7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5.7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5.7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5.7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5.7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5.7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5.7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5.7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5.7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5.7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5.7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5.7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5.7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5.7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5.7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5.7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5.7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5.7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5.7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5.7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5.7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5.7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5.7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5.7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5.7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5.7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5.7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5.7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5.7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5.7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5.7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5.7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5.7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5.7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5.7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5.7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5.7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5.7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5.7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5.7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5.7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5.7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5.7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5.7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5.7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5.7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5.7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5.7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5.7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5.7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5.7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5.7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5.7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5.7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5.7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5.7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5.7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5.7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5.7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5.7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5.7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5.7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5.7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5.7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5.7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5.7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5.7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5.7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5.7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5.7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5.7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5.7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5.7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5.7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5.7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5.7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5.7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5.7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5.7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5.7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5.7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5.7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5.7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5.7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5.7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5.7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5.7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5.7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5.7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5.7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5.7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5.7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5.7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5.7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5.7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5.7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5.7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5.7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5.7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5.7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5.7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5.7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5.7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5.7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5.7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5.7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5.7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5.7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5.7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5.7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5.7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5.7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5.7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5.7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5.7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5.7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5.7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5.7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5.7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5.7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5.7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5.7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5.7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5.7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5.7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5.7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5.7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5.7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5.7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5.7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5.7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5.7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5.7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5.7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5.7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5.7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5.7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5.7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5.7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5.7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5.7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5.7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5.7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5.7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5.7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5.7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5.7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5.7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5.7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5.7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5.7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5.7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5.7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5.7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5.7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5.7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5.7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5.7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5.7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5.7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5.7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5.7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5.7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5.7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5.7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5.7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5.7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5.7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5.7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5.7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5.7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5.7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5.7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5.7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5.7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5.7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5.7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5.7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5.7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5.7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5.7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5.7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5.7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5.7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5.7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5.7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5.7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5.7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5.7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5.7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5.7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5.7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5.7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5.7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5.7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5.7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5.7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5.7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5.7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5.7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5.7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5.7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5.7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5.7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5.7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5.7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5.7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5.7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5.7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5.7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5.7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5.7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5.7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5.7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5.7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5.7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5.7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5.7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5.7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5.7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5.7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5.7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5.7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5.7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5.7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5.7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5.7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5.7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5.7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5.7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5.7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5.7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5.7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5.7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5.7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5.7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5.7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5.7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5.7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5.7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5.7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5.7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5.7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5.7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5.7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5.7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5.7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5.7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5.7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5.7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5.7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5.7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5.7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5.7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5.7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5.7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5.7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5.7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5.7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5.7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5.7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5.7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5.7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5.7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5.7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5.7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5.7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5.7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5.7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5.7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5.7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5.7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5.7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5.7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5.7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5.7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5.7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5.7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5.7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5.7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5.7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5.7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5.7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5.7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5.7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5.7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5.7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5.7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5.7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5.7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5.7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5.7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5.7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5.7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5.7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5.7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5.7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5.7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5.7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5.7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5.7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5.7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5.7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5.7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5.7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5.7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5.7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5.7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5.7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5.7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5.7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5.7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5.7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5.7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5.7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5.7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5.7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5.7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5.7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5.7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5.7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5.7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5.7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5.7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5.7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5.7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5.7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5.7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5.7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5.7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5.7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5.7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5.7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5.7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5.7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5.7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5.7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5.7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5.7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5.7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5.7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5.7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5.7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5.7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5.7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5.7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5.7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5.7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5.7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5.7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5.7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5.7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5.7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5.7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5.7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5.7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5.7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5.7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5.7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5.7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5.75"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5.75"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5.75"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5.75"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5.75"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5.75"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5.75"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5.75"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5.75"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5.75"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5.75"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5.75"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5.75"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5.75"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5.75"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5.75"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5.75"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5.75"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5.75"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5.75"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5.75"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5.75"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sheetData>
  <autoFilter ref="F2:I23" xr:uid="{00000000-0009-0000-0000-00001A000000}">
    <sortState xmlns:xlrd2="http://schemas.microsoft.com/office/spreadsheetml/2017/richdata2" ref="F2:I23">
      <sortCondition ref="F2:F23"/>
    </sortState>
  </autoFilter>
  <mergeCells count="1">
    <mergeCell ref="A1:C1"/>
  </mergeCells>
  <pageMargins left="0.7" right="0.7" top="0.75" bottom="0.75" header="0" footer="0"/>
  <pageSetup orientation="landscape"/>
  <drawing r:id="rId1"/>
  <extLst>
    <ext xmlns:x14="http://schemas.microsoft.com/office/spreadsheetml/2009/9/main" uri="{CCE6A557-97BC-4b89-ADB6-D9C93CAAB3DF}">
      <x14:dataValidations xmlns:xm="http://schemas.microsoft.com/office/excel/2006/main" count="2">
        <x14:dataValidation type="list" allowBlank="1" xr:uid="{00000000-0002-0000-1A00-000000000000}">
          <x14:formula1>
            <xm:f>'Índice Geral'!$A$3:$A$496</xm:f>
          </x14:formula1>
          <xm:sqref>A8 A30 A50</xm:sqref>
        </x14:dataValidation>
        <x14:dataValidation type="list" allowBlank="1" showErrorMessage="1" xr:uid="{00000000-0002-0000-1A00-000001000000}">
          <x14:formula1>
            <xm:f>'Índice Geral'!$A$3:$A$496</xm:f>
          </x14:formula1>
          <xm:sqref>A3:A7 A9:A29 A31:A49</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Z991"/>
  <sheetViews>
    <sheetView workbookViewId="0"/>
  </sheetViews>
  <sheetFormatPr defaultColWidth="11.25" defaultRowHeight="15" customHeight="1"/>
  <cols>
    <col min="1" max="1" width="44.625" customWidth="1"/>
    <col min="2" max="2" width="35.875" customWidth="1"/>
    <col min="3" max="3" width="17.125" customWidth="1"/>
    <col min="4" max="5" width="10.5" customWidth="1"/>
    <col min="6" max="6" width="30.625" customWidth="1"/>
    <col min="7" max="7" width="8.5" customWidth="1"/>
    <col min="8" max="8" width="14" customWidth="1"/>
    <col min="9" max="9" width="17" customWidth="1"/>
    <col min="10" max="18" width="10.5" customWidth="1"/>
    <col min="19" max="26" width="11.125" customWidth="1"/>
  </cols>
  <sheetData>
    <row r="1" spans="1:26" ht="15.75" customHeight="1">
      <c r="A1" s="190" t="s">
        <v>3029</v>
      </c>
      <c r="B1" s="191"/>
      <c r="C1" s="192"/>
      <c r="D1" s="88"/>
      <c r="E1" s="89"/>
      <c r="F1" s="90" t="s">
        <v>2987</v>
      </c>
      <c r="G1" s="91">
        <f>SUM(C:C)</f>
        <v>3744</v>
      </c>
      <c r="H1" s="90" t="s">
        <v>2988</v>
      </c>
      <c r="I1" s="92">
        <v>1</v>
      </c>
      <c r="J1" s="14"/>
      <c r="K1" s="14"/>
      <c r="L1" s="14"/>
      <c r="M1" s="14"/>
      <c r="N1" s="14"/>
      <c r="O1" s="14"/>
      <c r="P1" s="14"/>
      <c r="Q1" s="14"/>
      <c r="R1" s="14"/>
      <c r="S1" s="14"/>
      <c r="T1" s="14"/>
      <c r="U1" s="14"/>
      <c r="V1" s="14"/>
      <c r="W1" s="14"/>
      <c r="X1" s="14"/>
      <c r="Y1" s="14"/>
      <c r="Z1" s="14"/>
    </row>
    <row r="2" spans="1:26" ht="15.75" customHeight="1">
      <c r="A2" s="93" t="s">
        <v>0</v>
      </c>
      <c r="B2" s="94" t="s">
        <v>3</v>
      </c>
      <c r="C2" s="95" t="s">
        <v>2989</v>
      </c>
      <c r="D2" s="96"/>
      <c r="E2" s="97"/>
      <c r="F2" s="98" t="s">
        <v>3</v>
      </c>
      <c r="G2" s="98" t="s">
        <v>2990</v>
      </c>
      <c r="H2" s="98" t="s">
        <v>2991</v>
      </c>
      <c r="I2" s="98" t="s">
        <v>2992</v>
      </c>
      <c r="J2" s="14"/>
      <c r="K2" s="14"/>
      <c r="L2" s="14"/>
      <c r="M2" s="14"/>
      <c r="N2" s="14"/>
      <c r="O2" s="14"/>
      <c r="P2" s="14"/>
      <c r="Q2" s="14"/>
      <c r="R2" s="14"/>
      <c r="S2" s="14"/>
      <c r="T2" s="14"/>
      <c r="U2" s="14"/>
      <c r="V2" s="14"/>
      <c r="W2" s="14"/>
      <c r="X2" s="14"/>
      <c r="Y2" s="14"/>
      <c r="Z2" s="14"/>
    </row>
    <row r="3" spans="1:26" ht="15.75" customHeight="1">
      <c r="A3" s="99" t="s">
        <v>121</v>
      </c>
      <c r="B3" s="100" t="str">
        <f>VLOOKUP(A3,'Índice Geral'!A:C,2,FALSE)</f>
        <v>Linguagens de programação (visual basic, c++ etc)</v>
      </c>
      <c r="C3" s="125">
        <v>72</v>
      </c>
      <c r="D3" s="96"/>
      <c r="E3" s="97"/>
      <c r="F3" s="102" t="str">
        <f>'Contagem de Áreas '!A2</f>
        <v>Marketing e propaganda</v>
      </c>
      <c r="G3" s="103">
        <f t="shared" ref="G3:G45" ca="1" si="0">H3/$G$1</f>
        <v>3.8461538461538464E-2</v>
      </c>
      <c r="H3" s="104">
        <f t="shared" ref="H3:H45" ca="1" si="1">SUMIF(B:C,F3,C:C)</f>
        <v>144</v>
      </c>
      <c r="I3" s="105"/>
      <c r="J3" s="14"/>
      <c r="K3" s="14"/>
      <c r="L3" s="14"/>
      <c r="M3" s="14"/>
      <c r="N3" s="14"/>
      <c r="O3" s="14"/>
      <c r="P3" s="14"/>
      <c r="Q3" s="14"/>
      <c r="R3" s="14"/>
      <c r="S3" s="14"/>
      <c r="T3" s="14"/>
      <c r="U3" s="14"/>
      <c r="V3" s="14"/>
      <c r="W3" s="14"/>
      <c r="X3" s="14"/>
      <c r="Y3" s="14"/>
      <c r="Z3" s="14"/>
    </row>
    <row r="4" spans="1:26" ht="15.75" customHeight="1">
      <c r="A4" s="99" t="s">
        <v>634</v>
      </c>
      <c r="B4" s="100" t="str">
        <f>VLOOKUP(A4,'Índice Geral'!A:C,2,FALSE)</f>
        <v>Processamento de dados</v>
      </c>
      <c r="C4" s="129">
        <v>72</v>
      </c>
      <c r="D4" s="96"/>
      <c r="E4" s="97"/>
      <c r="F4" s="102" t="str">
        <f>'Contagem de Áreas '!A3</f>
        <v>Gestão de negócios internacionais</v>
      </c>
      <c r="G4" s="103">
        <f t="shared" ca="1" si="0"/>
        <v>0</v>
      </c>
      <c r="H4" s="104">
        <f t="shared" ca="1" si="1"/>
        <v>0</v>
      </c>
      <c r="I4" s="105"/>
      <c r="J4" s="14"/>
      <c r="K4" s="14"/>
      <c r="L4" s="14"/>
      <c r="M4" s="14"/>
      <c r="N4" s="14"/>
      <c r="O4" s="14"/>
      <c r="P4" s="14"/>
      <c r="Q4" s="14"/>
      <c r="R4" s="14"/>
      <c r="S4" s="14"/>
      <c r="T4" s="14"/>
      <c r="U4" s="14"/>
      <c r="V4" s="14"/>
      <c r="W4" s="14"/>
      <c r="X4" s="14"/>
      <c r="Y4" s="14"/>
      <c r="Z4" s="14"/>
    </row>
    <row r="5" spans="1:26" ht="15.75" customHeight="1">
      <c r="A5" s="99" t="s">
        <v>1937</v>
      </c>
      <c r="B5" s="100" t="str">
        <f>VLOOKUP(A5,'Índice Geral'!A:C,2,FALSE)</f>
        <v>Tecnologia da informação</v>
      </c>
      <c r="C5" s="129">
        <v>72</v>
      </c>
      <c r="D5" s="96"/>
      <c r="E5" s="97"/>
      <c r="F5" s="102" t="str">
        <f>'Contagem de Áreas '!A4</f>
        <v>Metodologia e Pesquisa Científica</v>
      </c>
      <c r="G5" s="103">
        <f t="shared" ca="1" si="0"/>
        <v>3.8461538461538464E-2</v>
      </c>
      <c r="H5" s="104">
        <f t="shared" ca="1" si="1"/>
        <v>144</v>
      </c>
      <c r="I5" s="105"/>
      <c r="J5" s="14"/>
      <c r="K5" s="14"/>
      <c r="L5" s="14"/>
      <c r="M5" s="14"/>
      <c r="N5" s="14"/>
      <c r="O5" s="14"/>
      <c r="P5" s="14"/>
      <c r="Q5" s="14"/>
      <c r="R5" s="14"/>
      <c r="S5" s="14"/>
      <c r="T5" s="14"/>
      <c r="U5" s="14"/>
      <c r="V5" s="14"/>
      <c r="W5" s="14"/>
      <c r="X5" s="14"/>
      <c r="Y5" s="14"/>
      <c r="Z5" s="14"/>
    </row>
    <row r="6" spans="1:26" ht="15.75" customHeight="1">
      <c r="A6" s="99" t="s">
        <v>2204</v>
      </c>
      <c r="B6" s="100" t="str">
        <f>VLOOKUP(A6,'Índice Geral'!A:C,2,FALSE)</f>
        <v>Matemática aplicada</v>
      </c>
      <c r="C6" s="129">
        <v>72</v>
      </c>
      <c r="D6" s="96"/>
      <c r="E6" s="97"/>
      <c r="F6" s="102" t="str">
        <f>'Contagem de Áreas '!A5</f>
        <v>Tecnologia da informação</v>
      </c>
      <c r="G6" s="103">
        <f t="shared" ca="1" si="0"/>
        <v>0.23076923076923078</v>
      </c>
      <c r="H6" s="104">
        <f t="shared" ca="1" si="1"/>
        <v>864</v>
      </c>
      <c r="I6" s="105"/>
      <c r="J6" s="14"/>
      <c r="K6" s="14"/>
      <c r="L6" s="14"/>
      <c r="M6" s="14"/>
      <c r="N6" s="14"/>
      <c r="O6" s="14"/>
      <c r="P6" s="14"/>
      <c r="Q6" s="14"/>
      <c r="R6" s="14"/>
      <c r="S6" s="14"/>
      <c r="T6" s="14"/>
      <c r="U6" s="14"/>
      <c r="V6" s="14"/>
      <c r="W6" s="14"/>
      <c r="X6" s="14"/>
      <c r="Y6" s="14"/>
      <c r="Z6" s="14"/>
    </row>
    <row r="7" spans="1:26" ht="15.75" customHeight="1">
      <c r="A7" s="99" t="s">
        <v>318</v>
      </c>
      <c r="B7" s="100" t="str">
        <f>VLOOKUP(A7,'Índice Geral'!A:C,2,FALSE)</f>
        <v>Tecnologia da informação</v>
      </c>
      <c r="C7" s="129">
        <v>72</v>
      </c>
      <c r="D7" s="96"/>
      <c r="E7" s="97"/>
      <c r="F7" s="102" t="str">
        <f>'Contagem de Áreas '!A6</f>
        <v>História, Filosofia e Estudos de arte</v>
      </c>
      <c r="G7" s="103">
        <f t="shared" ca="1" si="0"/>
        <v>0</v>
      </c>
      <c r="H7" s="104">
        <f t="shared" ca="1" si="1"/>
        <v>0</v>
      </c>
      <c r="I7" s="105"/>
      <c r="J7" s="14"/>
      <c r="K7" s="14"/>
      <c r="L7" s="14"/>
      <c r="M7" s="14"/>
      <c r="N7" s="14"/>
      <c r="O7" s="14"/>
      <c r="P7" s="14"/>
      <c r="Q7" s="14"/>
      <c r="R7" s="14"/>
      <c r="S7" s="14"/>
      <c r="T7" s="14"/>
      <c r="U7" s="14"/>
      <c r="V7" s="14"/>
      <c r="W7" s="14"/>
      <c r="X7" s="14"/>
      <c r="Y7" s="14"/>
      <c r="Z7" s="14"/>
    </row>
    <row r="8" spans="1:26" ht="15.75" customHeight="1">
      <c r="A8" s="130" t="s">
        <v>1469</v>
      </c>
      <c r="B8" s="100" t="str">
        <f>VLOOKUP(A8,'Índice Geral'!A:C,2,FALSE)</f>
        <v>Tecnologia da informação</v>
      </c>
      <c r="C8" s="129">
        <v>72</v>
      </c>
      <c r="D8" s="96"/>
      <c r="E8" s="97"/>
      <c r="F8" s="102" t="str">
        <f>'Contagem de Áreas '!A7</f>
        <v>Criação gráfica</v>
      </c>
      <c r="G8" s="103">
        <f t="shared" ca="1" si="0"/>
        <v>1.9230769230769232E-2</v>
      </c>
      <c r="H8" s="104">
        <f t="shared" ca="1" si="1"/>
        <v>72</v>
      </c>
      <c r="I8" s="105"/>
      <c r="J8" s="14"/>
      <c r="K8" s="14"/>
      <c r="L8" s="14"/>
      <c r="M8" s="14"/>
      <c r="N8" s="14"/>
      <c r="O8" s="14"/>
      <c r="P8" s="14"/>
      <c r="Q8" s="14"/>
      <c r="R8" s="14"/>
      <c r="S8" s="14"/>
      <c r="T8" s="14"/>
      <c r="U8" s="14"/>
      <c r="V8" s="14"/>
      <c r="W8" s="14"/>
      <c r="X8" s="14"/>
      <c r="Y8" s="14"/>
      <c r="Z8" s="14"/>
    </row>
    <row r="9" spans="1:26" ht="15.75" customHeight="1">
      <c r="A9" s="99" t="s">
        <v>2296</v>
      </c>
      <c r="B9" s="100" t="str">
        <f>VLOOKUP(A9,'Índice Geral'!A:C,2,FALSE)</f>
        <v>Gestão de organizações</v>
      </c>
      <c r="C9" s="129">
        <v>72</v>
      </c>
      <c r="D9" s="96"/>
      <c r="E9" s="97"/>
      <c r="F9" s="102" t="str">
        <f>'Contagem de Áreas '!A8</f>
        <v>Comunicação social (redação e conteúdo)</v>
      </c>
      <c r="G9" s="103">
        <f t="shared" ca="1" si="0"/>
        <v>0</v>
      </c>
      <c r="H9" s="104">
        <f t="shared" ca="1" si="1"/>
        <v>0</v>
      </c>
      <c r="I9" s="105"/>
      <c r="J9" s="109"/>
      <c r="K9" s="14"/>
      <c r="L9" s="14"/>
      <c r="M9" s="14"/>
      <c r="N9" s="14"/>
      <c r="O9" s="14"/>
      <c r="P9" s="14"/>
      <c r="Q9" s="14"/>
      <c r="R9" s="14"/>
      <c r="S9" s="14"/>
      <c r="T9" s="14"/>
      <c r="U9" s="14"/>
      <c r="V9" s="14"/>
      <c r="W9" s="14"/>
      <c r="X9" s="14"/>
      <c r="Y9" s="14"/>
      <c r="Z9" s="14"/>
    </row>
    <row r="10" spans="1:26" ht="15.75" customHeight="1">
      <c r="A10" s="99" t="s">
        <v>2380</v>
      </c>
      <c r="B10" s="100" t="str">
        <f>VLOOKUP(A23,'Índice Geral'!A:C,2,FALSE)</f>
        <v>Estatística aplicada</v>
      </c>
      <c r="C10" s="125">
        <v>72</v>
      </c>
      <c r="D10" s="96"/>
      <c r="E10" s="97"/>
      <c r="F10" s="102" t="str">
        <f>'Contagem de Áreas '!A9</f>
        <v>Economia, Economia Empresarial e Política</v>
      </c>
      <c r="G10" s="103">
        <f t="shared" ca="1" si="0"/>
        <v>1.9230769230769232E-2</v>
      </c>
      <c r="H10" s="104">
        <f t="shared" ca="1" si="1"/>
        <v>72</v>
      </c>
      <c r="I10" s="105"/>
      <c r="J10" s="109"/>
      <c r="K10" s="14"/>
      <c r="L10" s="14"/>
      <c r="M10" s="14"/>
      <c r="N10" s="14"/>
      <c r="O10" s="14"/>
      <c r="P10" s="14"/>
      <c r="Q10" s="14"/>
      <c r="R10" s="14"/>
      <c r="S10" s="14"/>
      <c r="T10" s="14"/>
      <c r="U10" s="14"/>
      <c r="V10" s="14"/>
      <c r="W10" s="14"/>
      <c r="X10" s="14"/>
      <c r="Y10" s="14"/>
      <c r="Z10" s="14"/>
    </row>
    <row r="11" spans="1:26" ht="15.75" customHeight="1">
      <c r="A11" s="99" t="s">
        <v>2041</v>
      </c>
      <c r="B11" s="100" t="str">
        <f>VLOOKUP(A11,'Índice Geral'!A:C,2,FALSE)</f>
        <v>Tecnologia da informação</v>
      </c>
      <c r="C11" s="125">
        <v>72</v>
      </c>
      <c r="D11" s="96"/>
      <c r="E11" s="97"/>
      <c r="F11" s="102" t="str">
        <f>'Contagem de Áreas '!A10</f>
        <v>Gestão de inovação</v>
      </c>
      <c r="G11" s="103">
        <f t="shared" ca="1" si="0"/>
        <v>1.9230769230769232E-2</v>
      </c>
      <c r="H11" s="104">
        <f t="shared" ca="1" si="1"/>
        <v>72</v>
      </c>
      <c r="I11" s="105"/>
      <c r="J11" s="109"/>
      <c r="K11" s="14"/>
      <c r="L11" s="14"/>
      <c r="M11" s="14"/>
      <c r="N11" s="14"/>
      <c r="O11" s="14"/>
      <c r="P11" s="14"/>
      <c r="Q11" s="14"/>
      <c r="R11" s="14"/>
      <c r="S11" s="14"/>
      <c r="T11" s="14"/>
      <c r="U11" s="14"/>
      <c r="V11" s="14"/>
      <c r="W11" s="14"/>
      <c r="X11" s="14"/>
      <c r="Y11" s="14"/>
      <c r="Z11" s="14"/>
    </row>
    <row r="12" spans="1:26" ht="15.75" customHeight="1">
      <c r="A12" s="99" t="s">
        <v>2855</v>
      </c>
      <c r="B12" s="100" t="str">
        <f>VLOOKUP(A12,'Índice Geral'!A:C,2,FALSE)</f>
        <v>Linguagens de programação (visual basic, c++ etc)</v>
      </c>
      <c r="C12" s="125">
        <v>72</v>
      </c>
      <c r="D12" s="96"/>
      <c r="E12" s="97"/>
      <c r="F12" s="102" t="str">
        <f>'Contagem de Áreas '!A11</f>
        <v>Design</v>
      </c>
      <c r="G12" s="103">
        <f t="shared" ca="1" si="0"/>
        <v>0</v>
      </c>
      <c r="H12" s="104">
        <f t="shared" ca="1" si="1"/>
        <v>0</v>
      </c>
      <c r="I12" s="105"/>
      <c r="J12" s="109"/>
      <c r="K12" s="14"/>
      <c r="L12" s="14"/>
      <c r="M12" s="14"/>
      <c r="N12" s="14"/>
      <c r="O12" s="14"/>
      <c r="P12" s="14"/>
      <c r="Q12" s="14"/>
      <c r="R12" s="14"/>
      <c r="S12" s="14"/>
      <c r="T12" s="14"/>
      <c r="U12" s="14"/>
      <c r="V12" s="14"/>
      <c r="W12" s="14"/>
      <c r="X12" s="14"/>
      <c r="Y12" s="14"/>
      <c r="Z12" s="14"/>
    </row>
    <row r="13" spans="1:26" ht="15.75" customHeight="1">
      <c r="A13" s="99" t="s">
        <v>961</v>
      </c>
      <c r="B13" s="100" t="str">
        <f>VLOOKUP(A13,'Índice Geral'!A:C,2,FALSE)</f>
        <v>Tecnologia da informação</v>
      </c>
      <c r="C13" s="125">
        <v>72</v>
      </c>
      <c r="D13" s="96"/>
      <c r="E13" s="97"/>
      <c r="F13" s="102" t="str">
        <f>'Contagem de Áreas '!A12</f>
        <v>Produção de multimídia</v>
      </c>
      <c r="G13" s="103">
        <f t="shared" ca="1" si="0"/>
        <v>0</v>
      </c>
      <c r="H13" s="104">
        <f t="shared" ca="1" si="1"/>
        <v>0</v>
      </c>
      <c r="I13" s="105"/>
      <c r="J13" s="109"/>
      <c r="K13" s="14"/>
      <c r="L13" s="14"/>
      <c r="M13" s="14"/>
      <c r="N13" s="14"/>
      <c r="O13" s="14"/>
      <c r="P13" s="14"/>
      <c r="Q13" s="14"/>
      <c r="R13" s="14"/>
      <c r="S13" s="14"/>
      <c r="T13" s="14"/>
      <c r="U13" s="14"/>
      <c r="V13" s="14"/>
      <c r="W13" s="14"/>
      <c r="X13" s="14"/>
      <c r="Y13" s="14"/>
      <c r="Z13" s="14"/>
    </row>
    <row r="14" spans="1:26" ht="15.75" customHeight="1">
      <c r="A14" s="99" t="s">
        <v>2856</v>
      </c>
      <c r="B14" s="100" t="str">
        <f>VLOOKUP(A14,'Índice Geral'!A:C,2,FALSE)</f>
        <v>Linguagens de programação (visual basic, c++ etc)</v>
      </c>
      <c r="C14" s="125">
        <v>72</v>
      </c>
      <c r="D14" s="96"/>
      <c r="E14" s="97"/>
      <c r="F14" s="102" t="str">
        <f>'Contagem de Áreas '!A13</f>
        <v>Cenografia</v>
      </c>
      <c r="G14" s="103">
        <f t="shared" ca="1" si="0"/>
        <v>0</v>
      </c>
      <c r="H14" s="104">
        <f t="shared" ca="1" si="1"/>
        <v>0</v>
      </c>
      <c r="I14" s="105"/>
      <c r="J14" s="109"/>
      <c r="K14" s="14"/>
      <c r="L14" s="14"/>
      <c r="M14" s="14"/>
      <c r="N14" s="14"/>
      <c r="O14" s="14"/>
      <c r="P14" s="14"/>
      <c r="Q14" s="14"/>
      <c r="R14" s="14"/>
      <c r="S14" s="14"/>
      <c r="T14" s="14"/>
      <c r="U14" s="14"/>
      <c r="V14" s="14"/>
      <c r="W14" s="14"/>
      <c r="X14" s="14"/>
      <c r="Y14" s="14"/>
      <c r="Z14" s="14"/>
    </row>
    <row r="15" spans="1:26" ht="15.75" customHeight="1">
      <c r="A15" s="99" t="s">
        <v>548</v>
      </c>
      <c r="B15" s="100" t="str">
        <f>VLOOKUP(A15,'Índice Geral'!A:C,2,FALSE)</f>
        <v>Criação gráfica</v>
      </c>
      <c r="C15" s="129">
        <v>72</v>
      </c>
      <c r="D15" s="96"/>
      <c r="E15" s="97"/>
      <c r="F15" s="102" t="str">
        <f>'Contagem de Áreas '!A14</f>
        <v>Audiovisuais</v>
      </c>
      <c r="G15" s="103">
        <f t="shared" ca="1" si="0"/>
        <v>0</v>
      </c>
      <c r="H15" s="104">
        <f t="shared" ca="1" si="1"/>
        <v>0</v>
      </c>
      <c r="I15" s="105"/>
      <c r="J15" s="109"/>
      <c r="K15" s="14"/>
      <c r="L15" s="14"/>
      <c r="M15" s="14"/>
      <c r="N15" s="14"/>
      <c r="O15" s="14"/>
      <c r="P15" s="14"/>
      <c r="Q15" s="14"/>
      <c r="R15" s="14"/>
      <c r="S15" s="14"/>
      <c r="T15" s="14"/>
      <c r="U15" s="14"/>
      <c r="V15" s="14"/>
      <c r="W15" s="14"/>
      <c r="X15" s="14"/>
      <c r="Y15" s="14"/>
      <c r="Z15" s="14"/>
    </row>
    <row r="16" spans="1:26" ht="15.75" customHeight="1">
      <c r="A16" s="99" t="s">
        <v>1456</v>
      </c>
      <c r="B16" s="100" t="str">
        <f>VLOOKUP(A16,'Índice Geral'!A:C,2,FALSE)</f>
        <v>Marketing e propaganda</v>
      </c>
      <c r="C16" s="125">
        <v>72</v>
      </c>
      <c r="D16" s="96"/>
      <c r="E16" s="97"/>
      <c r="F16" s="102" t="str">
        <f>'Contagem de Áreas '!A15</f>
        <v>Noticiário e reportagem</v>
      </c>
      <c r="G16" s="103">
        <f t="shared" ca="1" si="0"/>
        <v>0</v>
      </c>
      <c r="H16" s="104">
        <f t="shared" ca="1" si="1"/>
        <v>0</v>
      </c>
      <c r="I16" s="105"/>
      <c r="J16" s="109"/>
      <c r="K16" s="14"/>
      <c r="L16" s="14"/>
      <c r="M16" s="14"/>
      <c r="N16" s="14"/>
      <c r="O16" s="14"/>
      <c r="P16" s="14"/>
      <c r="Q16" s="14"/>
      <c r="R16" s="14"/>
      <c r="S16" s="14"/>
      <c r="T16" s="14"/>
      <c r="U16" s="14"/>
      <c r="V16" s="14"/>
      <c r="W16" s="14"/>
      <c r="X16" s="14"/>
      <c r="Y16" s="14"/>
      <c r="Z16" s="14"/>
    </row>
    <row r="17" spans="1:26" ht="15.75" customHeight="1">
      <c r="A17" s="99" t="s">
        <v>2854</v>
      </c>
      <c r="B17" s="100" t="str">
        <f>VLOOKUP(A17,'Índice Geral'!A:C,2,FALSE)</f>
        <v>Linguagens de programação (visual basic, c++ etc)</v>
      </c>
      <c r="C17" s="125">
        <v>72</v>
      </c>
      <c r="D17" s="96"/>
      <c r="E17" s="97"/>
      <c r="F17" s="102" t="str">
        <f>'Contagem de Áreas '!A16</f>
        <v>Linguagens de programação (visual basic, c++ etc)</v>
      </c>
      <c r="G17" s="103">
        <f t="shared" ca="1" si="0"/>
        <v>0.15384615384615385</v>
      </c>
      <c r="H17" s="104">
        <f t="shared" ca="1" si="1"/>
        <v>576</v>
      </c>
      <c r="I17" s="105"/>
      <c r="J17" s="109"/>
      <c r="K17" s="14"/>
      <c r="L17" s="14"/>
      <c r="M17" s="14"/>
      <c r="N17" s="14"/>
      <c r="O17" s="14"/>
      <c r="P17" s="14"/>
      <c r="Q17" s="14"/>
      <c r="R17" s="14"/>
      <c r="S17" s="14"/>
      <c r="T17" s="14"/>
      <c r="U17" s="14"/>
      <c r="V17" s="14"/>
      <c r="W17" s="14"/>
      <c r="X17" s="14"/>
      <c r="Y17" s="14"/>
      <c r="Z17" s="14"/>
    </row>
    <row r="18" spans="1:26" ht="15.75" customHeight="1">
      <c r="A18" s="99" t="s">
        <v>1287</v>
      </c>
      <c r="B18" s="100" t="str">
        <f>VLOOKUP(A18,'Índice Geral'!A:C,2,FALSE)</f>
        <v>Linguagens de programação (visual basic, c++ etc)</v>
      </c>
      <c r="C18" s="125">
        <v>72</v>
      </c>
      <c r="D18" s="96"/>
      <c r="E18" s="97"/>
      <c r="F18" s="102" t="str">
        <f>'Contagem de Áreas '!A17</f>
        <v>Antropologia social</v>
      </c>
      <c r="G18" s="103">
        <f t="shared" ca="1" si="0"/>
        <v>1.9230769230769232E-2</v>
      </c>
      <c r="H18" s="104">
        <f t="shared" ca="1" si="1"/>
        <v>72</v>
      </c>
      <c r="I18" s="105"/>
      <c r="J18" s="109"/>
      <c r="K18" s="14"/>
      <c r="L18" s="14"/>
      <c r="M18" s="14"/>
      <c r="N18" s="14"/>
      <c r="O18" s="14"/>
      <c r="P18" s="14"/>
      <c r="Q18" s="14"/>
      <c r="R18" s="14"/>
      <c r="S18" s="14"/>
      <c r="T18" s="14"/>
      <c r="U18" s="14"/>
      <c r="V18" s="14"/>
      <c r="W18" s="14"/>
      <c r="X18" s="14"/>
      <c r="Y18" s="14"/>
      <c r="Z18" s="14"/>
    </row>
    <row r="19" spans="1:26" ht="15.75" customHeight="1">
      <c r="A19" s="99" t="s">
        <v>2289</v>
      </c>
      <c r="B19" s="100" t="str">
        <f>VLOOKUP(A19,'Índice Geral'!A:C,2,FALSE)</f>
        <v>Linguagens de programação (visual basic, c++ etc)</v>
      </c>
      <c r="C19" s="125">
        <v>72</v>
      </c>
      <c r="D19" s="96"/>
      <c r="E19" s="97"/>
      <c r="F19" s="102" t="str">
        <f>'Contagem de Áreas '!A18</f>
        <v>Gestão estratégica de empresas</v>
      </c>
      <c r="G19" s="103">
        <f t="shared" ca="1" si="0"/>
        <v>0</v>
      </c>
      <c r="H19" s="104">
        <f t="shared" ca="1" si="1"/>
        <v>0</v>
      </c>
      <c r="I19" s="105"/>
      <c r="J19" s="109"/>
      <c r="K19" s="14"/>
      <c r="L19" s="14"/>
      <c r="M19" s="14"/>
      <c r="N19" s="14"/>
      <c r="O19" s="14"/>
      <c r="P19" s="14"/>
      <c r="Q19" s="14"/>
      <c r="R19" s="14"/>
      <c r="S19" s="14"/>
      <c r="T19" s="14"/>
      <c r="U19" s="14"/>
      <c r="V19" s="14"/>
      <c r="W19" s="14"/>
      <c r="X19" s="14"/>
      <c r="Y19" s="14"/>
      <c r="Z19" s="14"/>
    </row>
    <row r="20" spans="1:26" ht="15.75" customHeight="1">
      <c r="A20" s="99" t="s">
        <v>308</v>
      </c>
      <c r="B20" s="100" t="str">
        <f>VLOOKUP(A20,'Índice Geral'!A:C,2,FALSE)</f>
        <v>Processamento de dados</v>
      </c>
      <c r="C20" s="129">
        <v>72</v>
      </c>
      <c r="D20" s="96"/>
      <c r="E20" s="97"/>
      <c r="F20" s="102" t="str">
        <f>'Contagem de Áreas '!A19</f>
        <v>Gestão financeira</v>
      </c>
      <c r="G20" s="103">
        <f t="shared" ca="1" si="0"/>
        <v>0</v>
      </c>
      <c r="H20" s="104">
        <f t="shared" ca="1" si="1"/>
        <v>0</v>
      </c>
      <c r="I20" s="105"/>
      <c r="J20" s="14"/>
      <c r="K20" s="14"/>
      <c r="L20" s="14"/>
      <c r="M20" s="14"/>
      <c r="N20" s="14"/>
      <c r="O20" s="14"/>
      <c r="P20" s="14"/>
      <c r="Q20" s="14"/>
      <c r="R20" s="14"/>
      <c r="S20" s="14"/>
      <c r="T20" s="14"/>
      <c r="U20" s="14"/>
      <c r="V20" s="14"/>
      <c r="W20" s="14"/>
      <c r="X20" s="14"/>
      <c r="Y20" s="14"/>
      <c r="Z20" s="14"/>
    </row>
    <row r="21" spans="1:26" ht="15.75" customHeight="1">
      <c r="A21" s="99" t="s">
        <v>2177</v>
      </c>
      <c r="B21" s="100" t="str">
        <f>VLOOKUP(A21,'Índice Geral'!A:C,2,FALSE)</f>
        <v>Marketing e propaganda</v>
      </c>
      <c r="C21" s="125">
        <v>72</v>
      </c>
      <c r="D21" s="96"/>
      <c r="E21" s="97"/>
      <c r="F21" s="102" t="str">
        <f>'Contagem de Áreas '!A20</f>
        <v>Lingüística (línguas)</v>
      </c>
      <c r="G21" s="103">
        <f t="shared" ca="1" si="0"/>
        <v>0</v>
      </c>
      <c r="H21" s="104">
        <f t="shared" ca="1" si="1"/>
        <v>0</v>
      </c>
      <c r="I21" s="105"/>
      <c r="J21" s="14"/>
      <c r="K21" s="14"/>
      <c r="L21" s="14"/>
      <c r="M21" s="14"/>
      <c r="N21" s="14"/>
      <c r="O21" s="14"/>
      <c r="P21" s="14"/>
      <c r="Q21" s="14"/>
      <c r="R21" s="14"/>
      <c r="S21" s="14"/>
      <c r="T21" s="14"/>
      <c r="U21" s="14"/>
      <c r="V21" s="14"/>
      <c r="W21" s="14"/>
      <c r="X21" s="14"/>
      <c r="Y21" s="14"/>
      <c r="Z21" s="14"/>
    </row>
    <row r="22" spans="1:26" ht="15.75" customHeight="1">
      <c r="A22" s="99" t="s">
        <v>2449</v>
      </c>
      <c r="B22" s="100" t="str">
        <f>VLOOKUP(A22,'Índice Geral'!A:C,2,FALSE)</f>
        <v>Antropologia social</v>
      </c>
      <c r="C22" s="125">
        <v>72</v>
      </c>
      <c r="D22" s="96"/>
      <c r="E22" s="97"/>
      <c r="F22" s="102" t="str">
        <f>'Contagem de Áreas '!A21</f>
        <v>Direito empresarial</v>
      </c>
      <c r="G22" s="103">
        <f t="shared" ca="1" si="0"/>
        <v>0</v>
      </c>
      <c r="H22" s="104">
        <f t="shared" ca="1" si="1"/>
        <v>0</v>
      </c>
      <c r="I22" s="105"/>
      <c r="J22" s="14"/>
      <c r="K22" s="14"/>
      <c r="L22" s="14"/>
      <c r="M22" s="14"/>
      <c r="N22" s="14"/>
      <c r="O22" s="14"/>
      <c r="P22" s="14"/>
      <c r="Q22" s="14"/>
      <c r="R22" s="14"/>
      <c r="S22" s="14"/>
      <c r="T22" s="14"/>
      <c r="U22" s="14"/>
      <c r="V22" s="14"/>
      <c r="W22" s="14"/>
      <c r="X22" s="14"/>
      <c r="Y22" s="14"/>
      <c r="Z22" s="14"/>
    </row>
    <row r="23" spans="1:26" ht="15.75" customHeight="1">
      <c r="A23" s="99" t="s">
        <v>1153</v>
      </c>
      <c r="B23" s="100" t="str">
        <f>VLOOKUP(A23,'Índice Geral'!A:C,2,FALSE)</f>
        <v>Estatística aplicada</v>
      </c>
      <c r="C23" s="125">
        <v>72</v>
      </c>
      <c r="D23" s="96"/>
      <c r="E23" s="97"/>
      <c r="F23" s="102" t="str">
        <f>'Contagem de Áreas '!A22</f>
        <v>Ética</v>
      </c>
      <c r="G23" s="103">
        <f t="shared" ca="1" si="0"/>
        <v>0</v>
      </c>
      <c r="H23" s="104">
        <f t="shared" ca="1" si="1"/>
        <v>0</v>
      </c>
      <c r="I23" s="105"/>
      <c r="J23" s="14"/>
      <c r="K23" s="14"/>
      <c r="L23" s="14"/>
      <c r="M23" s="14"/>
      <c r="N23" s="14"/>
      <c r="O23" s="14"/>
      <c r="P23" s="14"/>
      <c r="Q23" s="14"/>
      <c r="R23" s="14"/>
      <c r="S23" s="14"/>
      <c r="T23" s="14"/>
      <c r="U23" s="14"/>
      <c r="V23" s="14"/>
      <c r="W23" s="14"/>
      <c r="X23" s="14"/>
      <c r="Y23" s="14"/>
      <c r="Z23" s="14"/>
    </row>
    <row r="24" spans="1:26" ht="15.75" customHeight="1">
      <c r="A24" s="99" t="s">
        <v>2921</v>
      </c>
      <c r="B24" s="100" t="str">
        <f>VLOOKUP(A24,'Índice Geral'!A:C,2,FALSE)</f>
        <v>Tecnologia da informação</v>
      </c>
      <c r="C24" s="125">
        <v>72</v>
      </c>
      <c r="D24" s="96"/>
      <c r="E24" s="97"/>
      <c r="F24" s="102" t="str">
        <f>'Contagem de Áreas '!A23</f>
        <v>Animação</v>
      </c>
      <c r="G24" s="103">
        <f t="shared" ca="1" si="0"/>
        <v>0</v>
      </c>
      <c r="H24" s="104">
        <f t="shared" ca="1" si="1"/>
        <v>0</v>
      </c>
      <c r="I24" s="105"/>
      <c r="J24" s="14"/>
      <c r="K24" s="14"/>
      <c r="L24" s="14"/>
      <c r="M24" s="14"/>
      <c r="N24" s="14"/>
      <c r="O24" s="14"/>
      <c r="P24" s="14"/>
      <c r="Q24" s="14"/>
      <c r="R24" s="14"/>
      <c r="S24" s="14"/>
      <c r="T24" s="14"/>
      <c r="U24" s="14"/>
      <c r="V24" s="14"/>
      <c r="W24" s="14"/>
      <c r="X24" s="14"/>
      <c r="Y24" s="14"/>
      <c r="Z24" s="14"/>
    </row>
    <row r="25" spans="1:26" ht="15.75" customHeight="1">
      <c r="A25" s="99" t="s">
        <v>2897</v>
      </c>
      <c r="B25" s="100" t="str">
        <f>VLOOKUP(A25,'Índice Geral'!A:C,2,FALSE)</f>
        <v>Tecnologia da informação</v>
      </c>
      <c r="C25" s="127">
        <v>72</v>
      </c>
      <c r="D25" s="14"/>
      <c r="E25" s="84"/>
      <c r="F25" s="113" t="str">
        <f>'Contagem de Áreas '!A24</f>
        <v>Modelagem</v>
      </c>
      <c r="G25" s="103">
        <f t="shared" ca="1" si="0"/>
        <v>1.9230769230769232E-2</v>
      </c>
      <c r="H25" s="104">
        <f t="shared" ca="1" si="1"/>
        <v>72</v>
      </c>
      <c r="I25" s="105"/>
      <c r="J25" s="14"/>
      <c r="K25" s="14"/>
      <c r="L25" s="14"/>
      <c r="M25" s="14"/>
      <c r="N25" s="14"/>
      <c r="O25" s="14"/>
      <c r="P25" s="14"/>
      <c r="Q25" s="14"/>
      <c r="R25" s="14"/>
      <c r="S25" s="14"/>
      <c r="T25" s="14"/>
      <c r="U25" s="14"/>
      <c r="V25" s="14"/>
      <c r="W25" s="14"/>
      <c r="X25" s="14"/>
      <c r="Y25" s="14"/>
      <c r="Z25" s="14"/>
    </row>
    <row r="26" spans="1:26" ht="15.75" customHeight="1">
      <c r="A26" s="99" t="s">
        <v>2270</v>
      </c>
      <c r="B26" s="100" t="str">
        <f>VLOOKUP(A26,'Índice Geral'!A:C,2,FALSE)</f>
        <v>Modelagem</v>
      </c>
      <c r="C26" s="127">
        <v>72</v>
      </c>
      <c r="D26" s="14"/>
      <c r="E26" s="84"/>
      <c r="F26" s="113" t="str">
        <f>'Contagem de Áreas '!A25</f>
        <v>Moda</v>
      </c>
      <c r="G26" s="103">
        <f t="shared" ca="1" si="0"/>
        <v>0</v>
      </c>
      <c r="H26" s="104">
        <f t="shared" ca="1" si="1"/>
        <v>0</v>
      </c>
      <c r="I26" s="105"/>
      <c r="J26" s="14"/>
      <c r="K26" s="14"/>
      <c r="L26" s="14"/>
      <c r="M26" s="14"/>
      <c r="N26" s="14"/>
      <c r="O26" s="14"/>
      <c r="P26" s="14"/>
      <c r="Q26" s="14"/>
      <c r="R26" s="14"/>
      <c r="S26" s="14"/>
      <c r="T26" s="14"/>
      <c r="U26" s="14"/>
      <c r="V26" s="14"/>
      <c r="W26" s="14"/>
      <c r="X26" s="14"/>
      <c r="Y26" s="14"/>
      <c r="Z26" s="14"/>
    </row>
    <row r="27" spans="1:26" ht="15.75" customHeight="1">
      <c r="A27" s="99" t="s">
        <v>2852</v>
      </c>
      <c r="B27" s="100" t="str">
        <f>VLOOKUP(A27,'Índice Geral'!A:C,2,FALSE)</f>
        <v>Linguagens de programação (visual basic, c++ etc)</v>
      </c>
      <c r="C27" s="127">
        <v>72</v>
      </c>
      <c r="D27" s="14"/>
      <c r="E27" s="84"/>
      <c r="F27" s="113" t="str">
        <f>'Contagem de Áreas '!A26</f>
        <v>Gestão de organizações</v>
      </c>
      <c r="G27" s="103">
        <f t="shared" ca="1" si="0"/>
        <v>3.8461538461538464E-2</v>
      </c>
      <c r="H27" s="104">
        <f t="shared" ca="1" si="1"/>
        <v>144</v>
      </c>
      <c r="I27" s="105"/>
      <c r="J27" s="14"/>
      <c r="K27" s="14"/>
      <c r="L27" s="14"/>
      <c r="M27" s="14"/>
      <c r="N27" s="14"/>
      <c r="O27" s="14"/>
      <c r="P27" s="14"/>
      <c r="Q27" s="14"/>
      <c r="R27" s="14"/>
      <c r="S27" s="14"/>
      <c r="T27" s="14"/>
      <c r="U27" s="14"/>
      <c r="V27" s="14"/>
      <c r="W27" s="14"/>
      <c r="X27" s="14"/>
      <c r="Y27" s="14"/>
      <c r="Z27" s="14"/>
    </row>
    <row r="28" spans="1:26" ht="15.75" customHeight="1">
      <c r="A28" s="99" t="s">
        <v>2970</v>
      </c>
      <c r="B28" s="100" t="str">
        <f>VLOOKUP(A28,'Índice Geral'!A:C,2,FALSE)</f>
        <v>Processamento de dados</v>
      </c>
      <c r="C28" s="127">
        <v>72</v>
      </c>
      <c r="D28" s="14"/>
      <c r="E28" s="84"/>
      <c r="F28" s="113" t="str">
        <f>'Contagem de Áreas '!A27</f>
        <v>Processamento de dados</v>
      </c>
      <c r="G28" s="103">
        <f t="shared" ca="1" si="0"/>
        <v>5.7692307692307696E-2</v>
      </c>
      <c r="H28" s="104">
        <f t="shared" ca="1" si="1"/>
        <v>216</v>
      </c>
      <c r="I28" s="105"/>
      <c r="J28" s="14"/>
      <c r="K28" s="14"/>
      <c r="L28" s="14"/>
      <c r="M28" s="14"/>
      <c r="N28" s="14"/>
      <c r="O28" s="14"/>
      <c r="P28" s="14"/>
      <c r="Q28" s="14"/>
      <c r="R28" s="14"/>
      <c r="S28" s="14"/>
      <c r="T28" s="14"/>
      <c r="U28" s="14"/>
      <c r="V28" s="14"/>
      <c r="W28" s="14"/>
      <c r="X28" s="14"/>
      <c r="Y28" s="14"/>
      <c r="Z28" s="14"/>
    </row>
    <row r="29" spans="1:26" ht="15.75" customHeight="1">
      <c r="A29" s="99" t="s">
        <v>283</v>
      </c>
      <c r="B29" s="100" t="str">
        <f>VLOOKUP(A29,'Índice Geral'!A:C,2,FALSE)</f>
        <v>Estatística aplicada</v>
      </c>
      <c r="C29" s="127">
        <v>72</v>
      </c>
      <c r="D29" s="14"/>
      <c r="E29" s="84"/>
      <c r="F29" s="113" t="str">
        <f>'Contagem de Áreas '!A28</f>
        <v>Matemática aplicada</v>
      </c>
      <c r="G29" s="103">
        <f t="shared" ca="1" si="0"/>
        <v>1.9230769230769232E-2</v>
      </c>
      <c r="H29" s="104">
        <f t="shared" ca="1" si="1"/>
        <v>72</v>
      </c>
      <c r="I29" s="114"/>
      <c r="J29" s="14"/>
      <c r="K29" s="14"/>
      <c r="L29" s="14"/>
      <c r="M29" s="14"/>
      <c r="N29" s="14"/>
      <c r="O29" s="14"/>
      <c r="P29" s="14"/>
      <c r="Q29" s="14"/>
      <c r="R29" s="14"/>
      <c r="S29" s="14"/>
      <c r="T29" s="14"/>
      <c r="U29" s="14"/>
      <c r="V29" s="14"/>
      <c r="W29" s="14"/>
      <c r="X29" s="14"/>
      <c r="Y29" s="14"/>
      <c r="Z29" s="14"/>
    </row>
    <row r="30" spans="1:26" ht="15.75" customHeight="1">
      <c r="A30" s="99" t="s">
        <v>1445</v>
      </c>
      <c r="B30" s="100" t="str">
        <f>VLOOKUP(A30,'Índice Geral'!A:C,2,FALSE)</f>
        <v>Economia, Economia Empresarial e Política</v>
      </c>
      <c r="C30" s="125">
        <v>72</v>
      </c>
      <c r="D30" s="14"/>
      <c r="E30" s="84"/>
      <c r="F30" s="113" t="str">
        <f>'Contagem de Áreas '!A29</f>
        <v>Psicologia</v>
      </c>
      <c r="G30" s="103">
        <f t="shared" ca="1" si="0"/>
        <v>0</v>
      </c>
      <c r="H30" s="104">
        <f t="shared" ca="1" si="1"/>
        <v>0</v>
      </c>
      <c r="I30" s="105"/>
      <c r="J30" s="14"/>
      <c r="K30" s="14"/>
      <c r="L30" s="14"/>
      <c r="M30" s="14"/>
      <c r="N30" s="14"/>
      <c r="O30" s="14"/>
      <c r="P30" s="14"/>
      <c r="Q30" s="14"/>
      <c r="R30" s="14"/>
      <c r="S30" s="14"/>
      <c r="T30" s="14"/>
      <c r="U30" s="14"/>
      <c r="V30" s="14"/>
      <c r="W30" s="14"/>
      <c r="X30" s="14"/>
      <c r="Y30" s="14"/>
      <c r="Z30" s="14"/>
    </row>
    <row r="31" spans="1:26" ht="15.75" customHeight="1">
      <c r="A31" s="99" t="s">
        <v>1528</v>
      </c>
      <c r="B31" s="100" t="str">
        <f>VLOOKUP(A31,'Índice Geral'!A:C,2,FALSE)</f>
        <v>Gestão de inovação</v>
      </c>
      <c r="C31" s="101">
        <v>72</v>
      </c>
      <c r="D31" s="14"/>
      <c r="E31" s="84"/>
      <c r="F31" s="113" t="str">
        <f>'Contagem de Áreas '!A30</f>
        <v>Desenho (artístico)</v>
      </c>
      <c r="G31" s="103">
        <f t="shared" ca="1" si="0"/>
        <v>0</v>
      </c>
      <c r="H31" s="104">
        <f t="shared" ca="1" si="1"/>
        <v>0</v>
      </c>
      <c r="I31" s="114"/>
      <c r="J31" s="14"/>
      <c r="K31" s="14"/>
      <c r="L31" s="14"/>
      <c r="M31" s="14"/>
      <c r="N31" s="14"/>
      <c r="O31" s="14"/>
      <c r="P31" s="14"/>
      <c r="Q31" s="14"/>
      <c r="R31" s="14"/>
      <c r="S31" s="14"/>
      <c r="T31" s="14"/>
      <c r="U31" s="14"/>
      <c r="V31" s="14"/>
      <c r="W31" s="14"/>
      <c r="X31" s="14"/>
      <c r="Y31" s="14"/>
      <c r="Z31" s="14"/>
    </row>
    <row r="32" spans="1:26" ht="15.75" customHeight="1">
      <c r="A32" s="99" t="s">
        <v>2853</v>
      </c>
      <c r="B32" s="100" t="str">
        <f>VLOOKUP(A32,'Índice Geral'!A:C,2,FALSE)</f>
        <v>Linguagens de programação (visual basic, c++ etc)</v>
      </c>
      <c r="C32" s="101">
        <v>72</v>
      </c>
      <c r="D32" s="14"/>
      <c r="E32" s="84"/>
      <c r="F32" s="113" t="str">
        <f>'Contagem de Áreas '!A31</f>
        <v>Ciência política</v>
      </c>
      <c r="G32" s="103">
        <f t="shared" ca="1" si="0"/>
        <v>0</v>
      </c>
      <c r="H32" s="104">
        <f t="shared" ca="1" si="1"/>
        <v>0</v>
      </c>
      <c r="I32" s="114"/>
      <c r="J32" s="14"/>
      <c r="K32" s="14"/>
      <c r="L32" s="14"/>
      <c r="M32" s="14"/>
      <c r="N32" s="14"/>
      <c r="O32" s="14"/>
      <c r="P32" s="14"/>
      <c r="Q32" s="14"/>
      <c r="R32" s="14"/>
      <c r="S32" s="14"/>
      <c r="T32" s="14"/>
      <c r="U32" s="14"/>
      <c r="V32" s="14"/>
      <c r="W32" s="14"/>
      <c r="X32" s="14"/>
      <c r="Y32" s="14"/>
      <c r="Z32" s="14"/>
    </row>
    <row r="33" spans="1:26" ht="15.75" customHeight="1">
      <c r="A33" s="99" t="s">
        <v>2912</v>
      </c>
      <c r="B33" s="100" t="str">
        <f>VLOOKUP(A33,'Índice Geral'!A:C,2,FALSE)</f>
        <v>Tecnologia da informação</v>
      </c>
      <c r="C33" s="101">
        <v>72</v>
      </c>
      <c r="D33" s="14"/>
      <c r="E33" s="84"/>
      <c r="F33" s="113" t="str">
        <f>'Contagem de Áreas '!A32</f>
        <v>Estatística aplicada</v>
      </c>
      <c r="G33" s="103">
        <f t="shared" ca="1" si="0"/>
        <v>5.7692307692307696E-2</v>
      </c>
      <c r="H33" s="104">
        <f t="shared" ca="1" si="1"/>
        <v>216</v>
      </c>
      <c r="I33" s="105"/>
      <c r="J33" s="14"/>
      <c r="K33" s="14"/>
      <c r="L33" s="14"/>
      <c r="M33" s="14"/>
      <c r="N33" s="14"/>
      <c r="O33" s="14"/>
      <c r="P33" s="14"/>
      <c r="Q33" s="14"/>
      <c r="R33" s="14"/>
      <c r="S33" s="14"/>
      <c r="T33" s="14"/>
      <c r="U33" s="14"/>
      <c r="V33" s="14"/>
      <c r="W33" s="14"/>
      <c r="X33" s="14"/>
      <c r="Y33" s="14"/>
      <c r="Z33" s="14"/>
    </row>
    <row r="34" spans="1:26" ht="15.75" customHeight="1">
      <c r="A34" s="99" t="s">
        <v>1628</v>
      </c>
      <c r="B34" s="100" t="str">
        <f>VLOOKUP(A34,'Índice Geral'!A:C,2,FALSE)</f>
        <v>Gestão de organizações</v>
      </c>
      <c r="C34" s="101">
        <v>72</v>
      </c>
      <c r="D34" s="14"/>
      <c r="E34" s="84"/>
      <c r="F34" s="113" t="str">
        <f>'Contagem de Áreas '!A33</f>
        <v>Fotografia</v>
      </c>
      <c r="G34" s="103">
        <f t="shared" ca="1" si="0"/>
        <v>0</v>
      </c>
      <c r="H34" s="104">
        <f t="shared" ca="1" si="1"/>
        <v>0</v>
      </c>
      <c r="I34" s="114"/>
      <c r="J34" s="14"/>
      <c r="K34" s="14"/>
      <c r="L34" s="14"/>
      <c r="M34" s="14"/>
      <c r="N34" s="14"/>
      <c r="O34" s="14"/>
      <c r="P34" s="14"/>
      <c r="Q34" s="14"/>
      <c r="R34" s="14"/>
      <c r="S34" s="14"/>
      <c r="T34" s="14"/>
      <c r="U34" s="14"/>
      <c r="V34" s="14"/>
      <c r="W34" s="14"/>
      <c r="X34" s="14"/>
      <c r="Y34" s="14"/>
      <c r="Z34" s="14"/>
    </row>
    <row r="35" spans="1:26" ht="15.75" customHeight="1">
      <c r="A35" s="99" t="s">
        <v>1828</v>
      </c>
      <c r="B35" s="100" t="str">
        <f>VLOOKUP(A35,'Índice Geral'!A:C,2,FALSE)</f>
        <v>Tecnologia da informação</v>
      </c>
      <c r="C35" s="101">
        <v>72</v>
      </c>
      <c r="D35" s="14"/>
      <c r="E35" s="84"/>
      <c r="F35" s="113" t="str">
        <f>'Contagem de Áreas '!A34</f>
        <v>Aconselhamento e orientação profissional</v>
      </c>
      <c r="G35" s="103">
        <f t="shared" ca="1" si="0"/>
        <v>0</v>
      </c>
      <c r="H35" s="104">
        <f t="shared" ca="1" si="1"/>
        <v>0</v>
      </c>
      <c r="I35" s="114"/>
      <c r="J35" s="14"/>
      <c r="K35" s="14"/>
      <c r="L35" s="14"/>
      <c r="M35" s="14"/>
      <c r="N35" s="14"/>
      <c r="O35" s="14"/>
      <c r="P35" s="14"/>
      <c r="Q35" s="14"/>
      <c r="R35" s="14"/>
      <c r="S35" s="14"/>
      <c r="T35" s="14"/>
      <c r="U35" s="14"/>
      <c r="V35" s="14"/>
      <c r="W35" s="14"/>
      <c r="X35" s="14"/>
      <c r="Y35" s="14"/>
      <c r="Z35" s="14"/>
    </row>
    <row r="36" spans="1:26" ht="15.75" customHeight="1">
      <c r="A36" s="99" t="s">
        <v>2950</v>
      </c>
      <c r="B36" s="100" t="str">
        <f>VLOOKUP(A36,'Índice Geral'!A:C,2,FALSE)</f>
        <v>Tecnologia da informação</v>
      </c>
      <c r="C36" s="101">
        <v>72</v>
      </c>
      <c r="D36" s="14"/>
      <c r="E36" s="84"/>
      <c r="F36" s="113" t="str">
        <f>'Contagem de Áreas '!A35</f>
        <v>Gestão da produção</v>
      </c>
      <c r="G36" s="103">
        <f t="shared" ca="1" si="0"/>
        <v>0</v>
      </c>
      <c r="H36" s="104">
        <f t="shared" ca="1" si="1"/>
        <v>0</v>
      </c>
      <c r="I36" s="105"/>
      <c r="J36" s="14"/>
      <c r="K36" s="14"/>
      <c r="L36" s="14"/>
      <c r="M36" s="14"/>
      <c r="N36" s="14"/>
      <c r="O36" s="14"/>
      <c r="P36" s="14"/>
      <c r="Q36" s="14"/>
      <c r="R36" s="14"/>
      <c r="S36" s="14"/>
      <c r="T36" s="14"/>
      <c r="U36" s="14"/>
      <c r="V36" s="14"/>
      <c r="W36" s="14"/>
      <c r="X36" s="14"/>
      <c r="Y36" s="14"/>
      <c r="Z36" s="14"/>
    </row>
    <row r="37" spans="1:26" ht="15.75" customHeight="1">
      <c r="A37" s="99" t="s">
        <v>2869</v>
      </c>
      <c r="B37" s="100" t="str">
        <f>VLOOKUP(A37,'Índice Geral'!A:C,2,FALSE)</f>
        <v>Tecnologia da informação</v>
      </c>
      <c r="C37" s="101">
        <v>36</v>
      </c>
      <c r="D37" s="14"/>
      <c r="E37" s="84"/>
      <c r="F37" s="113" t="str">
        <f>'Contagem de Áreas '!A36</f>
        <v>Tecnologia digital</v>
      </c>
      <c r="G37" s="103">
        <f t="shared" ca="1" si="0"/>
        <v>0</v>
      </c>
      <c r="H37" s="104">
        <f t="shared" ca="1" si="1"/>
        <v>0</v>
      </c>
      <c r="I37" s="105"/>
      <c r="J37" s="14"/>
      <c r="K37" s="14"/>
      <c r="L37" s="14"/>
      <c r="M37" s="14"/>
      <c r="N37" s="14"/>
      <c r="O37" s="14"/>
      <c r="P37" s="14"/>
      <c r="Q37" s="14"/>
      <c r="R37" s="14"/>
      <c r="S37" s="14"/>
      <c r="T37" s="14"/>
      <c r="U37" s="14"/>
      <c r="V37" s="14"/>
      <c r="W37" s="14"/>
      <c r="X37" s="14"/>
      <c r="Y37" s="14"/>
      <c r="Z37" s="14"/>
    </row>
    <row r="38" spans="1:26" ht="15.75" customHeight="1">
      <c r="A38" s="99" t="s">
        <v>2870</v>
      </c>
      <c r="B38" s="100" t="str">
        <f>VLOOKUP(A38,'Índice Geral'!A:C,2,FALSE)</f>
        <v>Tecnologia da informação</v>
      </c>
      <c r="C38" s="101">
        <v>36</v>
      </c>
      <c r="D38" s="14"/>
      <c r="E38" s="84"/>
      <c r="F38" s="113" t="str">
        <f>'Contagem de Áreas '!A37</f>
        <v>Desenho de projetos</v>
      </c>
      <c r="G38" s="103">
        <f t="shared" ca="1" si="0"/>
        <v>0</v>
      </c>
      <c r="H38" s="104">
        <f t="shared" ca="1" si="1"/>
        <v>0</v>
      </c>
      <c r="I38" s="105"/>
      <c r="J38" s="14"/>
      <c r="K38" s="14"/>
      <c r="L38" s="14"/>
      <c r="M38" s="14"/>
      <c r="N38" s="14"/>
      <c r="O38" s="14"/>
      <c r="P38" s="14"/>
      <c r="Q38" s="14"/>
      <c r="R38" s="14"/>
      <c r="S38" s="14"/>
      <c r="T38" s="14"/>
      <c r="U38" s="14"/>
      <c r="V38" s="14"/>
      <c r="W38" s="14"/>
      <c r="X38" s="14"/>
      <c r="Y38" s="14"/>
      <c r="Z38" s="14"/>
    </row>
    <row r="39" spans="1:26" ht="15.75" customHeight="1">
      <c r="A39" s="99" t="s">
        <v>2871</v>
      </c>
      <c r="B39" s="100" t="str">
        <f>VLOOKUP(A39,'Índice Geral'!A:C,2,FALSE)</f>
        <v>Tecnologia da informação</v>
      </c>
      <c r="C39" s="101">
        <v>36</v>
      </c>
      <c r="D39" s="14"/>
      <c r="E39" s="84"/>
      <c r="F39" s="113" t="str">
        <f>'Contagem de Áreas '!A38</f>
        <v>Política</v>
      </c>
      <c r="G39" s="103">
        <f t="shared" ca="1" si="0"/>
        <v>0</v>
      </c>
      <c r="H39" s="104">
        <f t="shared" ca="1" si="1"/>
        <v>0</v>
      </c>
      <c r="I39" s="105"/>
      <c r="J39" s="14"/>
      <c r="K39" s="14"/>
      <c r="L39" s="14"/>
      <c r="M39" s="14"/>
      <c r="N39" s="14"/>
      <c r="O39" s="14"/>
      <c r="P39" s="14"/>
      <c r="Q39" s="14"/>
      <c r="R39" s="14"/>
      <c r="S39" s="14"/>
      <c r="T39" s="14"/>
      <c r="U39" s="14"/>
      <c r="V39" s="14"/>
      <c r="W39" s="14"/>
      <c r="X39" s="14"/>
      <c r="Y39" s="14"/>
      <c r="Z39" s="14"/>
    </row>
    <row r="40" spans="1:26" ht="15.75" customHeight="1">
      <c r="A40" s="99" t="s">
        <v>2872</v>
      </c>
      <c r="B40" s="100" t="str">
        <f>VLOOKUP(A40,'Índice Geral'!A:C,2,FALSE)</f>
        <v>Tecnologia da informação</v>
      </c>
      <c r="C40" s="101">
        <v>36</v>
      </c>
      <c r="D40" s="14"/>
      <c r="E40" s="84"/>
      <c r="F40" s="113" t="str">
        <f>'Contagem de Áreas '!A39</f>
        <v>Administração em comércio exterior</v>
      </c>
      <c r="G40" s="103">
        <f t="shared" ca="1" si="0"/>
        <v>0</v>
      </c>
      <c r="H40" s="104">
        <f t="shared" ca="1" si="1"/>
        <v>0</v>
      </c>
      <c r="I40" s="105"/>
      <c r="J40" s="14"/>
      <c r="K40" s="14"/>
      <c r="L40" s="14"/>
      <c r="M40" s="14"/>
      <c r="N40" s="14"/>
      <c r="O40" s="14"/>
      <c r="P40" s="14"/>
      <c r="Q40" s="14"/>
      <c r="R40" s="14"/>
      <c r="S40" s="14"/>
      <c r="T40" s="14"/>
      <c r="U40" s="14"/>
      <c r="V40" s="14"/>
      <c r="W40" s="14"/>
      <c r="X40" s="14"/>
      <c r="Y40" s="14"/>
      <c r="Z40" s="14"/>
    </row>
    <row r="41" spans="1:26" ht="15.75" customHeight="1">
      <c r="A41" s="99" t="s">
        <v>2648</v>
      </c>
      <c r="B41" s="100" t="str">
        <f>VLOOKUP(A41,'Índice Geral'!A:C,2,FALSE)</f>
        <v>Metodologia e Pesquisa Científica</v>
      </c>
      <c r="C41" s="101">
        <v>72</v>
      </c>
      <c r="D41" s="14"/>
      <c r="E41" s="84"/>
      <c r="F41" s="113" t="str">
        <f>'Contagem de Áreas '!A40</f>
        <v>Relações internacionais</v>
      </c>
      <c r="G41" s="103">
        <f t="shared" ca="1" si="0"/>
        <v>0</v>
      </c>
      <c r="H41" s="104">
        <f t="shared" ca="1" si="1"/>
        <v>0</v>
      </c>
      <c r="I41" s="114"/>
      <c r="J41" s="14"/>
      <c r="K41" s="14"/>
      <c r="L41" s="14"/>
      <c r="M41" s="14"/>
      <c r="N41" s="14"/>
      <c r="O41" s="14"/>
      <c r="P41" s="14"/>
      <c r="Q41" s="14"/>
      <c r="R41" s="14"/>
      <c r="S41" s="14"/>
      <c r="T41" s="14"/>
      <c r="U41" s="14"/>
      <c r="V41" s="14"/>
      <c r="W41" s="14"/>
      <c r="X41" s="14"/>
      <c r="Y41" s="14"/>
      <c r="Z41" s="14"/>
    </row>
    <row r="42" spans="1:26" ht="15.75" customHeight="1">
      <c r="A42" s="99" t="s">
        <v>2656</v>
      </c>
      <c r="B42" s="100" t="str">
        <f>VLOOKUP(A42,'Índice Geral'!A:C,2,FALSE)</f>
        <v>Metodologia e Pesquisa Científica</v>
      </c>
      <c r="C42" s="101">
        <v>72</v>
      </c>
      <c r="D42" s="14"/>
      <c r="E42" s="84"/>
      <c r="F42" s="113" t="str">
        <f>'Contagem de Áreas '!A41</f>
        <v>Desenho de moda</v>
      </c>
      <c r="G42" s="103">
        <f t="shared" ca="1" si="0"/>
        <v>0</v>
      </c>
      <c r="H42" s="104">
        <f t="shared" ca="1" si="1"/>
        <v>0</v>
      </c>
      <c r="I42" s="105"/>
      <c r="J42" s="14"/>
      <c r="K42" s="14"/>
      <c r="L42" s="14"/>
      <c r="M42" s="14"/>
      <c r="N42" s="14"/>
      <c r="O42" s="14"/>
      <c r="P42" s="14"/>
      <c r="Q42" s="14"/>
      <c r="R42" s="14"/>
      <c r="S42" s="14"/>
      <c r="T42" s="14"/>
      <c r="U42" s="14"/>
      <c r="V42" s="14"/>
      <c r="W42" s="14"/>
      <c r="X42" s="14"/>
      <c r="Y42" s="14"/>
      <c r="Z42" s="14"/>
    </row>
    <row r="43" spans="1:26" ht="15.75" customHeight="1">
      <c r="A43" s="99" t="s">
        <v>902</v>
      </c>
      <c r="B43" s="100" t="str">
        <f>VLOOKUP(A43,'Índice Geral'!A:C,2,FALSE)</f>
        <v>Eletiva</v>
      </c>
      <c r="C43" s="101">
        <v>72</v>
      </c>
      <c r="D43" s="14"/>
      <c r="E43" s="84"/>
      <c r="F43" s="116" t="s">
        <v>902</v>
      </c>
      <c r="G43" s="103">
        <f t="shared" ca="1" si="0"/>
        <v>0.15384615384615385</v>
      </c>
      <c r="H43" s="104">
        <f t="shared" ca="1" si="1"/>
        <v>576</v>
      </c>
      <c r="I43" s="114"/>
      <c r="J43" s="14"/>
      <c r="K43" s="14"/>
      <c r="L43" s="14"/>
      <c r="M43" s="14"/>
      <c r="N43" s="14"/>
      <c r="O43" s="14"/>
      <c r="P43" s="14"/>
      <c r="Q43" s="14"/>
      <c r="R43" s="14"/>
      <c r="S43" s="14"/>
      <c r="T43" s="14"/>
      <c r="U43" s="14"/>
      <c r="V43" s="14"/>
      <c r="W43" s="14"/>
      <c r="X43" s="14"/>
      <c r="Y43" s="14"/>
      <c r="Z43" s="14"/>
    </row>
    <row r="44" spans="1:26" ht="15.75" customHeight="1">
      <c r="A44" s="99" t="s">
        <v>902</v>
      </c>
      <c r="B44" s="100" t="str">
        <f>VLOOKUP(A44,'Índice Geral'!A:C,2,FALSE)</f>
        <v>Eletiva</v>
      </c>
      <c r="C44" s="101">
        <v>72</v>
      </c>
      <c r="D44" s="14"/>
      <c r="E44" s="84"/>
      <c r="F44" s="116" t="s">
        <v>2993</v>
      </c>
      <c r="G44" s="103">
        <f t="shared" ca="1" si="0"/>
        <v>0.11538461538461539</v>
      </c>
      <c r="H44" s="104">
        <f t="shared" ca="1" si="1"/>
        <v>432</v>
      </c>
      <c r="I44" s="114"/>
      <c r="J44" s="14"/>
      <c r="K44" s="14"/>
      <c r="L44" s="14"/>
      <c r="M44" s="14"/>
      <c r="N44" s="14"/>
      <c r="O44" s="14"/>
      <c r="P44" s="14"/>
      <c r="Q44" s="14"/>
      <c r="R44" s="14"/>
      <c r="S44" s="14"/>
      <c r="T44" s="14"/>
      <c r="U44" s="14"/>
      <c r="V44" s="14"/>
      <c r="W44" s="14"/>
      <c r="X44" s="14"/>
      <c r="Y44" s="14"/>
      <c r="Z44" s="14"/>
    </row>
    <row r="45" spans="1:26" ht="15.75" customHeight="1">
      <c r="A45" s="99" t="s">
        <v>902</v>
      </c>
      <c r="B45" s="100" t="str">
        <f>VLOOKUP(A45,'Índice Geral'!A:C,2,FALSE)</f>
        <v>Eletiva</v>
      </c>
      <c r="C45" s="101">
        <v>72</v>
      </c>
      <c r="D45" s="14"/>
      <c r="E45" s="84"/>
      <c r="F45" s="116" t="s">
        <v>1081</v>
      </c>
      <c r="G45" s="103">
        <f t="shared" ca="1" si="0"/>
        <v>0</v>
      </c>
      <c r="H45" s="104">
        <f t="shared" ca="1" si="1"/>
        <v>0</v>
      </c>
      <c r="I45" s="114"/>
      <c r="J45" s="14"/>
      <c r="K45" s="14"/>
      <c r="L45" s="14"/>
      <c r="M45" s="14"/>
      <c r="N45" s="14"/>
      <c r="O45" s="14"/>
      <c r="P45" s="14"/>
      <c r="Q45" s="14"/>
      <c r="R45" s="14"/>
      <c r="S45" s="14"/>
      <c r="T45" s="14"/>
      <c r="U45" s="14"/>
      <c r="V45" s="14"/>
      <c r="W45" s="14"/>
      <c r="X45" s="14"/>
      <c r="Y45" s="14"/>
      <c r="Z45" s="14"/>
    </row>
    <row r="46" spans="1:26" ht="15.75" customHeight="1">
      <c r="A46" s="99" t="s">
        <v>902</v>
      </c>
      <c r="B46" s="100" t="str">
        <f>VLOOKUP(A46,'Índice Geral'!A:C,2,FALSE)</f>
        <v>Eletiva</v>
      </c>
      <c r="C46" s="101">
        <v>72</v>
      </c>
      <c r="D46" s="14"/>
      <c r="E46" s="14"/>
      <c r="F46" s="98" t="s">
        <v>2994</v>
      </c>
      <c r="G46" s="98"/>
      <c r="H46" s="98"/>
      <c r="I46" s="117">
        <f>G1-SUM(I25:I45)</f>
        <v>3744</v>
      </c>
      <c r="J46" s="14"/>
      <c r="K46" s="14"/>
      <c r="L46" s="14"/>
      <c r="M46" s="14"/>
      <c r="N46" s="14"/>
      <c r="O46" s="14"/>
      <c r="P46" s="14"/>
      <c r="Q46" s="14"/>
      <c r="R46" s="14"/>
      <c r="S46" s="14"/>
      <c r="T46" s="14"/>
      <c r="U46" s="14"/>
      <c r="V46" s="14"/>
      <c r="W46" s="14"/>
      <c r="X46" s="14"/>
      <c r="Y46" s="14"/>
      <c r="Z46" s="14"/>
    </row>
    <row r="47" spans="1:26" ht="15.75" customHeight="1">
      <c r="A47" s="99" t="s">
        <v>902</v>
      </c>
      <c r="B47" s="100" t="str">
        <f>VLOOKUP(A47,'Índice Geral'!A:C,2,FALSE)</f>
        <v>Eletiva</v>
      </c>
      <c r="C47" s="101">
        <v>72</v>
      </c>
      <c r="D47" s="14"/>
      <c r="E47" s="14"/>
      <c r="F47" s="14"/>
      <c r="G47" s="14"/>
      <c r="H47" s="14"/>
      <c r="I47" s="14"/>
      <c r="J47" s="14"/>
      <c r="K47" s="14"/>
      <c r="L47" s="14"/>
      <c r="M47" s="14"/>
      <c r="N47" s="14"/>
      <c r="O47" s="14"/>
      <c r="P47" s="14"/>
      <c r="Q47" s="14"/>
      <c r="R47" s="14"/>
      <c r="S47" s="14"/>
      <c r="T47" s="14"/>
      <c r="U47" s="14"/>
      <c r="V47" s="14"/>
      <c r="W47" s="14"/>
      <c r="X47" s="14"/>
      <c r="Y47" s="14"/>
      <c r="Z47" s="14"/>
    </row>
    <row r="48" spans="1:26" ht="15.75" customHeight="1">
      <c r="A48" s="99" t="s">
        <v>902</v>
      </c>
      <c r="B48" s="100" t="str">
        <f>VLOOKUP(A48,'Índice Geral'!A:C,2,FALSE)</f>
        <v>Eletiva</v>
      </c>
      <c r="C48" s="101">
        <v>72</v>
      </c>
      <c r="D48" s="14"/>
      <c r="E48" s="14"/>
      <c r="F48" s="14"/>
      <c r="G48" s="14"/>
      <c r="H48" s="14"/>
      <c r="I48" s="14"/>
      <c r="J48" s="14"/>
      <c r="K48" s="14"/>
      <c r="L48" s="14"/>
      <c r="M48" s="14"/>
      <c r="N48" s="14"/>
      <c r="O48" s="14"/>
      <c r="P48" s="14"/>
      <c r="Q48" s="14"/>
      <c r="R48" s="14"/>
      <c r="S48" s="14"/>
      <c r="T48" s="14"/>
      <c r="U48" s="14"/>
      <c r="V48" s="14"/>
      <c r="W48" s="14"/>
      <c r="X48" s="14"/>
      <c r="Y48" s="14"/>
      <c r="Z48" s="14"/>
    </row>
    <row r="49" spans="1:26" ht="15.75" customHeight="1">
      <c r="A49" s="99" t="s">
        <v>902</v>
      </c>
      <c r="B49" s="100" t="str">
        <f>VLOOKUP(A49,'Índice Geral'!A:C,2,FALSE)</f>
        <v>Eletiva</v>
      </c>
      <c r="C49" s="101">
        <v>72</v>
      </c>
      <c r="D49" s="14"/>
      <c r="E49" s="14"/>
      <c r="F49" s="14"/>
      <c r="G49" s="14"/>
      <c r="H49" s="14"/>
      <c r="I49" s="14"/>
      <c r="J49" s="14"/>
      <c r="K49" s="14"/>
      <c r="L49" s="14"/>
      <c r="M49" s="14"/>
      <c r="N49" s="14"/>
      <c r="O49" s="14"/>
      <c r="P49" s="14"/>
      <c r="Q49" s="14"/>
      <c r="R49" s="14"/>
      <c r="S49" s="14"/>
      <c r="T49" s="14"/>
      <c r="U49" s="14"/>
      <c r="V49" s="14"/>
      <c r="W49" s="14"/>
      <c r="X49" s="14"/>
      <c r="Y49" s="14"/>
      <c r="Z49" s="14"/>
    </row>
    <row r="50" spans="1:26" ht="15.75" customHeight="1">
      <c r="A50" s="99" t="s">
        <v>902</v>
      </c>
      <c r="B50" s="100" t="str">
        <f>VLOOKUP(A50,'Índice Geral'!A:C,2,FALSE)</f>
        <v>Eletiva</v>
      </c>
      <c r="C50" s="101">
        <v>72</v>
      </c>
      <c r="D50" s="14"/>
      <c r="E50" s="14"/>
      <c r="F50" s="14"/>
      <c r="G50" s="14"/>
      <c r="H50" s="14"/>
      <c r="I50" s="14"/>
      <c r="J50" s="14"/>
      <c r="K50" s="14"/>
      <c r="L50" s="14"/>
      <c r="M50" s="14"/>
      <c r="N50" s="14"/>
      <c r="O50" s="14"/>
      <c r="P50" s="14"/>
      <c r="Q50" s="14"/>
      <c r="R50" s="14"/>
      <c r="S50" s="14"/>
      <c r="T50" s="14"/>
      <c r="U50" s="14"/>
      <c r="V50" s="14"/>
      <c r="W50" s="14"/>
      <c r="X50" s="14"/>
      <c r="Y50" s="14"/>
      <c r="Z50" s="14"/>
    </row>
    <row r="51" spans="1:26" ht="15.75" customHeight="1">
      <c r="A51" s="99" t="s">
        <v>1063</v>
      </c>
      <c r="B51" s="100" t="str">
        <f>VLOOKUP(A51,'Índice Geral'!A:C,2,FALSE)</f>
        <v>Lifelab</v>
      </c>
      <c r="C51" s="101">
        <v>72</v>
      </c>
      <c r="D51" s="14"/>
      <c r="E51" s="14"/>
      <c r="F51" s="14"/>
      <c r="G51" s="14"/>
      <c r="H51" s="14"/>
      <c r="I51" s="14"/>
      <c r="J51" s="14"/>
      <c r="K51" s="14"/>
      <c r="L51" s="14"/>
      <c r="M51" s="14"/>
      <c r="N51" s="14"/>
      <c r="O51" s="14"/>
      <c r="P51" s="14"/>
      <c r="Q51" s="14"/>
      <c r="R51" s="14"/>
      <c r="S51" s="14"/>
      <c r="T51" s="14"/>
      <c r="U51" s="14"/>
      <c r="V51" s="14"/>
      <c r="W51" s="14"/>
      <c r="X51" s="14"/>
      <c r="Y51" s="14"/>
      <c r="Z51" s="14"/>
    </row>
    <row r="52" spans="1:26" ht="15.75" customHeight="1">
      <c r="A52" s="99" t="s">
        <v>1053</v>
      </c>
      <c r="B52" s="100" t="str">
        <f>VLOOKUP(A52,'Índice Geral'!A:C,2,FALSE)</f>
        <v>Lifelab</v>
      </c>
      <c r="C52" s="101">
        <v>72</v>
      </c>
      <c r="D52" s="14"/>
      <c r="E52" s="14"/>
      <c r="F52" s="14"/>
      <c r="G52" s="14"/>
      <c r="H52" s="14"/>
      <c r="I52" s="14"/>
      <c r="J52" s="14"/>
      <c r="K52" s="14"/>
      <c r="L52" s="14"/>
      <c r="M52" s="14"/>
      <c r="N52" s="14"/>
      <c r="O52" s="14"/>
      <c r="P52" s="14"/>
      <c r="Q52" s="14"/>
      <c r="R52" s="14"/>
      <c r="S52" s="14"/>
      <c r="T52" s="14"/>
      <c r="U52" s="14"/>
      <c r="V52" s="14"/>
      <c r="W52" s="14"/>
      <c r="X52" s="14"/>
      <c r="Y52" s="14"/>
      <c r="Z52" s="14"/>
    </row>
    <row r="53" spans="1:26" ht="15.75" customHeight="1">
      <c r="A53" s="99" t="s">
        <v>1053</v>
      </c>
      <c r="B53" s="100" t="str">
        <f>VLOOKUP(A53,'Índice Geral'!A:C,2,FALSE)</f>
        <v>Lifelab</v>
      </c>
      <c r="C53" s="101">
        <v>72</v>
      </c>
      <c r="D53" s="14"/>
      <c r="E53" s="14"/>
      <c r="F53" s="14"/>
      <c r="G53" s="14"/>
      <c r="H53" s="14"/>
      <c r="I53" s="14"/>
      <c r="J53" s="14"/>
      <c r="K53" s="14"/>
      <c r="L53" s="14"/>
      <c r="M53" s="14"/>
      <c r="N53" s="14"/>
      <c r="O53" s="14"/>
      <c r="P53" s="14"/>
      <c r="Q53" s="14"/>
      <c r="R53" s="14"/>
      <c r="S53" s="14"/>
      <c r="T53" s="14"/>
      <c r="U53" s="14"/>
      <c r="V53" s="14"/>
      <c r="W53" s="14"/>
      <c r="X53" s="14"/>
      <c r="Y53" s="14"/>
      <c r="Z53" s="14"/>
    </row>
    <row r="54" spans="1:26" ht="15.75" customHeight="1">
      <c r="A54" s="99" t="s">
        <v>1053</v>
      </c>
      <c r="B54" s="100" t="str">
        <f>VLOOKUP(A54,'Índice Geral'!A:C,2,FALSE)</f>
        <v>Lifelab</v>
      </c>
      <c r="C54" s="101">
        <v>72</v>
      </c>
      <c r="D54" s="14"/>
      <c r="E54" s="14"/>
      <c r="F54" s="14"/>
      <c r="G54" s="14"/>
      <c r="H54" s="14"/>
      <c r="I54" s="14"/>
      <c r="J54" s="14"/>
      <c r="K54" s="14"/>
      <c r="L54" s="14"/>
      <c r="M54" s="14"/>
      <c r="N54" s="14"/>
      <c r="O54" s="14"/>
      <c r="P54" s="14"/>
      <c r="Q54" s="14"/>
      <c r="R54" s="14"/>
      <c r="S54" s="14"/>
      <c r="T54" s="14"/>
      <c r="U54" s="14"/>
      <c r="V54" s="14"/>
      <c r="W54" s="14"/>
      <c r="X54" s="14"/>
      <c r="Y54" s="14"/>
      <c r="Z54" s="14"/>
    </row>
    <row r="55" spans="1:26" ht="15.75" customHeight="1">
      <c r="A55" s="99" t="s">
        <v>1053</v>
      </c>
      <c r="B55" s="100" t="str">
        <f>VLOOKUP(A55,'Índice Geral'!A:C,2,FALSE)</f>
        <v>Lifelab</v>
      </c>
      <c r="C55" s="101">
        <v>72</v>
      </c>
      <c r="D55" s="14"/>
      <c r="E55" s="14"/>
      <c r="F55" s="14"/>
      <c r="G55" s="14"/>
      <c r="H55" s="14"/>
      <c r="I55" s="14"/>
      <c r="J55" s="14"/>
      <c r="K55" s="14"/>
      <c r="L55" s="14"/>
      <c r="M55" s="14"/>
      <c r="N55" s="14"/>
      <c r="O55" s="14"/>
      <c r="P55" s="14"/>
      <c r="Q55" s="14"/>
      <c r="R55" s="14"/>
      <c r="S55" s="14"/>
      <c r="T55" s="14"/>
      <c r="U55" s="14"/>
      <c r="V55" s="14"/>
      <c r="W55" s="14"/>
      <c r="X55" s="14"/>
      <c r="Y55" s="14"/>
      <c r="Z55" s="14"/>
    </row>
    <row r="56" spans="1:26" ht="15.75" customHeight="1">
      <c r="A56" s="99" t="s">
        <v>1053</v>
      </c>
      <c r="B56" s="100" t="str">
        <f>VLOOKUP(A56,'Índice Geral'!A:C,2,FALSE)</f>
        <v>Lifelab</v>
      </c>
      <c r="C56" s="101">
        <v>72</v>
      </c>
      <c r="D56" s="14"/>
      <c r="E56" s="14"/>
      <c r="F56" s="14"/>
      <c r="G56" s="14"/>
      <c r="H56" s="14"/>
      <c r="I56" s="14"/>
      <c r="J56" s="14"/>
      <c r="K56" s="14"/>
      <c r="L56" s="14"/>
      <c r="M56" s="14"/>
      <c r="N56" s="14"/>
      <c r="O56" s="14"/>
      <c r="P56" s="14"/>
      <c r="Q56" s="14"/>
      <c r="R56" s="14"/>
      <c r="S56" s="14"/>
      <c r="T56" s="14"/>
      <c r="U56" s="14"/>
      <c r="V56" s="14"/>
      <c r="W56" s="14"/>
      <c r="X56" s="14"/>
      <c r="Y56" s="14"/>
      <c r="Z56" s="14"/>
    </row>
    <row r="57" spans="1:26" ht="15.75" customHeight="1">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spans="1:26" ht="15.75" customHeight="1">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spans="1:26" ht="15.75" customHeight="1">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spans="1:26" ht="15.75" customHeight="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spans="1:26" ht="15.75" customHeight="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spans="1:26" ht="15.75"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ht="15.75"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ht="15.75"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ht="15.75"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ht="15.75"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spans="1:26" ht="15.75"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ht="15.75"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ht="15.75"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ht="15.75"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spans="1:26" ht="15.75"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spans="1:26" ht="15.75"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spans="1:26" ht="15.75"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spans="1:26" ht="15.75"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spans="1:26" ht="15.75"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spans="1:26" ht="15.75"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spans="1:26" ht="15.75"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spans="1:26" ht="15.75"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spans="1:26" ht="15.75"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spans="1:26" ht="15.75"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spans="1:26" ht="15.75"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spans="1:26" ht="15.75"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ht="15.75"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spans="1:26" ht="15.75"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spans="1:26" ht="15.75"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ht="15.75"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spans="1:26" ht="15.7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ht="15.7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ht="15.7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spans="1:26" ht="15.7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spans="1:26" ht="15.7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spans="1:26" ht="15.7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spans="1:26" ht="15.7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ht="15.7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ht="15.7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spans="1:26" ht="15.7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spans="1:26" ht="15.7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spans="1:26" ht="15.7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spans="1:26" ht="15.7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spans="1:26" ht="15.7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ht="15.7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ht="15.7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ht="15.7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ht="15.7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5.7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5.7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15.7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5.7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5.7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5.7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5.7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5.7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ht="15.7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ht="15.7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5.7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5.7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5.7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5.7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15.7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15.7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5.7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5.7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5.7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5.7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5.7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5.7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5.7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5.7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5.7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5.7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5.7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5.7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5.7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5.7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5.7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5.7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5.7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5.7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5.7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5.7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15.7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5.7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15.7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5.7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5.7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5.7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5.7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ht="15.7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5.7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5.7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5.7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5.7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5.7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5.7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5.7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5.7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5.7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5.7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5.7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5.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5.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5.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5.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ht="15.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15.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5.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5.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ht="15.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5.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5.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5.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ht="15.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15.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15.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15.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5.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15.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5.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5.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5.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5.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5.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5.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ht="15.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ht="15.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ht="15.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ht="15.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ht="15.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ht="15.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15.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ht="15.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5.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ht="15.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15.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5.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ht="15.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15.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15.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ht="15.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ht="15.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ht="15.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ht="15.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ht="15.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ht="15.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ht="15.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ht="15.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15.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15.7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15.7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15.7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15.7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5.7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5.7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5.7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5.7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5.7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5.7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5.7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5.7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5.7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5.7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5.7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5.7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5.7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5.7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5.7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5.7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5.7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5.7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5.7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5.7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5.7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5.7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5.7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5.7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5.7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5.7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5.7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5.7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5.7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5.7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5.7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5.7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5.7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5.7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5.7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5.7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5.7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5.7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5.7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5.7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5.7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5.7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5.7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5.7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5.7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5.7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5.7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5.7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5.7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5.7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5.7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15.7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5.7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15.7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5.7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5.7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5.7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5.7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5.7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5.7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5.7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5.7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5.7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5.7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5.7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5.7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5.7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5.7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5.7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15.7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5.7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15.7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5.7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5.7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5.7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5.7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5.7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5.7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5.7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5.7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5.7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5.7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15.7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15.7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15.7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15.7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15.7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15.7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15.7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15.7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15.7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5.7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15.7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15.7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15.7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5.7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5.7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5.7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5.7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5.7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5.7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5.7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15.7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5.7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5.7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5.7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5.7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5.7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5.7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5.7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5.7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5.7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5.7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5.7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5.7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5.7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5.7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5.7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5.7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5.7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5.7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5.7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5.7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5.7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5.7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5.7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5.7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5.7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5.7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5.7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5.7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5.7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5.7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5.7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5.7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5.7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5.7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5.7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5.7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5.7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5.7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5.7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5.7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5.7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5.7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5.7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5.7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5.7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5.7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5.7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5.7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5.7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5.7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5.7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5.7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5.7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5.7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5.7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5.7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5.7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5.7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5.7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5.7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5.7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5.7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5.7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5.7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5.7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5.7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5.7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5.7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5.7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5.7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5.7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5.7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5.7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5.7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5.7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5.7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5.7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5.7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5.7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5.7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5.7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5.7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5.7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5.7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5.7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5.7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5.7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5.7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5.7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5.7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5.7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5.7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5.7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5.7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5.7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5.7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5.7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5.7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5.7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5.7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5.7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5.7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5.7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5.7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5.7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5.7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5.7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5.7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5.7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5.7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5.7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5.7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5.7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5.7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5.7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5.7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5.7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5.7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5.7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5.7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5.7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5.7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5.7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5.7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5.7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5.7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5.7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5.7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5.7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5.7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5.7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5.7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5.7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5.7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5.7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5.7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5.7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5.7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5.7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5.7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5.7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5.7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5.7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5.7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5.7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5.7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5.7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5.7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5.7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5.7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5.7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5.7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5.7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5.7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5.7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5.7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5.7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5.7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5.7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5.7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5.7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5.7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5.7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5.7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5.7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5.7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5.7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5.7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5.7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5.7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5.7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5.7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5.7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5.7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5.7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5.7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5.7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5.7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5.7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5.7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5.7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5.7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5.7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5.7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5.7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5.7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5.7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5.7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5.7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5.7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5.7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5.7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5.7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5.7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5.7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5.7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5.7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5.7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5.7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5.7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5.7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5.7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5.7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5.7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5.7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5.7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5.7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5.7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5.7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5.7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5.7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5.7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5.7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5.7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5.7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5.7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5.7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5.7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5.7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5.7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5.7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5.7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5.7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5.7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5.7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5.7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5.7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5.7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5.7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5.7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5.7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5.7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5.7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5.7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5.7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5.7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5.7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5.7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5.7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5.7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5.7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5.7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5.7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5.7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5.7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5.7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5.7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5.7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5.7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5.7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5.7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5.7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5.7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5.7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5.7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5.7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5.7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5.7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5.7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5.7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5.7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5.7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5.7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5.7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5.7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5.7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5.7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5.7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5.7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5.7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5.7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5.7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5.7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5.7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5.7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5.7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5.7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5.7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5.7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5.7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5.7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5.7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5.7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5.7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5.7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5.7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5.7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5.7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5.7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5.7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5.7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5.7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5.7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5.7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5.7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5.7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5.7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5.7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5.7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5.7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5.7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5.7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5.7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5.7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5.7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5.7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5.7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5.7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5.7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5.7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5.7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5.7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5.7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5.7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5.7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5.7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5.7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5.7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5.7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5.7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5.7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5.7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5.7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5.7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5.7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5.7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5.7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5.7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5.7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5.7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5.7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5.7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5.7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5.7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5.7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5.7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5.7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5.7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5.7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5.7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5.7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5.7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5.7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5.7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5.7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5.7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5.7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5.7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5.7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5.7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5.7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5.7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5.7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5.7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5.7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5.7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5.7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5.7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5.7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5.7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5.7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5.7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5.7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5.7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5.7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5.7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5.7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5.7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5.7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5.7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5.7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5.7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5.7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5.7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5.7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5.7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5.7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5.7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5.7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5.7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5.7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5.7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5.7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5.7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5.7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5.7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5.7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5.7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5.7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5.7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5.7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5.7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5.7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5.7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5.7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5.7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5.7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5.7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5.7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5.7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5.7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5.7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5.7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5.7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5.7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5.7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5.7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5.7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5.7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5.7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5.7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5.7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5.7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5.7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5.7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5.7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5.7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5.7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5.7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5.7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5.7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5.7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5.7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5.7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5.7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5.7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5.7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5.7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5.7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5.7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5.7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5.7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5.7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5.7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5.7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5.7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5.7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5.7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5.7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5.7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5.7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5.7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5.7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5.7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5.7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5.7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5.7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5.7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5.7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5.7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5.7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5.7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5.7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5.7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5.7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5.7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5.7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5.7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5.7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5.7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5.7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5.7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5.7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5.7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5.7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5.7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5.7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5.7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5.7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5.7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5.7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5.7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5.7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5.7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5.7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5.7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5.7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5.7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5.7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5.7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5.7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5.7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5.7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5.7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5.7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5.7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5.7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5.7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5.7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5.7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5.7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5.7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5.7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5.7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5.7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5.7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5.7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5.7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5.7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5.7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5.7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5.7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5.7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5.7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5.7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5.7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5.7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5.7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5.7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5.7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5.7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5.7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5.7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5.7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5.7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5.7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5.7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5.7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5.7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5.7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5.7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5.7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5.7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5.7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5.7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5.7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5.7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5.7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5.7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5.7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5.7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5.7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5.7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5.7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5.7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5.7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5.7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5.7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5.7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5.7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5.7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5.7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5.7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5.7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5.7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5.7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5.7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5.7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5.7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5.7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5.7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5.7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5.7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5.7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5.7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5.7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5.7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5.7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5.7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5.7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5.7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5.7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5.7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5.7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5.7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5.7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5.7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5.7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5.7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5.7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5.7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5.7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5.7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5.7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5.7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5.7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5.7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5.7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5.7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5.7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5.7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5.7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5.7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5.7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5.7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5.7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5.7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5.7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5.7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5.7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5.7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5.7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5.7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5.7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5.7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5.7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5.7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5.7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5.7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5.7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5.7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5.7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5.7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5.7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5.7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5.7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5.7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5.7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5.7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5.7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5.7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5.7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5.7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5.7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5.7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5.7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5.7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5.7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5.7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5.7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5.7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5.7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5.7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5.7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5.7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5.7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5.7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5.7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5.7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5.7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5.7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5.7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5.7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5.7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5.7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5.7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5.7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5.7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5.7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5.7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5.7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5.7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5.7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5.7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5.7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5.7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5.7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5.7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5.7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5.7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5.7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5.7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5.7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5.7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5.7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5.75"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5.75"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5.75"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5.75"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5.75"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5.75"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5.75"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5.75"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5.75"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5.75"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5.75"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5.75"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5.75"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5.75"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5.75"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5.75"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5.75"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5.75"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5.75"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5.75"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5.75"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5.75"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sheetData>
  <autoFilter ref="F2:I23" xr:uid="{00000000-0009-0000-0000-00001B000000}">
    <sortState xmlns:xlrd2="http://schemas.microsoft.com/office/spreadsheetml/2017/richdata2" ref="F2:I23">
      <sortCondition ref="F2:F23"/>
    </sortState>
  </autoFilter>
  <mergeCells count="1">
    <mergeCell ref="A1:C1"/>
  </mergeCells>
  <pageMargins left="0.7" right="0.7" top="0.75" bottom="0.75" header="0" footer="0"/>
  <pageSetup orientation="landscape"/>
  <drawing r:id="rId1"/>
  <extLst>
    <ext xmlns:x14="http://schemas.microsoft.com/office/spreadsheetml/2009/9/main" uri="{CCE6A557-97BC-4b89-ADB6-D9C93CAAB3DF}">
      <x14:dataValidations xmlns:xm="http://schemas.microsoft.com/office/excel/2006/main" count="2">
        <x14:dataValidation type="list" allowBlank="1" xr:uid="{00000000-0002-0000-1B00-000000000000}">
          <x14:formula1>
            <xm:f>'Índice Geral'!$A$3:$A$496</xm:f>
          </x14:formula1>
          <xm:sqref>A8 A30</xm:sqref>
        </x14:dataValidation>
        <x14:dataValidation type="list" allowBlank="1" showErrorMessage="1" xr:uid="{00000000-0002-0000-1B00-000001000000}">
          <x14:formula1>
            <xm:f>'Índice Geral'!$A$3:$A$496</xm:f>
          </x14:formula1>
          <xm:sqref>A3:A7 A9:A29 A31:A56</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Z991"/>
  <sheetViews>
    <sheetView workbookViewId="0"/>
  </sheetViews>
  <sheetFormatPr defaultColWidth="11.25" defaultRowHeight="15" customHeight="1"/>
  <cols>
    <col min="1" max="1" width="44.625" customWidth="1"/>
    <col min="2" max="2" width="38.5" customWidth="1"/>
    <col min="3" max="3" width="17.125" customWidth="1"/>
    <col min="4" max="5" width="10.5" customWidth="1"/>
    <col min="6" max="6" width="30.625" customWidth="1"/>
    <col min="7" max="7" width="8.5" customWidth="1"/>
    <col min="8" max="8" width="14" customWidth="1"/>
    <col min="9" max="9" width="17" customWidth="1"/>
    <col min="10" max="18" width="10.5" customWidth="1"/>
    <col min="19" max="26" width="11.125" customWidth="1"/>
  </cols>
  <sheetData>
    <row r="1" spans="1:26" ht="15.75" customHeight="1">
      <c r="A1" s="190" t="s">
        <v>3030</v>
      </c>
      <c r="B1" s="191"/>
      <c r="C1" s="192"/>
      <c r="D1" s="88"/>
      <c r="E1" s="89"/>
      <c r="F1" s="90" t="s">
        <v>2987</v>
      </c>
      <c r="G1" s="91">
        <f>SUM(C:C)</f>
        <v>3636</v>
      </c>
      <c r="H1" s="90" t="s">
        <v>2988</v>
      </c>
      <c r="I1" s="92">
        <v>1</v>
      </c>
      <c r="J1" s="14"/>
      <c r="K1" s="14"/>
      <c r="L1" s="14"/>
      <c r="M1" s="14"/>
      <c r="N1" s="14"/>
      <c r="O1" s="14"/>
      <c r="P1" s="14"/>
      <c r="Q1" s="14"/>
      <c r="R1" s="14"/>
      <c r="S1" s="14"/>
      <c r="T1" s="14"/>
      <c r="U1" s="14"/>
      <c r="V1" s="14"/>
      <c r="W1" s="14"/>
      <c r="X1" s="14"/>
      <c r="Y1" s="14"/>
      <c r="Z1" s="14"/>
    </row>
    <row r="2" spans="1:26" ht="15.75" customHeight="1">
      <c r="A2" s="93" t="s">
        <v>0</v>
      </c>
      <c r="B2" s="94" t="s">
        <v>3</v>
      </c>
      <c r="C2" s="95" t="s">
        <v>2989</v>
      </c>
      <c r="D2" s="96"/>
      <c r="E2" s="97"/>
      <c r="F2" s="98" t="s">
        <v>3</v>
      </c>
      <c r="G2" s="98" t="s">
        <v>2990</v>
      </c>
      <c r="H2" s="98" t="s">
        <v>2991</v>
      </c>
      <c r="I2" s="98" t="s">
        <v>2992</v>
      </c>
      <c r="J2" s="14"/>
      <c r="K2" s="14"/>
      <c r="L2" s="14"/>
      <c r="M2" s="14"/>
      <c r="N2" s="14"/>
      <c r="O2" s="14"/>
      <c r="P2" s="14"/>
      <c r="Q2" s="14"/>
      <c r="R2" s="14"/>
      <c r="S2" s="14"/>
      <c r="T2" s="14"/>
      <c r="U2" s="14"/>
      <c r="V2" s="14"/>
      <c r="W2" s="14"/>
      <c r="X2" s="14"/>
      <c r="Y2" s="14"/>
      <c r="Z2" s="14"/>
    </row>
    <row r="3" spans="1:26" ht="15.75" customHeight="1">
      <c r="A3" s="99" t="s">
        <v>411</v>
      </c>
      <c r="B3" s="176" t="str">
        <f>VLOOKUP(A3,'Índice Geral'!A:C,2,FALSE)</f>
        <v>Produção de multimídia</v>
      </c>
      <c r="C3" s="125">
        <v>72</v>
      </c>
      <c r="D3" s="96"/>
      <c r="E3" s="97"/>
      <c r="F3" s="102" t="str">
        <f>'Contagem de Áreas '!A2</f>
        <v>Marketing e propaganda</v>
      </c>
      <c r="G3" s="103">
        <f t="shared" ref="G3:G45" ca="1" si="0">H3/$G$1</f>
        <v>5.9405940594059403E-2</v>
      </c>
      <c r="H3" s="104">
        <f t="shared" ref="H3:H45" ca="1" si="1">SUMIF(B:C,F3,C:C)</f>
        <v>216</v>
      </c>
      <c r="I3" s="105"/>
      <c r="J3" s="14"/>
      <c r="K3" s="14"/>
      <c r="L3" s="14"/>
      <c r="M3" s="14"/>
      <c r="N3" s="14"/>
      <c r="O3" s="14"/>
      <c r="P3" s="14"/>
      <c r="Q3" s="14"/>
      <c r="R3" s="14"/>
      <c r="S3" s="14"/>
      <c r="T3" s="14"/>
      <c r="U3" s="14"/>
      <c r="V3" s="14"/>
      <c r="W3" s="14"/>
      <c r="X3" s="14"/>
      <c r="Y3" s="14"/>
      <c r="Z3" s="14"/>
    </row>
    <row r="4" spans="1:26" ht="15.75" customHeight="1">
      <c r="A4" s="99" t="s">
        <v>2109</v>
      </c>
      <c r="B4" s="176" t="str">
        <f>VLOOKUP(A4,'Índice Geral'!A:C,2,FALSE)</f>
        <v>Produção de multimídia</v>
      </c>
      <c r="C4" s="125">
        <v>72</v>
      </c>
      <c r="D4" s="96"/>
      <c r="E4" s="97"/>
      <c r="F4" s="102" t="str">
        <f>'Contagem de Áreas '!A3</f>
        <v>Gestão de negócios internacionais</v>
      </c>
      <c r="G4" s="103">
        <f t="shared" ca="1" si="0"/>
        <v>0</v>
      </c>
      <c r="H4" s="104">
        <f t="shared" ca="1" si="1"/>
        <v>0</v>
      </c>
      <c r="I4" s="105"/>
      <c r="J4" s="14"/>
      <c r="K4" s="14"/>
      <c r="L4" s="14"/>
      <c r="M4" s="14"/>
      <c r="N4" s="14"/>
      <c r="O4" s="14"/>
      <c r="P4" s="14"/>
      <c r="Q4" s="14"/>
      <c r="R4" s="14"/>
      <c r="S4" s="14"/>
      <c r="T4" s="14"/>
      <c r="U4" s="14"/>
      <c r="V4" s="14"/>
      <c r="W4" s="14"/>
      <c r="X4" s="14"/>
      <c r="Y4" s="14"/>
      <c r="Z4" s="14"/>
    </row>
    <row r="5" spans="1:26" ht="15.75" customHeight="1">
      <c r="A5" s="99" t="s">
        <v>2956</v>
      </c>
      <c r="B5" s="176" t="str">
        <f>VLOOKUP(A5,'Índice Geral'!A:C,2,FALSE)</f>
        <v>Comunicação social (redação e conteúdo)</v>
      </c>
      <c r="C5" s="125">
        <v>72</v>
      </c>
      <c r="D5" s="96"/>
      <c r="E5" s="97"/>
      <c r="F5" s="102" t="str">
        <f>'Contagem de Áreas '!A4</f>
        <v>Metodologia e Pesquisa Científica</v>
      </c>
      <c r="G5" s="103">
        <f t="shared" ca="1" si="0"/>
        <v>5.9405940594059403E-2</v>
      </c>
      <c r="H5" s="104">
        <f t="shared" ca="1" si="1"/>
        <v>216</v>
      </c>
      <c r="I5" s="105"/>
      <c r="J5" s="14"/>
      <c r="K5" s="14"/>
      <c r="L5" s="14"/>
      <c r="M5" s="14"/>
      <c r="N5" s="14"/>
      <c r="O5" s="14"/>
      <c r="P5" s="14"/>
      <c r="Q5" s="14"/>
      <c r="R5" s="14"/>
      <c r="S5" s="14"/>
      <c r="T5" s="14"/>
      <c r="U5" s="14"/>
      <c r="V5" s="14"/>
      <c r="W5" s="14"/>
      <c r="X5" s="14"/>
      <c r="Y5" s="14"/>
      <c r="Z5" s="14"/>
    </row>
    <row r="6" spans="1:26" ht="15.75" customHeight="1">
      <c r="A6" s="99" t="s">
        <v>152</v>
      </c>
      <c r="B6" s="176" t="str">
        <f>VLOOKUP(A6,'Índice Geral'!A:C,2,FALSE)</f>
        <v>Antropologia social</v>
      </c>
      <c r="C6" s="125">
        <v>72</v>
      </c>
      <c r="D6" s="96"/>
      <c r="E6" s="97"/>
      <c r="F6" s="102" t="str">
        <f>'Contagem de Áreas '!A5</f>
        <v>Tecnologia da informação</v>
      </c>
      <c r="G6" s="103">
        <f t="shared" ca="1" si="0"/>
        <v>0</v>
      </c>
      <c r="H6" s="104">
        <f t="shared" ca="1" si="1"/>
        <v>0</v>
      </c>
      <c r="I6" s="105"/>
      <c r="J6" s="14"/>
      <c r="K6" s="14"/>
      <c r="L6" s="14"/>
      <c r="M6" s="14"/>
      <c r="N6" s="14"/>
      <c r="O6" s="14"/>
      <c r="P6" s="14"/>
      <c r="Q6" s="14"/>
      <c r="R6" s="14"/>
      <c r="S6" s="14"/>
      <c r="T6" s="14"/>
      <c r="U6" s="14"/>
      <c r="V6" s="14"/>
      <c r="W6" s="14"/>
      <c r="X6" s="14"/>
      <c r="Y6" s="14"/>
      <c r="Z6" s="14"/>
    </row>
    <row r="7" spans="1:26" ht="15.75" customHeight="1">
      <c r="A7" s="99" t="s">
        <v>1693</v>
      </c>
      <c r="B7" s="176" t="str">
        <f>VLOOKUP(A7,'Índice Geral'!A:C,2,FALSE)</f>
        <v>História, Filosofia e Estudos de arte</v>
      </c>
      <c r="C7" s="125">
        <v>72</v>
      </c>
      <c r="D7" s="96"/>
      <c r="E7" s="97"/>
      <c r="F7" s="102" t="str">
        <f>'Contagem de Áreas '!A6</f>
        <v>História, Filosofia e Estudos de arte</v>
      </c>
      <c r="G7" s="103">
        <f t="shared" ca="1" si="0"/>
        <v>3.9603960396039604E-2</v>
      </c>
      <c r="H7" s="104">
        <f t="shared" ca="1" si="1"/>
        <v>144</v>
      </c>
      <c r="I7" s="105"/>
      <c r="J7" s="14"/>
      <c r="K7" s="14"/>
      <c r="L7" s="14"/>
      <c r="M7" s="14"/>
      <c r="N7" s="14"/>
      <c r="O7" s="14"/>
      <c r="P7" s="14"/>
      <c r="Q7" s="14"/>
      <c r="R7" s="14"/>
      <c r="S7" s="14"/>
      <c r="T7" s="14"/>
      <c r="U7" s="14"/>
      <c r="V7" s="14"/>
      <c r="W7" s="14"/>
      <c r="X7" s="14"/>
      <c r="Y7" s="14"/>
      <c r="Z7" s="14"/>
    </row>
    <row r="8" spans="1:26" ht="15.75" customHeight="1">
      <c r="A8" s="130" t="s">
        <v>1929</v>
      </c>
      <c r="B8" s="176" t="str">
        <f>VLOOKUP(A8,'Índice Geral'!A:C,2,FALSE)</f>
        <v>Linguagens de programação (visual basic, c++ etc)</v>
      </c>
      <c r="C8" s="125">
        <v>72</v>
      </c>
      <c r="D8" s="96"/>
      <c r="E8" s="97"/>
      <c r="F8" s="102" t="str">
        <f>'Contagem de Áreas '!A7</f>
        <v>Criação gráfica</v>
      </c>
      <c r="G8" s="103">
        <f t="shared" ca="1" si="0"/>
        <v>0</v>
      </c>
      <c r="H8" s="104">
        <f t="shared" ca="1" si="1"/>
        <v>0</v>
      </c>
      <c r="I8" s="105"/>
      <c r="J8" s="14"/>
      <c r="K8" s="14"/>
      <c r="L8" s="14"/>
      <c r="M8" s="14"/>
      <c r="N8" s="14"/>
      <c r="O8" s="14"/>
      <c r="P8" s="14"/>
      <c r="Q8" s="14"/>
      <c r="R8" s="14"/>
      <c r="S8" s="14"/>
      <c r="T8" s="14"/>
      <c r="U8" s="14"/>
      <c r="V8" s="14"/>
      <c r="W8" s="14"/>
      <c r="X8" s="14"/>
      <c r="Y8" s="14"/>
      <c r="Z8" s="14"/>
    </row>
    <row r="9" spans="1:26" ht="15.75" customHeight="1">
      <c r="A9" s="99" t="s">
        <v>2864</v>
      </c>
      <c r="B9" s="176" t="str">
        <f>VLOOKUP(A9,'Índice Geral'!A:C,2,FALSE)</f>
        <v>Fotografia</v>
      </c>
      <c r="C9" s="125">
        <v>72</v>
      </c>
      <c r="D9" s="96"/>
      <c r="E9" s="97"/>
      <c r="F9" s="102" t="str">
        <f>'Contagem de Áreas '!A8</f>
        <v>Comunicação social (redação e conteúdo)</v>
      </c>
      <c r="G9" s="103">
        <f t="shared" ca="1" si="0"/>
        <v>5.9405940594059403E-2</v>
      </c>
      <c r="H9" s="104">
        <f t="shared" ca="1" si="1"/>
        <v>216</v>
      </c>
      <c r="I9" s="105"/>
      <c r="J9" s="109"/>
      <c r="K9" s="14"/>
      <c r="L9" s="14"/>
      <c r="M9" s="14"/>
      <c r="N9" s="14"/>
      <c r="O9" s="14"/>
      <c r="P9" s="14"/>
      <c r="Q9" s="14"/>
      <c r="R9" s="14"/>
      <c r="S9" s="14"/>
      <c r="T9" s="14"/>
      <c r="U9" s="14"/>
      <c r="V9" s="14"/>
      <c r="W9" s="14"/>
      <c r="X9" s="14"/>
      <c r="Y9" s="14"/>
      <c r="Z9" s="14"/>
    </row>
    <row r="10" spans="1:26" ht="15.75" customHeight="1">
      <c r="A10" s="99" t="s">
        <v>419</v>
      </c>
      <c r="B10" s="176" t="str">
        <f>VLOOKUP(A10,'Índice Geral'!A:C,2,FALSE)</f>
        <v>Audiovisuais</v>
      </c>
      <c r="C10" s="125">
        <v>72</v>
      </c>
      <c r="D10" s="96"/>
      <c r="E10" s="97"/>
      <c r="F10" s="102" t="str">
        <f>'Contagem de Áreas '!A9</f>
        <v>Economia, Economia Empresarial e Política</v>
      </c>
      <c r="G10" s="103">
        <f t="shared" ca="1" si="0"/>
        <v>0</v>
      </c>
      <c r="H10" s="104">
        <f t="shared" ca="1" si="1"/>
        <v>0</v>
      </c>
      <c r="I10" s="105"/>
      <c r="J10" s="109"/>
      <c r="K10" s="14"/>
      <c r="L10" s="14"/>
      <c r="M10" s="14"/>
      <c r="N10" s="14"/>
      <c r="O10" s="14"/>
      <c r="P10" s="14"/>
      <c r="Q10" s="14"/>
      <c r="R10" s="14"/>
      <c r="S10" s="14"/>
      <c r="T10" s="14"/>
      <c r="U10" s="14"/>
      <c r="V10" s="14"/>
      <c r="W10" s="14"/>
      <c r="X10" s="14"/>
      <c r="Y10" s="14"/>
      <c r="Z10" s="14"/>
    </row>
    <row r="11" spans="1:26" ht="15.75" customHeight="1">
      <c r="A11" s="99" t="s">
        <v>250</v>
      </c>
      <c r="B11" s="176" t="str">
        <f>VLOOKUP(A11,'Índice Geral'!A:C,2,FALSE)</f>
        <v>Cenografia</v>
      </c>
      <c r="C11" s="125">
        <v>72</v>
      </c>
      <c r="D11" s="96"/>
      <c r="E11" s="97"/>
      <c r="F11" s="102" t="str">
        <f>'Contagem de Áreas '!A10</f>
        <v>Gestão de inovação</v>
      </c>
      <c r="G11" s="103">
        <f t="shared" ca="1" si="0"/>
        <v>1.9801980198019802E-2</v>
      </c>
      <c r="H11" s="104">
        <f t="shared" ca="1" si="1"/>
        <v>72</v>
      </c>
      <c r="I11" s="105"/>
      <c r="J11" s="109"/>
      <c r="K11" s="14"/>
      <c r="L11" s="14"/>
      <c r="M11" s="14"/>
      <c r="N11" s="14"/>
      <c r="O11" s="14"/>
      <c r="P11" s="14"/>
      <c r="Q11" s="14"/>
      <c r="R11" s="14"/>
      <c r="S11" s="14"/>
      <c r="T11" s="14"/>
      <c r="U11" s="14"/>
      <c r="V11" s="14"/>
      <c r="W11" s="14"/>
      <c r="X11" s="14"/>
      <c r="Y11" s="14"/>
      <c r="Z11" s="14"/>
    </row>
    <row r="12" spans="1:26" ht="15.75" customHeight="1">
      <c r="A12" s="99" t="s">
        <v>302</v>
      </c>
      <c r="B12" s="176" t="str">
        <f>VLOOKUP(A12,'Índice Geral'!A:C,2,FALSE)</f>
        <v>Comunicação social (redação e conteúdo)</v>
      </c>
      <c r="C12" s="125">
        <v>72</v>
      </c>
      <c r="D12" s="96"/>
      <c r="E12" s="97"/>
      <c r="F12" s="102" t="str">
        <f>'Contagem de Áreas '!A11</f>
        <v>Design</v>
      </c>
      <c r="G12" s="103">
        <f t="shared" ca="1" si="0"/>
        <v>0</v>
      </c>
      <c r="H12" s="104">
        <f t="shared" ca="1" si="1"/>
        <v>0</v>
      </c>
      <c r="I12" s="105"/>
      <c r="J12" s="109"/>
      <c r="K12" s="14"/>
      <c r="L12" s="14"/>
      <c r="M12" s="14"/>
      <c r="N12" s="14"/>
      <c r="O12" s="14"/>
      <c r="P12" s="14"/>
      <c r="Q12" s="14"/>
      <c r="R12" s="14"/>
      <c r="S12" s="14"/>
      <c r="T12" s="14"/>
      <c r="U12" s="14"/>
      <c r="V12" s="14"/>
      <c r="W12" s="14"/>
      <c r="X12" s="14"/>
      <c r="Y12" s="14"/>
      <c r="Z12" s="14"/>
    </row>
    <row r="13" spans="1:26" ht="15.75" customHeight="1">
      <c r="A13" s="99" t="s">
        <v>2154</v>
      </c>
      <c r="B13" s="176" t="str">
        <f>VLOOKUP(A13,'Índice Geral'!A:C,2,FALSE)</f>
        <v>Marketing e propaganda</v>
      </c>
      <c r="C13" s="125">
        <v>72</v>
      </c>
      <c r="D13" s="96"/>
      <c r="E13" s="97"/>
      <c r="F13" s="102" t="str">
        <f>'Contagem de Áreas '!A12</f>
        <v>Produção de multimídia</v>
      </c>
      <c r="G13" s="103">
        <f t="shared" ca="1" si="0"/>
        <v>3.9603960396039604E-2</v>
      </c>
      <c r="H13" s="104">
        <f t="shared" ca="1" si="1"/>
        <v>144</v>
      </c>
      <c r="I13" s="105"/>
      <c r="J13" s="109"/>
      <c r="K13" s="14"/>
      <c r="L13" s="14"/>
      <c r="M13" s="14"/>
      <c r="N13" s="14"/>
      <c r="O13" s="14"/>
      <c r="P13" s="14"/>
      <c r="Q13" s="14"/>
      <c r="R13" s="14"/>
      <c r="S13" s="14"/>
      <c r="T13" s="14"/>
      <c r="U13" s="14"/>
      <c r="V13" s="14"/>
      <c r="W13" s="14"/>
      <c r="X13" s="14"/>
      <c r="Y13" s="14"/>
      <c r="Z13" s="14"/>
    </row>
    <row r="14" spans="1:26" ht="15.75" customHeight="1">
      <c r="A14" s="99" t="s">
        <v>483</v>
      </c>
      <c r="B14" s="176" t="str">
        <f>VLOOKUP(A14,'Índice Geral'!A:C,2,FALSE)</f>
        <v>Antropologia social</v>
      </c>
      <c r="C14" s="125">
        <v>72</v>
      </c>
      <c r="D14" s="96"/>
      <c r="E14" s="97"/>
      <c r="F14" s="102" t="str">
        <f>'Contagem de Áreas '!A13</f>
        <v>Cenografia</v>
      </c>
      <c r="G14" s="103">
        <f t="shared" ca="1" si="0"/>
        <v>0.15841584158415842</v>
      </c>
      <c r="H14" s="104">
        <f t="shared" ca="1" si="1"/>
        <v>576</v>
      </c>
      <c r="I14" s="105"/>
      <c r="J14" s="109"/>
      <c r="K14" s="14"/>
      <c r="L14" s="14"/>
      <c r="M14" s="14"/>
      <c r="N14" s="14"/>
      <c r="O14" s="14"/>
      <c r="P14" s="14"/>
      <c r="Q14" s="14"/>
      <c r="R14" s="14"/>
      <c r="S14" s="14"/>
      <c r="T14" s="14"/>
      <c r="U14" s="14"/>
      <c r="V14" s="14"/>
      <c r="W14" s="14"/>
      <c r="X14" s="14"/>
      <c r="Y14" s="14"/>
      <c r="Z14" s="14"/>
    </row>
    <row r="15" spans="1:26" ht="15.75" customHeight="1">
      <c r="A15" s="99" t="s">
        <v>2858</v>
      </c>
      <c r="B15" s="176" t="str">
        <f>VLOOKUP(A15,'Índice Geral'!A:C,2,FALSE)</f>
        <v>Audiovisuais</v>
      </c>
      <c r="C15" s="125">
        <v>72</v>
      </c>
      <c r="D15" s="96"/>
      <c r="E15" s="97"/>
      <c r="F15" s="102" t="str">
        <f>'Contagem de Áreas '!A14</f>
        <v>Audiovisuais</v>
      </c>
      <c r="G15" s="103">
        <f t="shared" ca="1" si="0"/>
        <v>0.11881188118811881</v>
      </c>
      <c r="H15" s="104">
        <f t="shared" ca="1" si="1"/>
        <v>432</v>
      </c>
      <c r="I15" s="105"/>
      <c r="J15" s="109"/>
      <c r="K15" s="14"/>
      <c r="L15" s="14"/>
      <c r="M15" s="14"/>
      <c r="N15" s="14"/>
      <c r="O15" s="14"/>
      <c r="P15" s="14"/>
      <c r="Q15" s="14"/>
      <c r="R15" s="14"/>
      <c r="S15" s="14"/>
      <c r="T15" s="14"/>
      <c r="U15" s="14"/>
      <c r="V15" s="14"/>
      <c r="W15" s="14"/>
      <c r="X15" s="14"/>
      <c r="Y15" s="14"/>
      <c r="Z15" s="14"/>
    </row>
    <row r="16" spans="1:26" ht="15.75" customHeight="1">
      <c r="A16" s="99" t="s">
        <v>429</v>
      </c>
      <c r="B16" s="176" t="str">
        <f>VLOOKUP(A16,'Índice Geral'!A:C,2,FALSE)</f>
        <v>Cenografia</v>
      </c>
      <c r="C16" s="125">
        <v>72</v>
      </c>
      <c r="D16" s="96"/>
      <c r="E16" s="97"/>
      <c r="F16" s="102" t="str">
        <f>'Contagem de Áreas '!A15</f>
        <v>Noticiário e reportagem</v>
      </c>
      <c r="G16" s="103">
        <f t="shared" ca="1" si="0"/>
        <v>0</v>
      </c>
      <c r="H16" s="104">
        <f t="shared" ca="1" si="1"/>
        <v>0</v>
      </c>
      <c r="I16" s="105"/>
      <c r="J16" s="109"/>
      <c r="K16" s="14"/>
      <c r="L16" s="14"/>
      <c r="M16" s="14"/>
      <c r="N16" s="14"/>
      <c r="O16" s="14"/>
      <c r="P16" s="14"/>
      <c r="Q16" s="14"/>
      <c r="R16" s="14"/>
      <c r="S16" s="14"/>
      <c r="T16" s="14"/>
      <c r="U16" s="14"/>
      <c r="V16" s="14"/>
      <c r="W16" s="14"/>
      <c r="X16" s="14"/>
      <c r="Y16" s="14"/>
      <c r="Z16" s="14"/>
    </row>
    <row r="17" spans="1:26" ht="15.75" customHeight="1">
      <c r="A17" s="99" t="s">
        <v>1784</v>
      </c>
      <c r="B17" s="176" t="str">
        <f>VLOOKUP(A17,'Índice Geral'!A:C,2,FALSE)</f>
        <v>Cenografia</v>
      </c>
      <c r="C17" s="125">
        <v>72</v>
      </c>
      <c r="D17" s="96"/>
      <c r="E17" s="97"/>
      <c r="F17" s="102" t="str">
        <f>'Contagem de Áreas '!A16</f>
        <v>Linguagens de programação (visual basic, c++ etc)</v>
      </c>
      <c r="G17" s="103">
        <f t="shared" ca="1" si="0"/>
        <v>1.9801980198019802E-2</v>
      </c>
      <c r="H17" s="104">
        <f t="shared" ca="1" si="1"/>
        <v>72</v>
      </c>
      <c r="I17" s="105"/>
      <c r="J17" s="109"/>
      <c r="K17" s="14"/>
      <c r="L17" s="14"/>
      <c r="M17" s="14"/>
      <c r="N17" s="14"/>
      <c r="O17" s="14"/>
      <c r="P17" s="14"/>
      <c r="Q17" s="14"/>
      <c r="R17" s="14"/>
      <c r="S17" s="14"/>
      <c r="T17" s="14"/>
      <c r="U17" s="14"/>
      <c r="V17" s="14"/>
      <c r="W17" s="14"/>
      <c r="X17" s="14"/>
      <c r="Y17" s="14"/>
      <c r="Z17" s="14"/>
    </row>
    <row r="18" spans="1:26" ht="15.75" customHeight="1">
      <c r="A18" s="99" t="s">
        <v>2918</v>
      </c>
      <c r="B18" s="176" t="str">
        <f>VLOOKUP(A18,'Índice Geral'!A:C,2,FALSE)</f>
        <v>Antropologia social</v>
      </c>
      <c r="C18" s="125">
        <v>72</v>
      </c>
      <c r="D18" s="96"/>
      <c r="E18" s="97"/>
      <c r="F18" s="102" t="str">
        <f>'Contagem de Áreas '!A17</f>
        <v>Antropologia social</v>
      </c>
      <c r="G18" s="103">
        <f t="shared" ca="1" si="0"/>
        <v>5.9405940594059403E-2</v>
      </c>
      <c r="H18" s="104">
        <f t="shared" ca="1" si="1"/>
        <v>216</v>
      </c>
      <c r="I18" s="105"/>
      <c r="J18" s="109"/>
      <c r="K18" s="14"/>
      <c r="L18" s="14"/>
      <c r="M18" s="14"/>
      <c r="N18" s="14"/>
      <c r="O18" s="14"/>
      <c r="P18" s="14"/>
      <c r="Q18" s="14"/>
      <c r="R18" s="14"/>
      <c r="S18" s="14"/>
      <c r="T18" s="14"/>
      <c r="U18" s="14"/>
      <c r="V18" s="14"/>
      <c r="W18" s="14"/>
      <c r="X18" s="14"/>
      <c r="Y18" s="14"/>
      <c r="Z18" s="14"/>
    </row>
    <row r="19" spans="1:26" ht="15.75" customHeight="1">
      <c r="A19" s="99" t="s">
        <v>673</v>
      </c>
      <c r="B19" s="176" t="str">
        <f>VLOOKUP(A19,'Índice Geral'!A:C,2,FALSE)</f>
        <v>História, Filosofia e Estudos de arte</v>
      </c>
      <c r="C19" s="125">
        <v>72</v>
      </c>
      <c r="D19" s="96"/>
      <c r="E19" s="97"/>
      <c r="F19" s="102" t="str">
        <f>'Contagem de Áreas '!A18</f>
        <v>Gestão estratégica de empresas</v>
      </c>
      <c r="G19" s="103">
        <f t="shared" ca="1" si="0"/>
        <v>0</v>
      </c>
      <c r="H19" s="104">
        <f t="shared" ca="1" si="1"/>
        <v>0</v>
      </c>
      <c r="I19" s="105"/>
      <c r="J19" s="109"/>
      <c r="K19" s="14"/>
      <c r="L19" s="14"/>
      <c r="M19" s="14"/>
      <c r="N19" s="14"/>
      <c r="O19" s="14"/>
      <c r="P19" s="14"/>
      <c r="Q19" s="14"/>
      <c r="R19" s="14"/>
      <c r="S19" s="14"/>
      <c r="T19" s="14"/>
      <c r="U19" s="14"/>
      <c r="V19" s="14"/>
      <c r="W19" s="14"/>
      <c r="X19" s="14"/>
      <c r="Y19" s="14"/>
      <c r="Z19" s="14"/>
    </row>
    <row r="20" spans="1:26" ht="15.75" customHeight="1">
      <c r="A20" s="99" t="s">
        <v>2859</v>
      </c>
      <c r="B20" s="176" t="str">
        <f>VLOOKUP(A20,'Índice Geral'!A:C,2,FALSE)</f>
        <v>Audiovisuais</v>
      </c>
      <c r="C20" s="125">
        <v>72</v>
      </c>
      <c r="D20" s="96"/>
      <c r="E20" s="97"/>
      <c r="F20" s="102" t="str">
        <f>'Contagem de Áreas '!A19</f>
        <v>Gestão financeira</v>
      </c>
      <c r="G20" s="103">
        <f t="shared" ca="1" si="0"/>
        <v>0</v>
      </c>
      <c r="H20" s="104">
        <f t="shared" ca="1" si="1"/>
        <v>0</v>
      </c>
      <c r="I20" s="105"/>
      <c r="J20" s="14"/>
      <c r="K20" s="14"/>
      <c r="L20" s="14"/>
      <c r="M20" s="14"/>
      <c r="N20" s="14"/>
      <c r="O20" s="14"/>
      <c r="P20" s="14"/>
      <c r="Q20" s="14"/>
      <c r="R20" s="14"/>
      <c r="S20" s="14"/>
      <c r="T20" s="14"/>
      <c r="U20" s="14"/>
      <c r="V20" s="14"/>
      <c r="W20" s="14"/>
      <c r="X20" s="14"/>
      <c r="Y20" s="14"/>
      <c r="Z20" s="14"/>
    </row>
    <row r="21" spans="1:26" ht="15.75" customHeight="1">
      <c r="A21" s="99" t="s">
        <v>853</v>
      </c>
      <c r="B21" s="176" t="str">
        <f>VLOOKUP(A21,'Índice Geral'!A:C,2,FALSE)</f>
        <v>Marketing e propaganda</v>
      </c>
      <c r="C21" s="125">
        <v>72</v>
      </c>
      <c r="D21" s="96"/>
      <c r="E21" s="97"/>
      <c r="F21" s="102" t="str">
        <f>'Contagem de Áreas '!A20</f>
        <v>Lingüística (línguas)</v>
      </c>
      <c r="G21" s="103">
        <f t="shared" ca="1" si="0"/>
        <v>0</v>
      </c>
      <c r="H21" s="104">
        <f t="shared" ca="1" si="1"/>
        <v>0</v>
      </c>
      <c r="I21" s="105"/>
      <c r="J21" s="14"/>
      <c r="K21" s="14"/>
      <c r="L21" s="14"/>
      <c r="M21" s="14"/>
      <c r="N21" s="14"/>
      <c r="O21" s="14"/>
      <c r="P21" s="14"/>
      <c r="Q21" s="14"/>
      <c r="R21" s="14"/>
      <c r="S21" s="14"/>
      <c r="T21" s="14"/>
      <c r="U21" s="14"/>
      <c r="V21" s="14"/>
      <c r="W21" s="14"/>
      <c r="X21" s="14"/>
      <c r="Y21" s="14"/>
      <c r="Z21" s="14"/>
    </row>
    <row r="22" spans="1:26" ht="15.75" customHeight="1">
      <c r="A22" s="99" t="s">
        <v>435</v>
      </c>
      <c r="B22" s="176" t="str">
        <f>VLOOKUP(A22,'Índice Geral'!A:C,2,FALSE)</f>
        <v>Gestão da produção</v>
      </c>
      <c r="C22" s="125">
        <v>72</v>
      </c>
      <c r="D22" s="96"/>
      <c r="E22" s="97"/>
      <c r="F22" s="102" t="str">
        <f>'Contagem de Áreas '!A21</f>
        <v>Direito empresarial</v>
      </c>
      <c r="G22" s="103">
        <f t="shared" ca="1" si="0"/>
        <v>0</v>
      </c>
      <c r="H22" s="104">
        <f t="shared" ca="1" si="1"/>
        <v>0</v>
      </c>
      <c r="I22" s="105"/>
      <c r="J22" s="14"/>
      <c r="K22" s="14"/>
      <c r="L22" s="14"/>
      <c r="M22" s="14"/>
      <c r="N22" s="14"/>
      <c r="O22" s="14"/>
      <c r="P22" s="14"/>
      <c r="Q22" s="14"/>
      <c r="R22" s="14"/>
      <c r="S22" s="14"/>
      <c r="T22" s="14"/>
      <c r="U22" s="14"/>
      <c r="V22" s="14"/>
      <c r="W22" s="14"/>
      <c r="X22" s="14"/>
      <c r="Y22" s="14"/>
      <c r="Z22" s="14"/>
    </row>
    <row r="23" spans="1:26" ht="15.75" customHeight="1">
      <c r="A23" s="99" t="s">
        <v>1799</v>
      </c>
      <c r="B23" s="176" t="str">
        <f>VLOOKUP(A23,'Índice Geral'!A:C,2,FALSE)</f>
        <v>Cenografia</v>
      </c>
      <c r="C23" s="125">
        <v>72</v>
      </c>
      <c r="D23" s="96"/>
      <c r="E23" s="97"/>
      <c r="F23" s="102" t="str">
        <f>'Contagem de Áreas '!A22</f>
        <v>Ética</v>
      </c>
      <c r="G23" s="103">
        <f t="shared" ca="1" si="0"/>
        <v>0</v>
      </c>
      <c r="H23" s="104">
        <f t="shared" ca="1" si="1"/>
        <v>0</v>
      </c>
      <c r="I23" s="105"/>
      <c r="J23" s="14"/>
      <c r="K23" s="14"/>
      <c r="L23" s="14"/>
      <c r="M23" s="14"/>
      <c r="N23" s="14"/>
      <c r="O23" s="14"/>
      <c r="P23" s="14"/>
      <c r="Q23" s="14"/>
      <c r="R23" s="14"/>
      <c r="S23" s="14"/>
      <c r="T23" s="14"/>
      <c r="U23" s="14"/>
      <c r="V23" s="14"/>
      <c r="W23" s="14"/>
      <c r="X23" s="14"/>
      <c r="Y23" s="14"/>
      <c r="Z23" s="14"/>
    </row>
    <row r="24" spans="1:26" ht="15.75" customHeight="1">
      <c r="A24" s="99" t="s">
        <v>728</v>
      </c>
      <c r="B24" s="176" t="str">
        <f>VLOOKUP(A24,'Índice Geral'!A:C,2,FALSE)</f>
        <v>Cenografia</v>
      </c>
      <c r="C24" s="125">
        <v>72</v>
      </c>
      <c r="D24" s="96"/>
      <c r="E24" s="97"/>
      <c r="F24" s="102" t="str">
        <f>'Contagem de Áreas '!A23</f>
        <v>Animação</v>
      </c>
      <c r="G24" s="103">
        <f t="shared" ca="1" si="0"/>
        <v>0</v>
      </c>
      <c r="H24" s="104">
        <f t="shared" ca="1" si="1"/>
        <v>0</v>
      </c>
      <c r="I24" s="105"/>
      <c r="J24" s="14"/>
      <c r="K24" s="14"/>
      <c r="L24" s="14"/>
      <c r="M24" s="14"/>
      <c r="N24" s="14"/>
      <c r="O24" s="14"/>
      <c r="P24" s="14"/>
      <c r="Q24" s="14"/>
      <c r="R24" s="14"/>
      <c r="S24" s="14"/>
      <c r="T24" s="14"/>
      <c r="U24" s="14"/>
      <c r="V24" s="14"/>
      <c r="W24" s="14"/>
      <c r="X24" s="14"/>
      <c r="Y24" s="14"/>
      <c r="Z24" s="14"/>
    </row>
    <row r="25" spans="1:26" ht="15.75" customHeight="1">
      <c r="A25" s="99" t="s">
        <v>2676</v>
      </c>
      <c r="B25" s="176" t="str">
        <f>VLOOKUP(A25,'Índice Geral'!A:C,2,FALSE)</f>
        <v>Gestão de inovação</v>
      </c>
      <c r="C25" s="125">
        <v>72</v>
      </c>
      <c r="D25" s="14"/>
      <c r="E25" s="84"/>
      <c r="F25" s="113" t="str">
        <f>'Contagem de Áreas '!A24</f>
        <v>Modelagem</v>
      </c>
      <c r="G25" s="103">
        <f t="shared" ca="1" si="0"/>
        <v>0</v>
      </c>
      <c r="H25" s="104">
        <f t="shared" ca="1" si="1"/>
        <v>0</v>
      </c>
      <c r="I25" s="105"/>
      <c r="J25" s="14"/>
      <c r="K25" s="14"/>
      <c r="L25" s="14"/>
      <c r="M25" s="14"/>
      <c r="N25" s="14"/>
      <c r="O25" s="14"/>
      <c r="P25" s="14"/>
      <c r="Q25" s="14"/>
      <c r="R25" s="14"/>
      <c r="S25" s="14"/>
      <c r="T25" s="14"/>
      <c r="U25" s="14"/>
      <c r="V25" s="14"/>
      <c r="W25" s="14"/>
      <c r="X25" s="14"/>
      <c r="Y25" s="14"/>
      <c r="Z25" s="14"/>
    </row>
    <row r="26" spans="1:26" ht="15.75" customHeight="1">
      <c r="A26" s="99" t="s">
        <v>2860</v>
      </c>
      <c r="B26" s="176" t="str">
        <f>VLOOKUP(A26,'Índice Geral'!A:C,2,FALSE)</f>
        <v>Audiovisuais</v>
      </c>
      <c r="C26" s="125">
        <v>72</v>
      </c>
      <c r="D26" s="14"/>
      <c r="E26" s="84"/>
      <c r="F26" s="113" t="str">
        <f>'Contagem de Áreas '!A25</f>
        <v>Moda</v>
      </c>
      <c r="G26" s="103">
        <f t="shared" ca="1" si="0"/>
        <v>0</v>
      </c>
      <c r="H26" s="104">
        <f t="shared" ca="1" si="1"/>
        <v>0</v>
      </c>
      <c r="I26" s="105"/>
      <c r="J26" s="14"/>
      <c r="K26" s="14"/>
      <c r="L26" s="14"/>
      <c r="M26" s="14"/>
      <c r="N26" s="14"/>
      <c r="O26" s="14"/>
      <c r="P26" s="14"/>
      <c r="Q26" s="14"/>
      <c r="R26" s="14"/>
      <c r="S26" s="14"/>
      <c r="T26" s="14"/>
      <c r="U26" s="14"/>
      <c r="V26" s="14"/>
      <c r="W26" s="14"/>
      <c r="X26" s="14"/>
      <c r="Y26" s="14"/>
      <c r="Z26" s="14"/>
    </row>
    <row r="27" spans="1:26" ht="15.75" customHeight="1">
      <c r="A27" s="99" t="s">
        <v>2129</v>
      </c>
      <c r="B27" s="176" t="str">
        <f>VLOOKUP(A27,'Índice Geral'!A:C,2,FALSE)</f>
        <v>Comunicação social (redação e conteúdo)</v>
      </c>
      <c r="C27" s="125">
        <v>72</v>
      </c>
      <c r="D27" s="14"/>
      <c r="E27" s="84"/>
      <c r="F27" s="113" t="str">
        <f>'Contagem de Áreas '!A26</f>
        <v>Gestão de organizações</v>
      </c>
      <c r="G27" s="103">
        <f t="shared" ca="1" si="0"/>
        <v>0</v>
      </c>
      <c r="H27" s="104">
        <f t="shared" ca="1" si="1"/>
        <v>0</v>
      </c>
      <c r="I27" s="105"/>
      <c r="J27" s="14"/>
      <c r="K27" s="14"/>
      <c r="L27" s="14"/>
      <c r="M27" s="14"/>
      <c r="N27" s="14"/>
      <c r="O27" s="14"/>
      <c r="P27" s="14"/>
      <c r="Q27" s="14"/>
      <c r="R27" s="14"/>
      <c r="S27" s="14"/>
      <c r="T27" s="14"/>
      <c r="U27" s="14"/>
      <c r="V27" s="14"/>
      <c r="W27" s="14"/>
      <c r="X27" s="14"/>
      <c r="Y27" s="14"/>
      <c r="Z27" s="14"/>
    </row>
    <row r="28" spans="1:26" ht="15.75" customHeight="1">
      <c r="A28" s="99" t="s">
        <v>445</v>
      </c>
      <c r="B28" s="176" t="str">
        <f>VLOOKUP(A28,'Índice Geral'!A:C,2,FALSE)</f>
        <v>Audiovisuais</v>
      </c>
      <c r="C28" s="125">
        <v>72</v>
      </c>
      <c r="D28" s="14"/>
      <c r="E28" s="84"/>
      <c r="F28" s="113" t="str">
        <f>'Contagem de Áreas '!A27</f>
        <v>Processamento de dados</v>
      </c>
      <c r="G28" s="103">
        <f t="shared" ca="1" si="0"/>
        <v>0</v>
      </c>
      <c r="H28" s="104">
        <f t="shared" ca="1" si="1"/>
        <v>0</v>
      </c>
      <c r="I28" s="105"/>
      <c r="J28" s="14"/>
      <c r="K28" s="14"/>
      <c r="L28" s="14"/>
      <c r="M28" s="14"/>
      <c r="N28" s="14"/>
      <c r="O28" s="14"/>
      <c r="P28" s="14"/>
      <c r="Q28" s="14"/>
      <c r="R28" s="14"/>
      <c r="S28" s="14"/>
      <c r="T28" s="14"/>
      <c r="U28" s="14"/>
      <c r="V28" s="14"/>
      <c r="W28" s="14"/>
      <c r="X28" s="14"/>
      <c r="Y28" s="14"/>
      <c r="Z28" s="14"/>
    </row>
    <row r="29" spans="1:26" ht="15.75" customHeight="1">
      <c r="A29" s="99" t="s">
        <v>2728</v>
      </c>
      <c r="B29" s="176" t="str">
        <f>VLOOKUP(A29,'Índice Geral'!A:C,2,FALSE)</f>
        <v>Marketing e propaganda</v>
      </c>
      <c r="C29" s="125">
        <v>72</v>
      </c>
      <c r="D29" s="14"/>
      <c r="E29" s="84"/>
      <c r="F29" s="113" t="str">
        <f>'Contagem de Áreas '!A28</f>
        <v>Matemática aplicada</v>
      </c>
      <c r="G29" s="103">
        <f t="shared" ca="1" si="0"/>
        <v>0</v>
      </c>
      <c r="H29" s="104">
        <f t="shared" ca="1" si="1"/>
        <v>0</v>
      </c>
      <c r="I29" s="114"/>
      <c r="J29" s="14"/>
      <c r="K29" s="14"/>
      <c r="L29" s="14"/>
      <c r="M29" s="14"/>
      <c r="N29" s="14"/>
      <c r="O29" s="14"/>
      <c r="P29" s="14"/>
      <c r="Q29" s="14"/>
      <c r="R29" s="14"/>
      <c r="S29" s="14"/>
      <c r="T29" s="14"/>
      <c r="U29" s="14"/>
      <c r="V29" s="14"/>
      <c r="W29" s="14"/>
      <c r="X29" s="14"/>
      <c r="Y29" s="14"/>
      <c r="Z29" s="14"/>
    </row>
    <row r="30" spans="1:26" ht="15.75" customHeight="1">
      <c r="A30" s="99" t="s">
        <v>2861</v>
      </c>
      <c r="B30" s="176" t="str">
        <f>VLOOKUP(A30,'Índice Geral'!A:C,2,FALSE)</f>
        <v>Audiovisuais</v>
      </c>
      <c r="C30" s="125">
        <v>72</v>
      </c>
      <c r="D30" s="14"/>
      <c r="E30" s="84"/>
      <c r="F30" s="113" t="str">
        <f>'Contagem de Áreas '!A29</f>
        <v>Psicologia</v>
      </c>
      <c r="G30" s="103">
        <f t="shared" ca="1" si="0"/>
        <v>0</v>
      </c>
      <c r="H30" s="104">
        <f t="shared" ca="1" si="1"/>
        <v>0</v>
      </c>
      <c r="I30" s="105"/>
      <c r="J30" s="14"/>
      <c r="K30" s="14"/>
      <c r="L30" s="14"/>
      <c r="M30" s="14"/>
      <c r="N30" s="14"/>
      <c r="O30" s="14"/>
      <c r="P30" s="14"/>
      <c r="Q30" s="14"/>
      <c r="R30" s="14"/>
      <c r="S30" s="14"/>
      <c r="T30" s="14"/>
      <c r="U30" s="14"/>
      <c r="V30" s="14"/>
      <c r="W30" s="14"/>
      <c r="X30" s="14"/>
      <c r="Y30" s="14"/>
      <c r="Z30" s="14"/>
    </row>
    <row r="31" spans="1:26" ht="15.75" customHeight="1">
      <c r="A31" s="99" t="s">
        <v>1768</v>
      </c>
      <c r="B31" s="176" t="str">
        <f>VLOOKUP(A31,'Índice Geral'!A:C,2,FALSE)</f>
        <v>Cenografia</v>
      </c>
      <c r="C31" s="125">
        <v>72</v>
      </c>
      <c r="D31" s="14"/>
      <c r="E31" s="84"/>
      <c r="F31" s="113" t="str">
        <f>'Contagem de Áreas '!A30</f>
        <v>Desenho (artístico)</v>
      </c>
      <c r="G31" s="103">
        <f t="shared" ca="1" si="0"/>
        <v>0</v>
      </c>
      <c r="H31" s="104">
        <f t="shared" ca="1" si="1"/>
        <v>0</v>
      </c>
      <c r="I31" s="114"/>
      <c r="J31" s="14"/>
      <c r="K31" s="14"/>
      <c r="L31" s="14"/>
      <c r="M31" s="14"/>
      <c r="N31" s="14"/>
      <c r="O31" s="14"/>
      <c r="P31" s="14"/>
      <c r="Q31" s="14"/>
      <c r="R31" s="14"/>
      <c r="S31" s="14"/>
      <c r="T31" s="14"/>
      <c r="U31" s="14"/>
      <c r="V31" s="14"/>
      <c r="W31" s="14"/>
      <c r="X31" s="14"/>
      <c r="Y31" s="14"/>
      <c r="Z31" s="14"/>
    </row>
    <row r="32" spans="1:26" ht="15.75" customHeight="1">
      <c r="A32" s="99" t="s">
        <v>453</v>
      </c>
      <c r="B32" s="176" t="str">
        <f>VLOOKUP(A32,'Índice Geral'!A:C,2,FALSE)</f>
        <v>Cenografia</v>
      </c>
      <c r="C32" s="125">
        <v>72</v>
      </c>
      <c r="D32" s="14"/>
      <c r="E32" s="84"/>
      <c r="F32" s="113" t="str">
        <f>'Contagem de Áreas '!A31</f>
        <v>Ciência política</v>
      </c>
      <c r="G32" s="103">
        <f t="shared" ca="1" si="0"/>
        <v>0</v>
      </c>
      <c r="H32" s="104">
        <f t="shared" ca="1" si="1"/>
        <v>0</v>
      </c>
      <c r="I32" s="114"/>
      <c r="J32" s="14"/>
      <c r="K32" s="14"/>
      <c r="L32" s="14"/>
      <c r="M32" s="14"/>
      <c r="N32" s="14"/>
      <c r="O32" s="14"/>
      <c r="P32" s="14"/>
      <c r="Q32" s="14"/>
      <c r="R32" s="14"/>
      <c r="S32" s="14"/>
      <c r="T32" s="14"/>
      <c r="U32" s="14"/>
      <c r="V32" s="14"/>
      <c r="W32" s="14"/>
      <c r="X32" s="14"/>
      <c r="Y32" s="14"/>
      <c r="Z32" s="14"/>
    </row>
    <row r="33" spans="1:26" ht="15.75" customHeight="1">
      <c r="A33" s="99" t="s">
        <v>2764</v>
      </c>
      <c r="B33" s="176" t="str">
        <f>VLOOKUP(A33,'Índice Geral'!A:C,2,FALSE)</f>
        <v>Cenografia</v>
      </c>
      <c r="C33" s="125">
        <v>72</v>
      </c>
      <c r="D33" s="14"/>
      <c r="E33" s="84"/>
      <c r="F33" s="113" t="str">
        <f>'Contagem de Áreas '!A32</f>
        <v>Estatística aplicada</v>
      </c>
      <c r="G33" s="103">
        <f t="shared" ca="1" si="0"/>
        <v>0</v>
      </c>
      <c r="H33" s="104">
        <f t="shared" ca="1" si="1"/>
        <v>0</v>
      </c>
      <c r="I33" s="105"/>
      <c r="J33" s="14"/>
      <c r="K33" s="14"/>
      <c r="L33" s="14"/>
      <c r="M33" s="14"/>
      <c r="N33" s="14"/>
      <c r="O33" s="14"/>
      <c r="P33" s="14"/>
      <c r="Q33" s="14"/>
      <c r="R33" s="14"/>
      <c r="S33" s="14"/>
      <c r="T33" s="14"/>
      <c r="U33" s="14"/>
      <c r="V33" s="14"/>
      <c r="W33" s="14"/>
      <c r="X33" s="14"/>
      <c r="Y33" s="14"/>
      <c r="Z33" s="14"/>
    </row>
    <row r="34" spans="1:26" ht="15.75" customHeight="1">
      <c r="A34" s="99" t="s">
        <v>1081</v>
      </c>
      <c r="B34" s="176" t="str">
        <f>VLOOKUP(A34,'Índice Geral'!A:C,2,FALSE)</f>
        <v>Estágio Supervisionado</v>
      </c>
      <c r="C34" s="101">
        <v>180</v>
      </c>
      <c r="D34" s="14"/>
      <c r="E34" s="84"/>
      <c r="F34" s="113" t="str">
        <f>'Contagem de Áreas '!A33</f>
        <v>Fotografia</v>
      </c>
      <c r="G34" s="103">
        <f t="shared" ca="1" si="0"/>
        <v>1.9801980198019802E-2</v>
      </c>
      <c r="H34" s="104">
        <f t="shared" ca="1" si="1"/>
        <v>72</v>
      </c>
      <c r="I34" s="114"/>
      <c r="J34" s="14"/>
      <c r="K34" s="14"/>
      <c r="L34" s="14"/>
      <c r="M34" s="14"/>
      <c r="N34" s="14"/>
      <c r="O34" s="14"/>
      <c r="P34" s="14"/>
      <c r="Q34" s="14"/>
      <c r="R34" s="14"/>
      <c r="S34" s="14"/>
      <c r="T34" s="14"/>
      <c r="U34" s="14"/>
      <c r="V34" s="14"/>
      <c r="W34" s="14"/>
      <c r="X34" s="14"/>
      <c r="Y34" s="14"/>
      <c r="Z34" s="14"/>
    </row>
    <row r="35" spans="1:26" ht="15.75" customHeight="1">
      <c r="A35" s="99" t="s">
        <v>2914</v>
      </c>
      <c r="B35" s="176" t="str">
        <f>VLOOKUP(A35,'Índice Geral'!A:C,2,FALSE)</f>
        <v>Metodologia e Pesquisa Científica</v>
      </c>
      <c r="C35" s="101">
        <v>36</v>
      </c>
      <c r="D35" s="14"/>
      <c r="E35" s="84"/>
      <c r="F35" s="113" t="str">
        <f>'Contagem de Áreas '!A34</f>
        <v>Aconselhamento e orientação profissional</v>
      </c>
      <c r="G35" s="103">
        <f t="shared" ca="1" si="0"/>
        <v>0</v>
      </c>
      <c r="H35" s="104">
        <f t="shared" ca="1" si="1"/>
        <v>0</v>
      </c>
      <c r="I35" s="114"/>
      <c r="J35" s="14"/>
      <c r="K35" s="14"/>
      <c r="L35" s="14"/>
      <c r="M35" s="14"/>
      <c r="N35" s="14"/>
      <c r="O35" s="14"/>
      <c r="P35" s="14"/>
      <c r="Q35" s="14"/>
      <c r="R35" s="14"/>
      <c r="S35" s="14"/>
      <c r="T35" s="14"/>
      <c r="U35" s="14"/>
      <c r="V35" s="14"/>
      <c r="W35" s="14"/>
      <c r="X35" s="14"/>
      <c r="Y35" s="14"/>
      <c r="Z35" s="14"/>
    </row>
    <row r="36" spans="1:26" ht="15.75" customHeight="1">
      <c r="A36" s="99" t="s">
        <v>2915</v>
      </c>
      <c r="B36" s="176" t="str">
        <f>VLOOKUP(A36,'Índice Geral'!A:C,2,FALSE)</f>
        <v>Metodologia e Pesquisa Científica</v>
      </c>
      <c r="C36" s="101">
        <v>36</v>
      </c>
      <c r="D36" s="14"/>
      <c r="E36" s="84"/>
      <c r="F36" s="113" t="str">
        <f>'Contagem de Áreas '!A35</f>
        <v>Gestão da produção</v>
      </c>
      <c r="G36" s="103">
        <f t="shared" ca="1" si="0"/>
        <v>1.9801980198019802E-2</v>
      </c>
      <c r="H36" s="104">
        <f t="shared" ca="1" si="1"/>
        <v>72</v>
      </c>
      <c r="I36" s="105"/>
      <c r="J36" s="14"/>
      <c r="K36" s="14"/>
      <c r="L36" s="14"/>
      <c r="M36" s="14"/>
      <c r="N36" s="14"/>
      <c r="O36" s="14"/>
      <c r="P36" s="14"/>
      <c r="Q36" s="14"/>
      <c r="R36" s="14"/>
      <c r="S36" s="14"/>
      <c r="T36" s="14"/>
      <c r="U36" s="14"/>
      <c r="V36" s="14"/>
      <c r="W36" s="14"/>
      <c r="X36" s="14"/>
      <c r="Y36" s="14"/>
      <c r="Z36" s="14"/>
    </row>
    <row r="37" spans="1:26" ht="15.75" customHeight="1">
      <c r="A37" s="99" t="s">
        <v>2932</v>
      </c>
      <c r="B37" s="176" t="str">
        <f>VLOOKUP(A37,'Índice Geral'!A:C,2,FALSE)</f>
        <v>Metodologia e Pesquisa Científica</v>
      </c>
      <c r="C37" s="101">
        <v>72</v>
      </c>
      <c r="D37" s="14"/>
      <c r="E37" s="84"/>
      <c r="F37" s="113" t="str">
        <f>'Contagem de Áreas '!A36</f>
        <v>Tecnologia digital</v>
      </c>
      <c r="G37" s="103">
        <f t="shared" ca="1" si="0"/>
        <v>0</v>
      </c>
      <c r="H37" s="104">
        <f t="shared" ca="1" si="1"/>
        <v>0</v>
      </c>
      <c r="I37" s="105"/>
      <c r="J37" s="14"/>
      <c r="K37" s="14"/>
      <c r="L37" s="14"/>
      <c r="M37" s="14"/>
      <c r="N37" s="14"/>
      <c r="O37" s="14"/>
      <c r="P37" s="14"/>
      <c r="Q37" s="14"/>
      <c r="R37" s="14"/>
      <c r="S37" s="14"/>
      <c r="T37" s="14"/>
      <c r="U37" s="14"/>
      <c r="V37" s="14"/>
      <c r="W37" s="14"/>
      <c r="X37" s="14"/>
      <c r="Y37" s="14"/>
      <c r="Z37" s="14"/>
    </row>
    <row r="38" spans="1:26" ht="15.75" customHeight="1">
      <c r="A38" s="99" t="s">
        <v>2933</v>
      </c>
      <c r="B38" s="176" t="str">
        <f>VLOOKUP(A38,'Índice Geral'!A:C,2,FALSE)</f>
        <v>Metodologia e Pesquisa Científica</v>
      </c>
      <c r="C38" s="101">
        <v>72</v>
      </c>
      <c r="D38" s="14"/>
      <c r="E38" s="84"/>
      <c r="F38" s="113" t="str">
        <f>'Contagem de Áreas '!A37</f>
        <v>Desenho de projetos</v>
      </c>
      <c r="G38" s="103">
        <f t="shared" ca="1" si="0"/>
        <v>0</v>
      </c>
      <c r="H38" s="104">
        <f t="shared" ca="1" si="1"/>
        <v>0</v>
      </c>
      <c r="I38" s="105"/>
      <c r="J38" s="14"/>
      <c r="K38" s="14"/>
      <c r="L38" s="14"/>
      <c r="M38" s="14"/>
      <c r="N38" s="14"/>
      <c r="O38" s="14"/>
      <c r="P38" s="14"/>
      <c r="Q38" s="14"/>
      <c r="R38" s="14"/>
      <c r="S38" s="14"/>
      <c r="T38" s="14"/>
      <c r="U38" s="14"/>
      <c r="V38" s="14"/>
      <c r="W38" s="14"/>
      <c r="X38" s="14"/>
      <c r="Y38" s="14"/>
      <c r="Z38" s="14"/>
    </row>
    <row r="39" spans="1:26" ht="15.75" customHeight="1">
      <c r="A39" s="99" t="s">
        <v>902</v>
      </c>
      <c r="B39" s="176" t="str">
        <f>VLOOKUP(A39,'Índice Geral'!A:C,2,FALSE)</f>
        <v>Eletiva</v>
      </c>
      <c r="C39" s="101">
        <v>72</v>
      </c>
      <c r="D39" s="14"/>
      <c r="E39" s="84"/>
      <c r="F39" s="113" t="str">
        <f>'Contagem de Áreas '!A38</f>
        <v>Política</v>
      </c>
      <c r="G39" s="103">
        <f t="shared" ca="1" si="0"/>
        <v>0</v>
      </c>
      <c r="H39" s="104">
        <f t="shared" ca="1" si="1"/>
        <v>0</v>
      </c>
      <c r="I39" s="105"/>
      <c r="J39" s="14"/>
      <c r="K39" s="14"/>
      <c r="L39" s="14"/>
      <c r="M39" s="14"/>
      <c r="N39" s="14"/>
      <c r="O39" s="14"/>
      <c r="P39" s="14"/>
      <c r="Q39" s="14"/>
      <c r="R39" s="14"/>
      <c r="S39" s="14"/>
      <c r="T39" s="14"/>
      <c r="U39" s="14"/>
      <c r="V39" s="14"/>
      <c r="W39" s="14"/>
      <c r="X39" s="14"/>
      <c r="Y39" s="14"/>
      <c r="Z39" s="14"/>
    </row>
    <row r="40" spans="1:26" ht="15.75" customHeight="1">
      <c r="A40" s="99" t="s">
        <v>902</v>
      </c>
      <c r="B40" s="176" t="str">
        <f>VLOOKUP(A40,'Índice Geral'!A:C,2,FALSE)</f>
        <v>Eletiva</v>
      </c>
      <c r="C40" s="101">
        <v>72</v>
      </c>
      <c r="D40" s="14"/>
      <c r="E40" s="84"/>
      <c r="F40" s="113" t="str">
        <f>'Contagem de Áreas '!A39</f>
        <v>Administração em comércio exterior</v>
      </c>
      <c r="G40" s="103">
        <f t="shared" ca="1" si="0"/>
        <v>0</v>
      </c>
      <c r="H40" s="104">
        <f t="shared" ca="1" si="1"/>
        <v>0</v>
      </c>
      <c r="I40" s="105"/>
      <c r="J40" s="14"/>
      <c r="K40" s="14"/>
      <c r="L40" s="14"/>
      <c r="M40" s="14"/>
      <c r="N40" s="14"/>
      <c r="O40" s="14"/>
      <c r="P40" s="14"/>
      <c r="Q40" s="14"/>
      <c r="R40" s="14"/>
      <c r="S40" s="14"/>
      <c r="T40" s="14"/>
      <c r="U40" s="14"/>
      <c r="V40" s="14"/>
      <c r="W40" s="14"/>
      <c r="X40" s="14"/>
      <c r="Y40" s="14"/>
      <c r="Z40" s="14"/>
    </row>
    <row r="41" spans="1:26" ht="15.75" customHeight="1">
      <c r="A41" s="99" t="s">
        <v>902</v>
      </c>
      <c r="B41" s="176" t="str">
        <f>VLOOKUP(A41,'Índice Geral'!A:C,2,FALSE)</f>
        <v>Eletiva</v>
      </c>
      <c r="C41" s="101">
        <v>72</v>
      </c>
      <c r="D41" s="14"/>
      <c r="E41" s="84"/>
      <c r="F41" s="113" t="str">
        <f>'Contagem de Áreas '!A40</f>
        <v>Relações internacionais</v>
      </c>
      <c r="G41" s="103">
        <f t="shared" ca="1" si="0"/>
        <v>0</v>
      </c>
      <c r="H41" s="104">
        <f t="shared" ca="1" si="1"/>
        <v>0</v>
      </c>
      <c r="I41" s="114"/>
      <c r="J41" s="14"/>
      <c r="K41" s="14"/>
      <c r="L41" s="14"/>
      <c r="M41" s="14"/>
      <c r="N41" s="14"/>
      <c r="O41" s="14"/>
      <c r="P41" s="14"/>
      <c r="Q41" s="14"/>
      <c r="R41" s="14"/>
      <c r="S41" s="14"/>
      <c r="T41" s="14"/>
      <c r="U41" s="14"/>
      <c r="V41" s="14"/>
      <c r="W41" s="14"/>
      <c r="X41" s="14"/>
      <c r="Y41" s="14"/>
      <c r="Z41" s="14"/>
    </row>
    <row r="42" spans="1:26" ht="15.75" customHeight="1">
      <c r="A42" s="99" t="s">
        <v>902</v>
      </c>
      <c r="B42" s="176" t="str">
        <f>VLOOKUP(A42,'Índice Geral'!A:C,2,FALSE)</f>
        <v>Eletiva</v>
      </c>
      <c r="C42" s="101">
        <v>72</v>
      </c>
      <c r="D42" s="14"/>
      <c r="E42" s="84"/>
      <c r="F42" s="113" t="str">
        <f>'Contagem de Áreas '!A41</f>
        <v>Desenho de moda</v>
      </c>
      <c r="G42" s="103">
        <f t="shared" ca="1" si="0"/>
        <v>0</v>
      </c>
      <c r="H42" s="104">
        <f t="shared" ca="1" si="1"/>
        <v>0</v>
      </c>
      <c r="I42" s="105"/>
      <c r="J42" s="14"/>
      <c r="K42" s="14"/>
      <c r="L42" s="14"/>
      <c r="M42" s="14"/>
      <c r="N42" s="14"/>
      <c r="O42" s="14"/>
      <c r="P42" s="14"/>
      <c r="Q42" s="14"/>
      <c r="R42" s="14"/>
      <c r="S42" s="14"/>
      <c r="T42" s="14"/>
      <c r="U42" s="14"/>
      <c r="V42" s="14"/>
      <c r="W42" s="14"/>
      <c r="X42" s="14"/>
      <c r="Y42" s="14"/>
      <c r="Z42" s="14"/>
    </row>
    <row r="43" spans="1:26" ht="15.75" customHeight="1">
      <c r="A43" s="99" t="s">
        <v>902</v>
      </c>
      <c r="B43" s="176" t="str">
        <f>VLOOKUP(A43,'Índice Geral'!A:C,2,FALSE)</f>
        <v>Eletiva</v>
      </c>
      <c r="C43" s="101">
        <v>72</v>
      </c>
      <c r="D43" s="14"/>
      <c r="E43" s="84"/>
      <c r="F43" s="116" t="s">
        <v>902</v>
      </c>
      <c r="G43" s="103">
        <f t="shared" ca="1" si="0"/>
        <v>0.17821782178217821</v>
      </c>
      <c r="H43" s="104">
        <f t="shared" ca="1" si="1"/>
        <v>648</v>
      </c>
      <c r="I43" s="114"/>
      <c r="J43" s="14"/>
      <c r="K43" s="14"/>
      <c r="L43" s="14"/>
      <c r="M43" s="14"/>
      <c r="N43" s="14"/>
      <c r="O43" s="14"/>
      <c r="P43" s="14"/>
      <c r="Q43" s="14"/>
      <c r="R43" s="14"/>
      <c r="S43" s="14"/>
      <c r="T43" s="14"/>
      <c r="U43" s="14"/>
      <c r="V43" s="14"/>
      <c r="W43" s="14"/>
      <c r="X43" s="14"/>
      <c r="Y43" s="14"/>
      <c r="Z43" s="14"/>
    </row>
    <row r="44" spans="1:26" ht="15.75" customHeight="1">
      <c r="A44" s="99" t="s">
        <v>902</v>
      </c>
      <c r="B44" s="176" t="str">
        <f>VLOOKUP(A44,'Índice Geral'!A:C,2,FALSE)</f>
        <v>Eletiva</v>
      </c>
      <c r="C44" s="101">
        <v>72</v>
      </c>
      <c r="D44" s="14"/>
      <c r="E44" s="84"/>
      <c r="F44" s="116" t="s">
        <v>2993</v>
      </c>
      <c r="G44" s="103">
        <f t="shared" ca="1" si="0"/>
        <v>9.9009900990099015E-2</v>
      </c>
      <c r="H44" s="104">
        <f t="shared" ca="1" si="1"/>
        <v>360</v>
      </c>
      <c r="I44" s="114"/>
      <c r="J44" s="14"/>
      <c r="K44" s="14"/>
      <c r="L44" s="14"/>
      <c r="M44" s="14"/>
      <c r="N44" s="14"/>
      <c r="O44" s="14"/>
      <c r="P44" s="14"/>
      <c r="Q44" s="14"/>
      <c r="R44" s="14"/>
      <c r="S44" s="14"/>
      <c r="T44" s="14"/>
      <c r="U44" s="14"/>
      <c r="V44" s="14"/>
      <c r="W44" s="14"/>
      <c r="X44" s="14"/>
      <c r="Y44" s="14"/>
      <c r="Z44" s="14"/>
    </row>
    <row r="45" spans="1:26" ht="15.75" customHeight="1">
      <c r="A45" s="99" t="s">
        <v>902</v>
      </c>
      <c r="B45" s="176" t="str">
        <f>VLOOKUP(A45,'Índice Geral'!A:C,2,FALSE)</f>
        <v>Eletiva</v>
      </c>
      <c r="C45" s="101">
        <v>72</v>
      </c>
      <c r="D45" s="14"/>
      <c r="E45" s="84"/>
      <c r="F45" s="116" t="s">
        <v>1081</v>
      </c>
      <c r="G45" s="103">
        <f t="shared" ca="1" si="0"/>
        <v>4.9504950495049507E-2</v>
      </c>
      <c r="H45" s="104">
        <f t="shared" ca="1" si="1"/>
        <v>180</v>
      </c>
      <c r="I45" s="114"/>
      <c r="J45" s="14"/>
      <c r="K45" s="14"/>
      <c r="L45" s="14"/>
      <c r="M45" s="14"/>
      <c r="N45" s="14"/>
      <c r="O45" s="14"/>
      <c r="P45" s="14"/>
      <c r="Q45" s="14"/>
      <c r="R45" s="14"/>
      <c r="S45" s="14"/>
      <c r="T45" s="14"/>
      <c r="U45" s="14"/>
      <c r="V45" s="14"/>
      <c r="W45" s="14"/>
      <c r="X45" s="14"/>
      <c r="Y45" s="14"/>
      <c r="Z45" s="14"/>
    </row>
    <row r="46" spans="1:26" ht="15.75" customHeight="1">
      <c r="A46" s="99" t="s">
        <v>902</v>
      </c>
      <c r="B46" s="176" t="str">
        <f>VLOOKUP(A46,'Índice Geral'!A:C,2,FALSE)</f>
        <v>Eletiva</v>
      </c>
      <c r="C46" s="101">
        <v>72</v>
      </c>
      <c r="D46" s="14"/>
      <c r="E46" s="14"/>
      <c r="F46" s="98" t="s">
        <v>2994</v>
      </c>
      <c r="G46" s="98"/>
      <c r="H46" s="98"/>
      <c r="I46" s="117">
        <f>G1-SUM(I25:I45)</f>
        <v>3636</v>
      </c>
      <c r="J46" s="14"/>
      <c r="K46" s="14"/>
      <c r="L46" s="14"/>
      <c r="M46" s="14"/>
      <c r="N46" s="14"/>
      <c r="O46" s="14"/>
      <c r="P46" s="14"/>
      <c r="Q46" s="14"/>
      <c r="R46" s="14"/>
      <c r="S46" s="14"/>
      <c r="T46" s="14"/>
      <c r="U46" s="14"/>
      <c r="V46" s="14"/>
      <c r="W46" s="14"/>
      <c r="X46" s="14"/>
      <c r="Y46" s="14"/>
      <c r="Z46" s="14"/>
    </row>
    <row r="47" spans="1:26" ht="15.75" customHeight="1">
      <c r="A47" s="99" t="s">
        <v>902</v>
      </c>
      <c r="B47" s="176" t="str">
        <f>VLOOKUP(A47,'Índice Geral'!A:C,2,FALSE)</f>
        <v>Eletiva</v>
      </c>
      <c r="C47" s="101">
        <v>72</v>
      </c>
      <c r="D47" s="14"/>
      <c r="E47" s="14"/>
      <c r="F47" s="14"/>
      <c r="G47" s="14"/>
      <c r="H47" s="14"/>
      <c r="I47" s="14"/>
      <c r="J47" s="14"/>
      <c r="K47" s="14"/>
      <c r="L47" s="14"/>
      <c r="M47" s="14"/>
      <c r="N47" s="14"/>
      <c r="O47" s="14"/>
      <c r="P47" s="14"/>
      <c r="Q47" s="14"/>
      <c r="R47" s="14"/>
      <c r="S47" s="14"/>
      <c r="T47" s="14"/>
      <c r="U47" s="14"/>
      <c r="V47" s="14"/>
      <c r="W47" s="14"/>
      <c r="X47" s="14"/>
      <c r="Y47" s="14"/>
      <c r="Z47" s="14"/>
    </row>
    <row r="48" spans="1:26" ht="15.75" customHeight="1">
      <c r="A48" s="99" t="s">
        <v>1053</v>
      </c>
      <c r="B48" s="176" t="str">
        <f>VLOOKUP(A48,'Índice Geral'!A:C,2,FALSE)</f>
        <v>Lifelab</v>
      </c>
      <c r="C48" s="101">
        <v>72</v>
      </c>
      <c r="D48" s="14"/>
      <c r="E48" s="14"/>
      <c r="F48" s="14"/>
      <c r="G48" s="14"/>
      <c r="H48" s="14"/>
      <c r="I48" s="14"/>
      <c r="J48" s="14"/>
      <c r="K48" s="14"/>
      <c r="L48" s="14"/>
      <c r="M48" s="14"/>
      <c r="N48" s="14"/>
      <c r="O48" s="14"/>
      <c r="P48" s="14"/>
      <c r="Q48" s="14"/>
      <c r="R48" s="14"/>
      <c r="S48" s="14"/>
      <c r="T48" s="14"/>
      <c r="U48" s="14"/>
      <c r="V48" s="14"/>
      <c r="W48" s="14"/>
      <c r="X48" s="14"/>
      <c r="Y48" s="14"/>
      <c r="Z48" s="14"/>
    </row>
    <row r="49" spans="1:26" ht="15.75" customHeight="1">
      <c r="A49" s="99" t="s">
        <v>1053</v>
      </c>
      <c r="B49" s="176" t="str">
        <f>VLOOKUP(A49,'Índice Geral'!A:C,2,FALSE)</f>
        <v>Lifelab</v>
      </c>
      <c r="C49" s="101">
        <v>72</v>
      </c>
      <c r="D49" s="14"/>
      <c r="E49" s="14"/>
      <c r="F49" s="14"/>
      <c r="G49" s="14"/>
      <c r="H49" s="14"/>
      <c r="I49" s="14"/>
      <c r="J49" s="14"/>
      <c r="K49" s="14"/>
      <c r="L49" s="14"/>
      <c r="M49" s="14"/>
      <c r="N49" s="14"/>
      <c r="O49" s="14"/>
      <c r="P49" s="14"/>
      <c r="Q49" s="14"/>
      <c r="R49" s="14"/>
      <c r="S49" s="14"/>
      <c r="T49" s="14"/>
      <c r="U49" s="14"/>
      <c r="V49" s="14"/>
      <c r="W49" s="14"/>
      <c r="X49" s="14"/>
      <c r="Y49" s="14"/>
      <c r="Z49" s="14"/>
    </row>
    <row r="50" spans="1:26" ht="15.75" customHeight="1">
      <c r="A50" s="99" t="s">
        <v>1053</v>
      </c>
      <c r="B50" s="176" t="str">
        <f>VLOOKUP(A50,'Índice Geral'!A:C,2,FALSE)</f>
        <v>Lifelab</v>
      </c>
      <c r="C50" s="101">
        <v>72</v>
      </c>
      <c r="D50" s="14"/>
      <c r="E50" s="14"/>
      <c r="F50" s="14"/>
      <c r="G50" s="14"/>
      <c r="H50" s="14"/>
      <c r="I50" s="14"/>
      <c r="J50" s="14"/>
      <c r="K50" s="14"/>
      <c r="L50" s="14"/>
      <c r="M50" s="14"/>
      <c r="N50" s="14"/>
      <c r="O50" s="14"/>
      <c r="P50" s="14"/>
      <c r="Q50" s="14"/>
      <c r="R50" s="14"/>
      <c r="S50" s="14"/>
      <c r="T50" s="14"/>
      <c r="U50" s="14"/>
      <c r="V50" s="14"/>
      <c r="W50" s="14"/>
      <c r="X50" s="14"/>
      <c r="Y50" s="14"/>
      <c r="Z50" s="14"/>
    </row>
    <row r="51" spans="1:26" ht="15.75" customHeight="1">
      <c r="A51" s="99" t="s">
        <v>1053</v>
      </c>
      <c r="B51" s="176" t="str">
        <f>VLOOKUP(A51,'Índice Geral'!A:C,2,FALSE)</f>
        <v>Lifelab</v>
      </c>
      <c r="C51" s="101">
        <v>72</v>
      </c>
      <c r="D51" s="14"/>
      <c r="E51" s="14"/>
      <c r="F51" s="14"/>
      <c r="G51" s="14"/>
      <c r="H51" s="14"/>
      <c r="I51" s="14"/>
      <c r="J51" s="14"/>
      <c r="K51" s="14"/>
      <c r="L51" s="14"/>
      <c r="M51" s="14"/>
      <c r="N51" s="14"/>
      <c r="O51" s="14"/>
      <c r="P51" s="14"/>
      <c r="Q51" s="14"/>
      <c r="R51" s="14"/>
      <c r="S51" s="14"/>
      <c r="T51" s="14"/>
      <c r="U51" s="14"/>
      <c r="V51" s="14"/>
      <c r="W51" s="14"/>
      <c r="X51" s="14"/>
      <c r="Y51" s="14"/>
      <c r="Z51" s="14"/>
    </row>
    <row r="52" spans="1:26" ht="15.75" customHeight="1">
      <c r="A52" s="99" t="s">
        <v>1053</v>
      </c>
      <c r="B52" s="176" t="str">
        <f>VLOOKUP(A52,'Índice Geral'!A:C,2,FALSE)</f>
        <v>Lifelab</v>
      </c>
      <c r="C52" s="101">
        <v>72</v>
      </c>
      <c r="D52" s="14"/>
      <c r="E52" s="14"/>
      <c r="F52" s="14"/>
      <c r="G52" s="14"/>
      <c r="H52" s="14"/>
      <c r="I52" s="14"/>
      <c r="J52" s="14"/>
      <c r="K52" s="14"/>
      <c r="L52" s="14"/>
      <c r="M52" s="14"/>
      <c r="N52" s="14"/>
      <c r="O52" s="14"/>
      <c r="P52" s="14"/>
      <c r="Q52" s="14"/>
      <c r="R52" s="14"/>
      <c r="S52" s="14"/>
      <c r="T52" s="14"/>
      <c r="U52" s="14"/>
      <c r="V52" s="14"/>
      <c r="W52" s="14"/>
      <c r="X52" s="14"/>
      <c r="Y52" s="14"/>
      <c r="Z52" s="14"/>
    </row>
    <row r="53" spans="1:26" ht="15.75" customHeight="1">
      <c r="A53" s="99"/>
      <c r="B53" s="100"/>
      <c r="C53" s="101"/>
      <c r="D53" s="14"/>
      <c r="E53" s="14"/>
      <c r="F53" s="14"/>
      <c r="G53" s="14"/>
      <c r="H53" s="14"/>
      <c r="I53" s="14"/>
      <c r="J53" s="14"/>
      <c r="K53" s="14"/>
      <c r="L53" s="14"/>
      <c r="M53" s="14"/>
      <c r="N53" s="14"/>
      <c r="O53" s="14"/>
      <c r="P53" s="14"/>
      <c r="Q53" s="14"/>
      <c r="R53" s="14"/>
      <c r="S53" s="14"/>
      <c r="T53" s="14"/>
      <c r="U53" s="14"/>
      <c r="V53" s="14"/>
      <c r="W53" s="14"/>
      <c r="X53" s="14"/>
      <c r="Y53" s="14"/>
      <c r="Z53" s="14"/>
    </row>
    <row r="54" spans="1:26" ht="15.75" customHeight="1">
      <c r="A54" s="99"/>
      <c r="B54" s="100"/>
      <c r="C54" s="101"/>
      <c r="D54" s="14"/>
      <c r="E54" s="14"/>
      <c r="F54" s="14"/>
      <c r="G54" s="14"/>
      <c r="H54" s="14"/>
      <c r="I54" s="14"/>
      <c r="J54" s="14"/>
      <c r="K54" s="14"/>
      <c r="L54" s="14"/>
      <c r="M54" s="14"/>
      <c r="N54" s="14"/>
      <c r="O54" s="14"/>
      <c r="P54" s="14"/>
      <c r="Q54" s="14"/>
      <c r="R54" s="14"/>
      <c r="S54" s="14"/>
      <c r="T54" s="14"/>
      <c r="U54" s="14"/>
      <c r="V54" s="14"/>
      <c r="W54" s="14"/>
      <c r="X54" s="14"/>
      <c r="Y54" s="14"/>
      <c r="Z54" s="14"/>
    </row>
    <row r="55" spans="1:26" ht="15.75" customHeight="1">
      <c r="A55" s="99"/>
      <c r="B55" s="100"/>
      <c r="C55" s="101"/>
      <c r="D55" s="14"/>
      <c r="E55" s="14"/>
      <c r="F55" s="14"/>
      <c r="G55" s="14"/>
      <c r="H55" s="14"/>
      <c r="I55" s="14"/>
      <c r="J55" s="14"/>
      <c r="K55" s="14"/>
      <c r="L55" s="14"/>
      <c r="M55" s="14"/>
      <c r="N55" s="14"/>
      <c r="O55" s="14"/>
      <c r="P55" s="14"/>
      <c r="Q55" s="14"/>
      <c r="R55" s="14"/>
      <c r="S55" s="14"/>
      <c r="T55" s="14"/>
      <c r="U55" s="14"/>
      <c r="V55" s="14"/>
      <c r="W55" s="14"/>
      <c r="X55" s="14"/>
      <c r="Y55" s="14"/>
      <c r="Z55" s="14"/>
    </row>
    <row r="56" spans="1:26" ht="15.75" customHeight="1">
      <c r="A56" s="99"/>
      <c r="B56" s="100"/>
      <c r="C56" s="101"/>
      <c r="D56" s="14"/>
      <c r="E56" s="14"/>
      <c r="F56" s="14"/>
      <c r="G56" s="14"/>
      <c r="H56" s="14"/>
      <c r="I56" s="14"/>
      <c r="J56" s="14"/>
      <c r="K56" s="14"/>
      <c r="L56" s="14"/>
      <c r="M56" s="14"/>
      <c r="N56" s="14"/>
      <c r="O56" s="14"/>
      <c r="P56" s="14"/>
      <c r="Q56" s="14"/>
      <c r="R56" s="14"/>
      <c r="S56" s="14"/>
      <c r="T56" s="14"/>
      <c r="U56" s="14"/>
      <c r="V56" s="14"/>
      <c r="W56" s="14"/>
      <c r="X56" s="14"/>
      <c r="Y56" s="14"/>
      <c r="Z56" s="14"/>
    </row>
    <row r="57" spans="1:26" ht="15.75" customHeight="1">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spans="1:26" ht="15.75" customHeight="1">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spans="1:26" ht="15.75" customHeight="1">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spans="1:26" ht="15.75" customHeight="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spans="1:26" ht="15.75" customHeight="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spans="1:26" ht="15.75"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ht="15.75"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ht="15.75"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ht="15.75"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ht="15.75"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spans="1:26" ht="15.75"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ht="15.75"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ht="15.75"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ht="15.75"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spans="1:26" ht="15.75"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spans="1:26" ht="15.75"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spans="1:26" ht="15.75"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spans="1:26" ht="15.75"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spans="1:26" ht="15.75"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spans="1:26" ht="15.75"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spans="1:26" ht="15.75"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spans="1:26" ht="15.75"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spans="1:26" ht="15.75"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spans="1:26" ht="15.75"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spans="1:26" ht="15.75"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spans="1:26" ht="15.75"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ht="15.75"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spans="1:26" ht="15.75"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spans="1:26" ht="15.75"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ht="15.75"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spans="1:26" ht="15.7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ht="15.7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ht="15.7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spans="1:26" ht="15.7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spans="1:26" ht="15.7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spans="1:26" ht="15.7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spans="1:26" ht="15.7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ht="15.7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ht="15.7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spans="1:26" ht="15.7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spans="1:26" ht="15.7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spans="1:26" ht="15.7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spans="1:26" ht="15.7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spans="1:26" ht="15.7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ht="15.7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ht="15.7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ht="15.7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ht="15.7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5.7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5.7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15.7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5.7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5.7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5.7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5.7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5.7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ht="15.7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ht="15.7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5.7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5.7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5.7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5.7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15.7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15.7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5.7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5.7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5.7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5.7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5.7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5.7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5.7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5.7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5.7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5.7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5.7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5.7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5.7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5.7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5.7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5.7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5.7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5.7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5.7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5.7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15.7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5.7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15.7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5.7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5.7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5.7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5.7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ht="15.7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5.7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5.7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5.7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5.7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5.7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5.7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5.7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5.7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5.7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5.7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5.7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5.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5.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5.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5.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ht="15.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15.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5.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5.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ht="15.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5.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5.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5.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ht="15.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15.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15.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15.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5.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15.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5.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5.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5.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5.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5.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5.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ht="15.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ht="15.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ht="15.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ht="15.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ht="15.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ht="15.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15.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ht="15.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5.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ht="15.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15.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5.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ht="15.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15.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15.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ht="15.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ht="15.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ht="15.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ht="15.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ht="15.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ht="15.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ht="15.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ht="15.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15.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15.7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15.7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15.7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15.7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5.7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5.7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5.7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5.7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5.7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5.7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5.7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5.7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5.7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5.7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5.7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5.7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5.7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5.7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5.7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5.7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5.7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5.7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5.7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5.7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5.7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5.7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5.7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5.7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5.7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5.7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5.7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5.7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5.7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5.7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5.7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5.7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5.7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5.7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5.7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5.7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5.7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5.7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5.7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5.7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5.7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5.7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5.7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5.7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5.7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5.7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5.7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5.7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5.7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5.7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5.7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15.7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5.7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15.7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5.7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5.7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5.7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5.7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5.7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5.7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5.7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5.7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5.7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5.7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5.7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5.7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5.7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5.7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5.7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15.7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5.7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15.7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5.7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5.7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5.7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5.7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5.7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5.7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5.7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5.7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5.7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5.7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15.7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15.7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15.7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15.7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15.7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15.7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15.7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15.7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15.7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5.7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15.7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15.7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15.7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5.7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5.7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5.7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5.7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5.7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5.7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5.7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15.7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5.7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5.7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5.7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5.7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5.7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5.7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5.7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5.7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5.7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5.7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5.7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5.7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5.7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5.7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5.7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5.7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5.7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5.7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5.7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5.7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5.7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5.7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5.7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5.7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5.7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5.7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5.7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5.7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5.7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5.7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5.7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5.7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5.7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5.7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5.7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5.7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5.7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5.7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5.7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5.7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5.7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5.7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5.7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5.7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5.7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5.7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5.7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5.7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5.7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5.7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5.7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5.7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5.7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5.7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5.7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5.7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5.7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5.7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5.7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5.7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5.7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5.7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5.7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5.7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5.7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5.7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5.7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5.7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5.7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5.7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5.7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5.7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5.7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5.7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5.7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5.7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5.7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5.7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5.7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5.7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5.7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5.7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5.7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5.7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5.7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5.7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5.7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5.7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5.7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5.7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5.7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5.7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5.7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5.7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5.7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5.7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5.7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5.7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5.7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5.7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5.7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5.7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5.7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5.7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5.7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5.7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5.7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5.7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5.7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5.7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5.7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5.7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5.7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5.7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5.7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5.7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5.7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5.7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5.7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5.7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5.7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5.7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5.7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5.7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5.7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5.7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5.7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5.7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5.7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5.7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5.7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5.7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5.7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5.7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5.7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5.7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5.7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5.7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5.7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5.7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5.7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5.7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5.7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5.7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5.7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5.7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5.7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5.7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5.7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5.7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5.7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5.7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5.7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5.7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5.7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5.7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5.7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5.7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5.7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5.7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5.7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5.7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5.7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5.7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5.7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5.7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5.7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5.7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5.7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5.7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5.7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5.7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5.7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5.7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5.7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5.7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5.7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5.7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5.7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5.7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5.7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5.7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5.7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5.7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5.7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5.7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5.7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5.7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5.7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5.7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5.7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5.7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5.7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5.7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5.7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5.7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5.7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5.7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5.7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5.7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5.7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5.7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5.7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5.7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5.7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5.7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5.7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5.7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5.7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5.7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5.7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5.7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5.7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5.7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5.7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5.7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5.7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5.7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5.7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5.7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5.7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5.7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5.7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5.7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5.7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5.7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5.7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5.7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5.7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5.7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5.7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5.7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5.7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5.7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5.7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5.7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5.7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5.7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5.7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5.7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5.7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5.7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5.7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5.7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5.7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5.7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5.7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5.7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5.7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5.7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5.7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5.7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5.7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5.7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5.7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5.7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5.7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5.7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5.7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5.7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5.7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5.7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5.7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5.7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5.7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5.7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5.7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5.7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5.7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5.7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5.7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5.7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5.7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5.7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5.7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5.7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5.7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5.7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5.7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5.7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5.7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5.7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5.7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5.7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5.7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5.7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5.7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5.7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5.7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5.7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5.7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5.7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5.7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5.7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5.7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5.7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5.7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5.7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5.7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5.7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5.7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5.7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5.7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5.7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5.7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5.7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5.7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5.7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5.7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5.7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5.7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5.7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5.7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5.7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5.7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5.7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5.7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5.7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5.7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5.7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5.7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5.7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5.7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5.7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5.7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5.7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5.7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5.7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5.7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5.7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5.7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5.7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5.7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5.7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5.7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5.7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5.7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5.7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5.7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5.7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5.7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5.7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5.7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5.7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5.7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5.7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5.7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5.7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5.7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5.7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5.7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5.7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5.7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5.7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5.7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5.7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5.7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5.7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5.7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5.7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5.7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5.7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5.7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5.7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5.7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5.7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5.7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5.7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5.7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5.7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5.7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5.7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5.7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5.7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5.7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5.7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5.7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5.7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5.7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5.7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5.7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5.7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5.7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5.7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5.7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5.7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5.7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5.7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5.7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5.7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5.7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5.7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5.7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5.7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5.7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5.7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5.7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5.7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5.7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5.7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5.7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5.7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5.7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5.7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5.7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5.7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5.7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5.7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5.7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5.7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5.7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5.7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5.7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5.7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5.7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5.7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5.7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5.7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5.7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5.7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5.7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5.7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5.7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5.7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5.7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5.7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5.7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5.7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5.7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5.7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5.7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5.7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5.7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5.7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5.7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5.7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5.7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5.7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5.7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5.7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5.7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5.7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5.7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5.7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5.7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5.7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5.7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5.7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5.7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5.7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5.7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5.7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5.7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5.7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5.7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5.7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5.7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5.7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5.7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5.7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5.7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5.7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5.7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5.7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5.7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5.7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5.7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5.7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5.7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5.7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5.7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5.7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5.7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5.7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5.7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5.7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5.7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5.7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5.7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5.7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5.7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5.7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5.7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5.7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5.7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5.7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5.7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5.7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5.7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5.7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5.7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5.7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5.7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5.7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5.7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5.7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5.7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5.7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5.7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5.7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5.7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5.7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5.7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5.7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5.7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5.7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5.7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5.7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5.7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5.7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5.7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5.7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5.7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5.7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5.7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5.7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5.7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5.7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5.7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5.7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5.7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5.7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5.7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5.7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5.7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5.7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5.7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5.7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5.7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5.7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5.7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5.7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5.7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5.7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5.7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5.7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5.7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5.7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5.7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5.7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5.7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5.7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5.7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5.7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5.7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5.7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5.7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5.7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5.7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5.7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5.7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5.7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5.7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5.7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5.7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5.7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5.7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5.7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5.7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5.7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5.7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5.7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5.7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5.7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5.7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5.7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5.7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5.7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5.7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5.7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5.7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5.7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5.7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5.7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5.7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5.7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5.7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5.7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5.7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5.7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5.7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5.7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5.7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5.7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5.7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5.7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5.7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5.7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5.7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5.7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5.7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5.7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5.7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5.7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5.7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5.7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5.7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5.7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5.7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5.7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5.7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5.7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5.7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5.7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5.7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5.7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5.7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5.7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5.7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5.7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5.7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5.7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5.7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5.7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5.7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5.7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5.7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5.7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5.7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5.7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5.7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5.7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5.7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5.7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5.7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5.7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5.7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5.7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5.7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5.7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5.7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5.7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5.7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5.7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5.7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5.7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5.7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5.7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5.7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5.7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5.7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5.7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5.7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5.7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5.7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5.7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5.7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5.7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5.7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5.7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5.7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5.7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5.7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5.7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5.7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5.75"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5.75"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5.75"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5.75"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5.75"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5.75"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5.75"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5.75"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5.75"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5.75"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5.75"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5.75"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5.75"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5.75"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5.75"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5.75"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5.75"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5.75"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5.75"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5.75"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5.75"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5.75"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sheetData>
  <autoFilter ref="F2:I23" xr:uid="{00000000-0009-0000-0000-00001C000000}">
    <sortState xmlns:xlrd2="http://schemas.microsoft.com/office/spreadsheetml/2017/richdata2" ref="F2:I23">
      <sortCondition ref="F2:F23"/>
    </sortState>
  </autoFilter>
  <mergeCells count="1">
    <mergeCell ref="A1:C1"/>
  </mergeCells>
  <pageMargins left="0.7" right="0.7" top="0.75" bottom="0.75" header="0" footer="0"/>
  <pageSetup orientation="landscape"/>
  <drawing r:id="rId1"/>
  <extLst>
    <ext xmlns:x14="http://schemas.microsoft.com/office/spreadsheetml/2009/9/main" uri="{CCE6A557-97BC-4b89-ADB6-D9C93CAAB3DF}">
      <x14:dataValidations xmlns:xm="http://schemas.microsoft.com/office/excel/2006/main" count="2">
        <x14:dataValidation type="list" allowBlank="1" xr:uid="{00000000-0002-0000-1C00-000000000000}">
          <x14:formula1>
            <xm:f>'Índice Geral'!$A$3:$A$496</xm:f>
          </x14:formula1>
          <xm:sqref>A8 A30</xm:sqref>
        </x14:dataValidation>
        <x14:dataValidation type="list" allowBlank="1" showErrorMessage="1" xr:uid="{00000000-0002-0000-1C00-000001000000}">
          <x14:formula1>
            <xm:f>'Índice Geral'!$A$3:$A$496</xm:f>
          </x14:formula1>
          <xm:sqref>A3:A7 A9:A29 A31:A56</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Z917"/>
  <sheetViews>
    <sheetView workbookViewId="0"/>
  </sheetViews>
  <sheetFormatPr defaultColWidth="11.25" defaultRowHeight="15" customHeight="1"/>
  <cols>
    <col min="1" max="1" width="30.5" customWidth="1"/>
    <col min="2" max="2" width="41.25" customWidth="1"/>
    <col min="3" max="3" width="47.75" customWidth="1"/>
  </cols>
  <sheetData>
    <row r="1" spans="1:26">
      <c r="A1" s="177" t="s">
        <v>3031</v>
      </c>
      <c r="B1" s="177" t="s">
        <v>3032</v>
      </c>
      <c r="C1" s="177" t="s">
        <v>3033</v>
      </c>
      <c r="D1" s="178"/>
      <c r="E1" s="178"/>
      <c r="F1" s="178"/>
      <c r="G1" s="178"/>
      <c r="H1" s="178"/>
      <c r="I1" s="178"/>
      <c r="J1" s="178"/>
      <c r="K1" s="178"/>
      <c r="L1" s="178"/>
      <c r="M1" s="178"/>
      <c r="N1" s="178"/>
      <c r="O1" s="178"/>
      <c r="P1" s="178"/>
      <c r="Q1" s="178"/>
      <c r="R1" s="178"/>
      <c r="S1" s="178"/>
      <c r="T1" s="178"/>
      <c r="U1" s="178"/>
      <c r="V1" s="178"/>
      <c r="W1" s="178"/>
      <c r="X1" s="178"/>
      <c r="Y1" s="178"/>
      <c r="Z1" s="178"/>
    </row>
    <row r="2" spans="1:26">
      <c r="A2" s="179" t="s">
        <v>3034</v>
      </c>
      <c r="B2" s="179" t="s">
        <v>3035</v>
      </c>
      <c r="C2" s="179" t="s">
        <v>3036</v>
      </c>
      <c r="D2" s="178"/>
      <c r="E2" s="178"/>
      <c r="F2" s="178"/>
      <c r="G2" s="178"/>
      <c r="H2" s="178"/>
      <c r="I2" s="178"/>
      <c r="J2" s="178"/>
      <c r="K2" s="178"/>
      <c r="L2" s="178"/>
      <c r="M2" s="178"/>
      <c r="N2" s="178"/>
      <c r="O2" s="178"/>
      <c r="P2" s="178"/>
      <c r="Q2" s="178"/>
      <c r="R2" s="178"/>
      <c r="S2" s="178"/>
      <c r="T2" s="178"/>
      <c r="U2" s="178"/>
      <c r="V2" s="178"/>
      <c r="W2" s="178"/>
      <c r="X2" s="178"/>
      <c r="Y2" s="178"/>
      <c r="Z2" s="178"/>
    </row>
    <row r="3" spans="1:26">
      <c r="A3" s="179" t="s">
        <v>3034</v>
      </c>
      <c r="B3" s="179" t="s">
        <v>3035</v>
      </c>
      <c r="C3" s="179" t="s">
        <v>3036</v>
      </c>
      <c r="D3" s="178"/>
      <c r="E3" s="178"/>
      <c r="F3" s="178"/>
      <c r="G3" s="178"/>
      <c r="H3" s="178"/>
      <c r="I3" s="178"/>
      <c r="J3" s="178"/>
      <c r="K3" s="178"/>
      <c r="L3" s="178"/>
      <c r="M3" s="178"/>
      <c r="N3" s="178"/>
      <c r="O3" s="178"/>
      <c r="P3" s="178"/>
      <c r="Q3" s="178"/>
      <c r="R3" s="178"/>
      <c r="S3" s="178"/>
      <c r="T3" s="178"/>
      <c r="U3" s="178"/>
      <c r="V3" s="178"/>
      <c r="W3" s="178"/>
      <c r="X3" s="178"/>
      <c r="Y3" s="178"/>
      <c r="Z3" s="178"/>
    </row>
    <row r="4" spans="1:26">
      <c r="A4" s="179" t="s">
        <v>3034</v>
      </c>
      <c r="B4" s="179" t="s">
        <v>3035</v>
      </c>
      <c r="C4" s="179" t="s">
        <v>3036</v>
      </c>
      <c r="D4" s="178"/>
      <c r="E4" s="178"/>
      <c r="F4" s="178"/>
      <c r="G4" s="178"/>
      <c r="H4" s="178"/>
      <c r="I4" s="178"/>
      <c r="J4" s="178"/>
      <c r="K4" s="178"/>
      <c r="L4" s="178"/>
      <c r="M4" s="178"/>
      <c r="N4" s="178"/>
      <c r="O4" s="178"/>
      <c r="P4" s="178"/>
      <c r="Q4" s="178"/>
      <c r="R4" s="178"/>
      <c r="S4" s="178"/>
      <c r="T4" s="178"/>
      <c r="U4" s="178"/>
      <c r="V4" s="178"/>
      <c r="W4" s="178"/>
      <c r="X4" s="178"/>
      <c r="Y4" s="178"/>
      <c r="Z4" s="178"/>
    </row>
    <row r="5" spans="1:26">
      <c r="A5" s="179" t="s">
        <v>3034</v>
      </c>
      <c r="B5" s="179" t="s">
        <v>3035</v>
      </c>
      <c r="C5" s="179" t="s">
        <v>3037</v>
      </c>
      <c r="D5" s="178"/>
      <c r="E5" s="178"/>
      <c r="F5" s="178"/>
      <c r="G5" s="178"/>
      <c r="H5" s="178"/>
      <c r="I5" s="178"/>
      <c r="J5" s="178"/>
      <c r="K5" s="178"/>
      <c r="L5" s="178"/>
      <c r="M5" s="178"/>
      <c r="N5" s="178"/>
      <c r="O5" s="178"/>
      <c r="P5" s="178"/>
      <c r="Q5" s="178"/>
      <c r="R5" s="178"/>
      <c r="S5" s="178"/>
      <c r="T5" s="178"/>
      <c r="U5" s="178"/>
      <c r="V5" s="178"/>
      <c r="W5" s="178"/>
      <c r="X5" s="178"/>
      <c r="Y5" s="178"/>
      <c r="Z5" s="178"/>
    </row>
    <row r="6" spans="1:26">
      <c r="A6" s="179" t="s">
        <v>3034</v>
      </c>
      <c r="B6" s="179" t="s">
        <v>3035</v>
      </c>
      <c r="C6" s="179" t="s">
        <v>3037</v>
      </c>
      <c r="D6" s="178"/>
      <c r="E6" s="178"/>
      <c r="F6" s="178"/>
      <c r="G6" s="178"/>
      <c r="H6" s="178"/>
      <c r="I6" s="178"/>
      <c r="J6" s="178"/>
      <c r="K6" s="178"/>
      <c r="L6" s="178"/>
      <c r="M6" s="178"/>
      <c r="N6" s="178"/>
      <c r="O6" s="178"/>
      <c r="P6" s="178"/>
      <c r="Q6" s="178"/>
      <c r="R6" s="178"/>
      <c r="S6" s="178"/>
      <c r="T6" s="178"/>
      <c r="U6" s="178"/>
      <c r="V6" s="178"/>
      <c r="W6" s="178"/>
      <c r="X6" s="178"/>
      <c r="Y6" s="178"/>
      <c r="Z6" s="178"/>
    </row>
    <row r="7" spans="1:26">
      <c r="A7" s="179" t="s">
        <v>3034</v>
      </c>
      <c r="B7" s="179" t="s">
        <v>3035</v>
      </c>
      <c r="C7" s="179" t="s">
        <v>3037</v>
      </c>
      <c r="D7" s="178"/>
      <c r="E7" s="178"/>
      <c r="F7" s="178"/>
      <c r="G7" s="178"/>
      <c r="H7" s="178"/>
      <c r="I7" s="178"/>
      <c r="J7" s="178"/>
      <c r="K7" s="178"/>
      <c r="L7" s="178"/>
      <c r="M7" s="178"/>
      <c r="N7" s="178"/>
      <c r="O7" s="178"/>
      <c r="P7" s="178"/>
      <c r="Q7" s="178"/>
      <c r="R7" s="178"/>
      <c r="S7" s="178"/>
      <c r="T7" s="178"/>
      <c r="U7" s="178"/>
      <c r="V7" s="178"/>
      <c r="W7" s="178"/>
      <c r="X7" s="178"/>
      <c r="Y7" s="178"/>
      <c r="Z7" s="178"/>
    </row>
    <row r="8" spans="1:26">
      <c r="A8" s="179" t="s">
        <v>3034</v>
      </c>
      <c r="B8" s="179" t="s">
        <v>3035</v>
      </c>
      <c r="C8" s="179" t="s">
        <v>3038</v>
      </c>
      <c r="D8" s="178"/>
      <c r="E8" s="178"/>
      <c r="F8" s="178"/>
      <c r="G8" s="178"/>
      <c r="H8" s="178"/>
      <c r="I8" s="178"/>
      <c r="J8" s="178"/>
      <c r="K8" s="178"/>
      <c r="L8" s="178"/>
      <c r="M8" s="178"/>
      <c r="N8" s="178"/>
      <c r="O8" s="178"/>
      <c r="P8" s="178"/>
      <c r="Q8" s="178"/>
      <c r="R8" s="178"/>
      <c r="S8" s="178"/>
      <c r="T8" s="178"/>
      <c r="U8" s="178"/>
      <c r="V8" s="178"/>
      <c r="W8" s="178"/>
      <c r="X8" s="178"/>
      <c r="Y8" s="178"/>
      <c r="Z8" s="178"/>
    </row>
    <row r="9" spans="1:26">
      <c r="A9" s="179" t="s">
        <v>3034</v>
      </c>
      <c r="B9" s="179" t="s">
        <v>3035</v>
      </c>
      <c r="C9" s="179" t="s">
        <v>3038</v>
      </c>
      <c r="D9" s="178"/>
      <c r="E9" s="178"/>
      <c r="F9" s="178"/>
      <c r="G9" s="178"/>
      <c r="H9" s="178"/>
      <c r="I9" s="178"/>
      <c r="J9" s="178"/>
      <c r="K9" s="178"/>
      <c r="L9" s="178"/>
      <c r="M9" s="178"/>
      <c r="N9" s="178"/>
      <c r="O9" s="178"/>
      <c r="P9" s="178"/>
      <c r="Q9" s="178"/>
      <c r="R9" s="178"/>
      <c r="S9" s="178"/>
      <c r="T9" s="178"/>
      <c r="U9" s="178"/>
      <c r="V9" s="178"/>
      <c r="W9" s="178"/>
      <c r="X9" s="178"/>
      <c r="Y9" s="178"/>
      <c r="Z9" s="178"/>
    </row>
    <row r="10" spans="1:26">
      <c r="A10" s="179" t="s">
        <v>3034</v>
      </c>
      <c r="B10" s="179" t="s">
        <v>3035</v>
      </c>
      <c r="C10" s="179" t="s">
        <v>3038</v>
      </c>
      <c r="D10" s="178"/>
      <c r="E10" s="178"/>
      <c r="F10" s="178"/>
      <c r="G10" s="178"/>
      <c r="H10" s="178"/>
      <c r="I10" s="178"/>
      <c r="J10" s="178"/>
      <c r="K10" s="178"/>
      <c r="L10" s="178"/>
      <c r="M10" s="178"/>
      <c r="N10" s="178"/>
      <c r="O10" s="178"/>
      <c r="P10" s="178"/>
      <c r="Q10" s="178"/>
      <c r="R10" s="178"/>
      <c r="S10" s="178"/>
      <c r="T10" s="178"/>
      <c r="U10" s="178"/>
      <c r="V10" s="178"/>
      <c r="W10" s="178"/>
      <c r="X10" s="178"/>
      <c r="Y10" s="178"/>
      <c r="Z10" s="178"/>
    </row>
    <row r="11" spans="1:26">
      <c r="A11" s="179" t="s">
        <v>3034</v>
      </c>
      <c r="B11" s="179" t="s">
        <v>3035</v>
      </c>
      <c r="C11" s="179" t="s">
        <v>3039</v>
      </c>
      <c r="D11" s="178"/>
      <c r="E11" s="178"/>
      <c r="F11" s="178"/>
      <c r="G11" s="178"/>
      <c r="H11" s="178"/>
      <c r="I11" s="178"/>
      <c r="J11" s="178"/>
      <c r="K11" s="178"/>
      <c r="L11" s="178"/>
      <c r="M11" s="178"/>
      <c r="N11" s="178"/>
      <c r="O11" s="178"/>
      <c r="P11" s="178"/>
      <c r="Q11" s="178"/>
      <c r="R11" s="178"/>
      <c r="S11" s="178"/>
      <c r="T11" s="178"/>
      <c r="U11" s="178"/>
      <c r="V11" s="178"/>
      <c r="W11" s="178"/>
      <c r="X11" s="178"/>
      <c r="Y11" s="178"/>
      <c r="Z11" s="178"/>
    </row>
    <row r="12" spans="1:26">
      <c r="A12" s="179" t="s">
        <v>3034</v>
      </c>
      <c r="B12" s="179" t="s">
        <v>3035</v>
      </c>
      <c r="C12" s="179" t="s">
        <v>3039</v>
      </c>
      <c r="D12" s="178"/>
      <c r="E12" s="178"/>
      <c r="F12" s="178"/>
      <c r="G12" s="178"/>
      <c r="H12" s="178"/>
      <c r="I12" s="178"/>
      <c r="J12" s="178"/>
      <c r="K12" s="178"/>
      <c r="L12" s="178"/>
      <c r="M12" s="178"/>
      <c r="N12" s="178"/>
      <c r="O12" s="178"/>
      <c r="P12" s="178"/>
      <c r="Q12" s="178"/>
      <c r="R12" s="178"/>
      <c r="S12" s="178"/>
      <c r="T12" s="178"/>
      <c r="U12" s="178"/>
      <c r="V12" s="178"/>
      <c r="W12" s="178"/>
      <c r="X12" s="178"/>
      <c r="Y12" s="178"/>
      <c r="Z12" s="178"/>
    </row>
    <row r="13" spans="1:26">
      <c r="A13" s="179" t="s">
        <v>3034</v>
      </c>
      <c r="B13" s="179" t="s">
        <v>3035</v>
      </c>
      <c r="C13" s="179" t="s">
        <v>3039</v>
      </c>
      <c r="D13" s="178"/>
      <c r="E13" s="178"/>
      <c r="F13" s="178"/>
      <c r="G13" s="178"/>
      <c r="H13" s="178"/>
      <c r="I13" s="178"/>
      <c r="J13" s="178"/>
      <c r="K13" s="178"/>
      <c r="L13" s="178"/>
      <c r="M13" s="178"/>
      <c r="N13" s="178"/>
      <c r="O13" s="178"/>
      <c r="P13" s="178"/>
      <c r="Q13" s="178"/>
      <c r="R13" s="178"/>
      <c r="S13" s="178"/>
      <c r="T13" s="178"/>
      <c r="U13" s="178"/>
      <c r="V13" s="178"/>
      <c r="W13" s="178"/>
      <c r="X13" s="178"/>
      <c r="Y13" s="178"/>
      <c r="Z13" s="178"/>
    </row>
    <row r="14" spans="1:26">
      <c r="A14" s="179" t="s">
        <v>3034</v>
      </c>
      <c r="B14" s="179" t="s">
        <v>3035</v>
      </c>
      <c r="C14" s="179" t="s">
        <v>3040</v>
      </c>
      <c r="D14" s="178"/>
      <c r="E14" s="178"/>
      <c r="F14" s="178"/>
      <c r="G14" s="178"/>
      <c r="H14" s="178"/>
      <c r="I14" s="178"/>
      <c r="J14" s="178"/>
      <c r="K14" s="178"/>
      <c r="L14" s="178"/>
      <c r="M14" s="178"/>
      <c r="N14" s="178"/>
      <c r="O14" s="178"/>
      <c r="P14" s="178"/>
      <c r="Q14" s="178"/>
      <c r="R14" s="178"/>
      <c r="S14" s="178"/>
      <c r="T14" s="178"/>
      <c r="U14" s="178"/>
      <c r="V14" s="178"/>
      <c r="W14" s="178"/>
      <c r="X14" s="178"/>
      <c r="Y14" s="178"/>
      <c r="Z14" s="178"/>
    </row>
    <row r="15" spans="1:26">
      <c r="A15" s="179" t="s">
        <v>3034</v>
      </c>
      <c r="B15" s="179" t="s">
        <v>3035</v>
      </c>
      <c r="C15" s="179" t="s">
        <v>3040</v>
      </c>
      <c r="D15" s="178"/>
      <c r="E15" s="178"/>
      <c r="F15" s="178"/>
      <c r="G15" s="178"/>
      <c r="H15" s="178"/>
      <c r="I15" s="178"/>
      <c r="J15" s="178"/>
      <c r="K15" s="178"/>
      <c r="L15" s="178"/>
      <c r="M15" s="178"/>
      <c r="N15" s="178"/>
      <c r="O15" s="178"/>
      <c r="P15" s="178"/>
      <c r="Q15" s="178"/>
      <c r="R15" s="178"/>
      <c r="S15" s="178"/>
      <c r="T15" s="178"/>
      <c r="U15" s="178"/>
      <c r="V15" s="178"/>
      <c r="W15" s="178"/>
      <c r="X15" s="178"/>
      <c r="Y15" s="178"/>
      <c r="Z15" s="178"/>
    </row>
    <row r="16" spans="1:26">
      <c r="A16" s="180" t="s">
        <v>3041</v>
      </c>
      <c r="B16" s="180" t="s">
        <v>603</v>
      </c>
      <c r="C16" s="180" t="s">
        <v>3042</v>
      </c>
      <c r="D16" s="178"/>
      <c r="E16" s="178"/>
      <c r="F16" s="178"/>
      <c r="G16" s="178"/>
      <c r="H16" s="178"/>
      <c r="I16" s="178"/>
      <c r="J16" s="178"/>
      <c r="K16" s="178"/>
      <c r="L16" s="178"/>
      <c r="M16" s="178"/>
      <c r="N16" s="178"/>
      <c r="O16" s="178"/>
      <c r="P16" s="178"/>
      <c r="Q16" s="178"/>
      <c r="R16" s="178"/>
      <c r="S16" s="178"/>
      <c r="T16" s="178"/>
      <c r="U16" s="178"/>
      <c r="V16" s="178"/>
      <c r="W16" s="178"/>
      <c r="X16" s="178"/>
      <c r="Y16" s="178"/>
      <c r="Z16" s="178"/>
    </row>
    <row r="17" spans="1:26">
      <c r="A17" s="180" t="s">
        <v>3041</v>
      </c>
      <c r="B17" s="180" t="s">
        <v>603</v>
      </c>
      <c r="C17" s="180" t="s">
        <v>3043</v>
      </c>
      <c r="D17" s="178"/>
      <c r="E17" s="178"/>
      <c r="F17" s="178"/>
      <c r="G17" s="178"/>
      <c r="H17" s="178"/>
      <c r="I17" s="178"/>
      <c r="J17" s="178"/>
      <c r="K17" s="178"/>
      <c r="L17" s="178"/>
      <c r="M17" s="178"/>
      <c r="N17" s="178"/>
      <c r="O17" s="178"/>
      <c r="P17" s="178"/>
      <c r="Q17" s="178"/>
      <c r="R17" s="178"/>
      <c r="S17" s="178"/>
      <c r="T17" s="178"/>
      <c r="U17" s="178"/>
      <c r="V17" s="178"/>
      <c r="W17" s="178"/>
      <c r="X17" s="178"/>
      <c r="Y17" s="178"/>
      <c r="Z17" s="178"/>
    </row>
    <row r="18" spans="1:26">
      <c r="A18" s="180" t="s">
        <v>3041</v>
      </c>
      <c r="B18" s="180" t="s">
        <v>603</v>
      </c>
      <c r="C18" s="180" t="s">
        <v>3044</v>
      </c>
      <c r="D18" s="178"/>
      <c r="E18" s="178"/>
      <c r="F18" s="178"/>
      <c r="G18" s="178"/>
      <c r="H18" s="178"/>
      <c r="I18" s="178"/>
      <c r="J18" s="178"/>
      <c r="K18" s="178"/>
      <c r="L18" s="178"/>
      <c r="M18" s="178"/>
      <c r="N18" s="178"/>
      <c r="O18" s="178"/>
      <c r="P18" s="178"/>
      <c r="Q18" s="178"/>
      <c r="R18" s="178"/>
      <c r="S18" s="178"/>
      <c r="T18" s="178"/>
      <c r="U18" s="178"/>
      <c r="V18" s="178"/>
      <c r="W18" s="178"/>
      <c r="X18" s="178"/>
      <c r="Y18" s="178"/>
      <c r="Z18" s="178"/>
    </row>
    <row r="19" spans="1:26">
      <c r="A19" s="180" t="s">
        <v>3041</v>
      </c>
      <c r="B19" s="180" t="s">
        <v>603</v>
      </c>
      <c r="C19" s="180" t="s">
        <v>3045</v>
      </c>
      <c r="D19" s="178"/>
      <c r="E19" s="178"/>
      <c r="F19" s="178"/>
      <c r="G19" s="178"/>
      <c r="H19" s="178"/>
      <c r="I19" s="178"/>
      <c r="J19" s="178"/>
      <c r="K19" s="178"/>
      <c r="L19" s="178"/>
      <c r="M19" s="178"/>
      <c r="N19" s="178"/>
      <c r="O19" s="178"/>
      <c r="P19" s="178"/>
      <c r="Q19" s="178"/>
      <c r="R19" s="178"/>
      <c r="S19" s="178"/>
      <c r="T19" s="178"/>
      <c r="U19" s="178"/>
      <c r="V19" s="178"/>
      <c r="W19" s="178"/>
      <c r="X19" s="178"/>
      <c r="Y19" s="178"/>
      <c r="Z19" s="178"/>
    </row>
    <row r="20" spans="1:26">
      <c r="A20" s="180" t="s">
        <v>3041</v>
      </c>
      <c r="B20" s="180" t="s">
        <v>603</v>
      </c>
      <c r="C20" s="180" t="s">
        <v>3046</v>
      </c>
      <c r="D20" s="178"/>
      <c r="E20" s="178"/>
      <c r="F20" s="178"/>
      <c r="G20" s="178"/>
      <c r="H20" s="178"/>
      <c r="I20" s="178"/>
      <c r="J20" s="178"/>
      <c r="K20" s="178"/>
      <c r="L20" s="178"/>
      <c r="M20" s="178"/>
      <c r="N20" s="178"/>
      <c r="O20" s="178"/>
      <c r="P20" s="178"/>
      <c r="Q20" s="178"/>
      <c r="R20" s="178"/>
      <c r="S20" s="178"/>
      <c r="T20" s="178"/>
      <c r="U20" s="178"/>
      <c r="V20" s="178"/>
      <c r="W20" s="178"/>
      <c r="X20" s="178"/>
      <c r="Y20" s="178"/>
      <c r="Z20" s="178"/>
    </row>
    <row r="21" spans="1:26">
      <c r="A21" s="180" t="s">
        <v>3041</v>
      </c>
      <c r="B21" s="180" t="s">
        <v>3047</v>
      </c>
      <c r="C21" s="180" t="s">
        <v>3048</v>
      </c>
      <c r="D21" s="178"/>
      <c r="E21" s="178"/>
      <c r="F21" s="178"/>
      <c r="G21" s="178"/>
      <c r="H21" s="178"/>
      <c r="I21" s="178"/>
      <c r="J21" s="178"/>
      <c r="K21" s="178"/>
      <c r="L21" s="178"/>
      <c r="M21" s="178"/>
      <c r="N21" s="178"/>
      <c r="O21" s="178"/>
      <c r="P21" s="178"/>
      <c r="Q21" s="178"/>
      <c r="R21" s="178"/>
      <c r="S21" s="178"/>
      <c r="T21" s="178"/>
      <c r="U21" s="178"/>
      <c r="V21" s="178"/>
      <c r="W21" s="178"/>
      <c r="X21" s="178"/>
      <c r="Y21" s="178"/>
      <c r="Z21" s="178"/>
    </row>
    <row r="22" spans="1:26">
      <c r="A22" s="180" t="s">
        <v>3041</v>
      </c>
      <c r="B22" s="180" t="s">
        <v>3047</v>
      </c>
      <c r="C22" s="180" t="s">
        <v>3049</v>
      </c>
      <c r="D22" s="178"/>
      <c r="E22" s="178"/>
      <c r="F22" s="178"/>
      <c r="G22" s="178"/>
      <c r="H22" s="178"/>
      <c r="I22" s="178"/>
      <c r="J22" s="178"/>
      <c r="K22" s="178"/>
      <c r="L22" s="178"/>
      <c r="M22" s="178"/>
      <c r="N22" s="178"/>
      <c r="O22" s="178"/>
      <c r="P22" s="178"/>
      <c r="Q22" s="178"/>
      <c r="R22" s="178"/>
      <c r="S22" s="178"/>
      <c r="T22" s="178"/>
      <c r="U22" s="178"/>
      <c r="V22" s="178"/>
      <c r="W22" s="178"/>
      <c r="X22" s="178"/>
      <c r="Y22" s="178"/>
      <c r="Z22" s="178"/>
    </row>
    <row r="23" spans="1:26">
      <c r="A23" s="180" t="s">
        <v>3041</v>
      </c>
      <c r="B23" s="180" t="s">
        <v>3047</v>
      </c>
      <c r="C23" s="180" t="s">
        <v>3049</v>
      </c>
      <c r="D23" s="178"/>
      <c r="E23" s="178"/>
      <c r="F23" s="178"/>
      <c r="G23" s="178"/>
      <c r="H23" s="178"/>
      <c r="I23" s="178"/>
      <c r="J23" s="178"/>
      <c r="K23" s="178"/>
      <c r="L23" s="178"/>
      <c r="M23" s="178"/>
      <c r="N23" s="178"/>
      <c r="O23" s="178"/>
      <c r="P23" s="178"/>
      <c r="Q23" s="178"/>
      <c r="R23" s="178"/>
      <c r="S23" s="178"/>
      <c r="T23" s="178"/>
      <c r="U23" s="178"/>
      <c r="V23" s="178"/>
      <c r="W23" s="178"/>
      <c r="X23" s="178"/>
      <c r="Y23" s="178"/>
      <c r="Z23" s="178"/>
    </row>
    <row r="24" spans="1:26">
      <c r="A24" s="180" t="s">
        <v>3041</v>
      </c>
      <c r="B24" s="180" t="s">
        <v>3047</v>
      </c>
      <c r="C24" s="180" t="s">
        <v>3050</v>
      </c>
      <c r="D24" s="178"/>
      <c r="E24" s="178"/>
      <c r="F24" s="178"/>
      <c r="G24" s="178"/>
      <c r="H24" s="178"/>
      <c r="I24" s="178"/>
      <c r="J24" s="178"/>
      <c r="K24" s="178"/>
      <c r="L24" s="178"/>
      <c r="M24" s="178"/>
      <c r="N24" s="178"/>
      <c r="O24" s="178"/>
      <c r="P24" s="178"/>
      <c r="Q24" s="178"/>
      <c r="R24" s="178"/>
      <c r="S24" s="178"/>
      <c r="T24" s="178"/>
      <c r="U24" s="178"/>
      <c r="V24" s="178"/>
      <c r="W24" s="178"/>
      <c r="X24" s="178"/>
      <c r="Y24" s="178"/>
      <c r="Z24" s="178"/>
    </row>
    <row r="25" spans="1:26">
      <c r="A25" s="180" t="s">
        <v>3041</v>
      </c>
      <c r="B25" s="180" t="s">
        <v>3047</v>
      </c>
      <c r="C25" s="180" t="s">
        <v>3051</v>
      </c>
      <c r="D25" s="178"/>
      <c r="E25" s="178"/>
      <c r="F25" s="178"/>
      <c r="G25" s="178"/>
      <c r="H25" s="178"/>
      <c r="I25" s="178"/>
      <c r="J25" s="178"/>
      <c r="K25" s="178"/>
      <c r="L25" s="178"/>
      <c r="M25" s="178"/>
      <c r="N25" s="178"/>
      <c r="O25" s="178"/>
      <c r="P25" s="178"/>
      <c r="Q25" s="178"/>
      <c r="R25" s="178"/>
      <c r="S25" s="178"/>
      <c r="T25" s="178"/>
      <c r="U25" s="178"/>
      <c r="V25" s="178"/>
      <c r="W25" s="178"/>
      <c r="X25" s="178"/>
      <c r="Y25" s="178"/>
      <c r="Z25" s="178"/>
    </row>
    <row r="26" spans="1:26">
      <c r="A26" s="180" t="s">
        <v>3041</v>
      </c>
      <c r="B26" s="180" t="s">
        <v>3047</v>
      </c>
      <c r="C26" s="180" t="s">
        <v>3051</v>
      </c>
      <c r="D26" s="178"/>
      <c r="E26" s="178"/>
      <c r="F26" s="178"/>
      <c r="G26" s="178"/>
      <c r="H26" s="178"/>
      <c r="I26" s="178"/>
      <c r="J26" s="178"/>
      <c r="K26" s="178"/>
      <c r="L26" s="178"/>
      <c r="M26" s="178"/>
      <c r="N26" s="178"/>
      <c r="O26" s="178"/>
      <c r="P26" s="178"/>
      <c r="Q26" s="178"/>
      <c r="R26" s="178"/>
      <c r="S26" s="178"/>
      <c r="T26" s="178"/>
      <c r="U26" s="178"/>
      <c r="V26" s="178"/>
      <c r="W26" s="178"/>
      <c r="X26" s="178"/>
      <c r="Y26" s="178"/>
      <c r="Z26" s="178"/>
    </row>
    <row r="27" spans="1:26">
      <c r="A27" s="180" t="s">
        <v>3041</v>
      </c>
      <c r="B27" s="180" t="s">
        <v>3047</v>
      </c>
      <c r="C27" s="180" t="s">
        <v>3052</v>
      </c>
      <c r="D27" s="178"/>
      <c r="E27" s="178"/>
      <c r="F27" s="178"/>
      <c r="G27" s="178"/>
      <c r="H27" s="178"/>
      <c r="I27" s="178"/>
      <c r="J27" s="178"/>
      <c r="K27" s="178"/>
      <c r="L27" s="178"/>
      <c r="M27" s="178"/>
      <c r="N27" s="178"/>
      <c r="O27" s="178"/>
      <c r="P27" s="178"/>
      <c r="Q27" s="178"/>
      <c r="R27" s="178"/>
      <c r="S27" s="178"/>
      <c r="T27" s="178"/>
      <c r="U27" s="178"/>
      <c r="V27" s="178"/>
      <c r="W27" s="178"/>
      <c r="X27" s="178"/>
      <c r="Y27" s="178"/>
      <c r="Z27" s="178"/>
    </row>
    <row r="28" spans="1:26">
      <c r="A28" s="180" t="s">
        <v>3041</v>
      </c>
      <c r="B28" s="180" t="s">
        <v>3047</v>
      </c>
      <c r="C28" s="180" t="s">
        <v>3052</v>
      </c>
      <c r="D28" s="178"/>
      <c r="E28" s="178"/>
      <c r="F28" s="178"/>
      <c r="G28" s="178"/>
      <c r="H28" s="178"/>
      <c r="I28" s="178"/>
      <c r="J28" s="178"/>
      <c r="K28" s="178"/>
      <c r="L28" s="178"/>
      <c r="M28" s="178"/>
      <c r="N28" s="178"/>
      <c r="O28" s="178"/>
      <c r="P28" s="178"/>
      <c r="Q28" s="178"/>
      <c r="R28" s="178"/>
      <c r="S28" s="178"/>
      <c r="T28" s="178"/>
      <c r="U28" s="178"/>
      <c r="V28" s="178"/>
      <c r="W28" s="178"/>
      <c r="X28" s="178"/>
      <c r="Y28" s="178"/>
      <c r="Z28" s="178"/>
    </row>
    <row r="29" spans="1:26">
      <c r="A29" s="180" t="s">
        <v>3041</v>
      </c>
      <c r="B29" s="180" t="s">
        <v>3047</v>
      </c>
      <c r="C29" s="180" t="s">
        <v>3053</v>
      </c>
      <c r="D29" s="178"/>
      <c r="E29" s="178"/>
      <c r="F29" s="178"/>
      <c r="G29" s="178"/>
      <c r="H29" s="178"/>
      <c r="I29" s="178"/>
      <c r="J29" s="178"/>
      <c r="K29" s="178"/>
      <c r="L29" s="178"/>
      <c r="M29" s="178"/>
      <c r="N29" s="178"/>
      <c r="O29" s="178"/>
      <c r="P29" s="178"/>
      <c r="Q29" s="178"/>
      <c r="R29" s="178"/>
      <c r="S29" s="178"/>
      <c r="T29" s="178"/>
      <c r="U29" s="178"/>
      <c r="V29" s="178"/>
      <c r="W29" s="178"/>
      <c r="X29" s="178"/>
      <c r="Y29" s="178"/>
      <c r="Z29" s="178"/>
    </row>
    <row r="30" spans="1:26">
      <c r="A30" s="181" t="s">
        <v>3054</v>
      </c>
      <c r="B30" s="181" t="s">
        <v>3054</v>
      </c>
      <c r="C30" s="181" t="s">
        <v>3055</v>
      </c>
      <c r="D30" s="178"/>
      <c r="E30" s="178"/>
      <c r="F30" s="178"/>
      <c r="G30" s="178"/>
      <c r="H30" s="178"/>
      <c r="I30" s="178"/>
      <c r="J30" s="178"/>
      <c r="K30" s="178"/>
      <c r="L30" s="178"/>
      <c r="M30" s="178"/>
      <c r="N30" s="178"/>
      <c r="O30" s="178"/>
      <c r="P30" s="178"/>
      <c r="Q30" s="178"/>
      <c r="R30" s="178"/>
      <c r="S30" s="178"/>
      <c r="T30" s="178"/>
      <c r="U30" s="178"/>
      <c r="V30" s="178"/>
      <c r="W30" s="178"/>
      <c r="X30" s="178"/>
      <c r="Y30" s="178"/>
      <c r="Z30" s="178"/>
    </row>
    <row r="31" spans="1:26">
      <c r="A31" s="181" t="s">
        <v>3054</v>
      </c>
      <c r="B31" s="181" t="s">
        <v>3054</v>
      </c>
      <c r="C31" s="181" t="s">
        <v>3056</v>
      </c>
      <c r="D31" s="178"/>
      <c r="E31" s="178"/>
      <c r="F31" s="178"/>
      <c r="G31" s="178"/>
      <c r="H31" s="178"/>
      <c r="I31" s="178"/>
      <c r="J31" s="178"/>
      <c r="K31" s="178"/>
      <c r="L31" s="178"/>
      <c r="M31" s="178"/>
      <c r="N31" s="178"/>
      <c r="O31" s="178"/>
      <c r="P31" s="178"/>
      <c r="Q31" s="178"/>
      <c r="R31" s="178"/>
      <c r="S31" s="178"/>
      <c r="T31" s="178"/>
      <c r="U31" s="178"/>
      <c r="V31" s="178"/>
      <c r="W31" s="178"/>
      <c r="X31" s="178"/>
      <c r="Y31" s="178"/>
      <c r="Z31" s="178"/>
    </row>
    <row r="32" spans="1:26">
      <c r="A32" s="181" t="s">
        <v>3054</v>
      </c>
      <c r="B32" s="181" t="s">
        <v>3054</v>
      </c>
      <c r="C32" s="181" t="s">
        <v>3056</v>
      </c>
      <c r="D32" s="178"/>
      <c r="E32" s="178"/>
      <c r="F32" s="178"/>
      <c r="G32" s="178"/>
      <c r="H32" s="178"/>
      <c r="I32" s="178"/>
      <c r="J32" s="178"/>
      <c r="K32" s="178"/>
      <c r="L32" s="178"/>
      <c r="M32" s="178"/>
      <c r="N32" s="178"/>
      <c r="O32" s="178"/>
      <c r="P32" s="178"/>
      <c r="Q32" s="178"/>
      <c r="R32" s="178"/>
      <c r="S32" s="178"/>
      <c r="T32" s="178"/>
      <c r="U32" s="178"/>
      <c r="V32" s="178"/>
      <c r="W32" s="178"/>
      <c r="X32" s="178"/>
      <c r="Y32" s="178"/>
      <c r="Z32" s="178"/>
    </row>
    <row r="33" spans="1:26">
      <c r="A33" s="181" t="s">
        <v>3054</v>
      </c>
      <c r="B33" s="181" t="s">
        <v>3057</v>
      </c>
      <c r="C33" s="181" t="s">
        <v>3058</v>
      </c>
      <c r="D33" s="178"/>
      <c r="E33" s="178"/>
      <c r="F33" s="178"/>
      <c r="G33" s="178"/>
      <c r="H33" s="178"/>
      <c r="I33" s="178"/>
      <c r="J33" s="178"/>
      <c r="K33" s="178"/>
      <c r="L33" s="178"/>
      <c r="M33" s="178"/>
      <c r="N33" s="178"/>
      <c r="O33" s="178"/>
      <c r="P33" s="178"/>
      <c r="Q33" s="178"/>
      <c r="R33" s="178"/>
      <c r="S33" s="178"/>
      <c r="T33" s="178"/>
      <c r="U33" s="178"/>
      <c r="V33" s="178"/>
      <c r="W33" s="178"/>
      <c r="X33" s="178"/>
      <c r="Y33" s="178"/>
      <c r="Z33" s="178"/>
    </row>
    <row r="34" spans="1:26">
      <c r="A34" s="181" t="s">
        <v>3054</v>
      </c>
      <c r="B34" s="181" t="s">
        <v>3057</v>
      </c>
      <c r="C34" s="181" t="s">
        <v>3059</v>
      </c>
      <c r="D34" s="178"/>
      <c r="E34" s="178"/>
      <c r="F34" s="178"/>
      <c r="G34" s="178"/>
      <c r="H34" s="178"/>
      <c r="I34" s="178"/>
      <c r="J34" s="178"/>
      <c r="K34" s="178"/>
      <c r="L34" s="178"/>
      <c r="M34" s="178"/>
      <c r="N34" s="178"/>
      <c r="O34" s="178"/>
      <c r="P34" s="178"/>
      <c r="Q34" s="178"/>
      <c r="R34" s="178"/>
      <c r="S34" s="178"/>
      <c r="T34" s="178"/>
      <c r="U34" s="178"/>
      <c r="V34" s="178"/>
      <c r="W34" s="178"/>
      <c r="X34" s="178"/>
      <c r="Y34" s="178"/>
      <c r="Z34" s="178"/>
    </row>
    <row r="35" spans="1:26">
      <c r="A35" s="181" t="s">
        <v>3054</v>
      </c>
      <c r="B35" s="181" t="s">
        <v>3057</v>
      </c>
      <c r="C35" s="181" t="s">
        <v>3059</v>
      </c>
      <c r="D35" s="178"/>
      <c r="E35" s="178"/>
      <c r="F35" s="178"/>
      <c r="G35" s="178"/>
      <c r="H35" s="178"/>
      <c r="I35" s="178"/>
      <c r="J35" s="178"/>
      <c r="K35" s="178"/>
      <c r="L35" s="178"/>
      <c r="M35" s="178"/>
      <c r="N35" s="178"/>
      <c r="O35" s="178"/>
      <c r="P35" s="178"/>
      <c r="Q35" s="178"/>
      <c r="R35" s="178"/>
      <c r="S35" s="178"/>
      <c r="T35" s="178"/>
      <c r="U35" s="178"/>
      <c r="V35" s="178"/>
      <c r="W35" s="178"/>
      <c r="X35" s="178"/>
      <c r="Y35" s="178"/>
      <c r="Z35" s="178"/>
    </row>
    <row r="36" spans="1:26">
      <c r="A36" s="181" t="s">
        <v>3054</v>
      </c>
      <c r="B36" s="181" t="s">
        <v>3057</v>
      </c>
      <c r="C36" s="181" t="s">
        <v>3060</v>
      </c>
      <c r="D36" s="178"/>
      <c r="E36" s="178"/>
      <c r="F36" s="178"/>
      <c r="G36" s="178"/>
      <c r="H36" s="178"/>
      <c r="I36" s="178"/>
      <c r="J36" s="178"/>
      <c r="K36" s="178"/>
      <c r="L36" s="178"/>
      <c r="M36" s="178"/>
      <c r="N36" s="178"/>
      <c r="O36" s="178"/>
      <c r="P36" s="178"/>
      <c r="Q36" s="178"/>
      <c r="R36" s="178"/>
      <c r="S36" s="178"/>
      <c r="T36" s="178"/>
      <c r="U36" s="178"/>
      <c r="V36" s="178"/>
      <c r="W36" s="178"/>
      <c r="X36" s="178"/>
      <c r="Y36" s="178"/>
      <c r="Z36" s="178"/>
    </row>
    <row r="37" spans="1:26">
      <c r="A37" s="181" t="s">
        <v>3054</v>
      </c>
      <c r="B37" s="181" t="s">
        <v>3057</v>
      </c>
      <c r="C37" s="181" t="s">
        <v>3061</v>
      </c>
      <c r="D37" s="178"/>
      <c r="E37" s="178"/>
      <c r="F37" s="178"/>
      <c r="G37" s="178"/>
      <c r="H37" s="178"/>
      <c r="I37" s="178"/>
      <c r="J37" s="178"/>
      <c r="K37" s="178"/>
      <c r="L37" s="178"/>
      <c r="M37" s="178"/>
      <c r="N37" s="178"/>
      <c r="O37" s="178"/>
      <c r="P37" s="178"/>
      <c r="Q37" s="178"/>
      <c r="R37" s="178"/>
      <c r="S37" s="178"/>
      <c r="T37" s="178"/>
      <c r="U37" s="178"/>
      <c r="V37" s="178"/>
      <c r="W37" s="178"/>
      <c r="X37" s="178"/>
      <c r="Y37" s="178"/>
      <c r="Z37" s="178"/>
    </row>
    <row r="38" spans="1:26">
      <c r="A38" s="181" t="s">
        <v>3054</v>
      </c>
      <c r="B38" s="181" t="s">
        <v>3057</v>
      </c>
      <c r="C38" s="181" t="s">
        <v>3061</v>
      </c>
      <c r="D38" s="178"/>
      <c r="E38" s="178"/>
      <c r="F38" s="178"/>
      <c r="G38" s="178"/>
      <c r="H38" s="178"/>
      <c r="I38" s="178"/>
      <c r="J38" s="178"/>
      <c r="K38" s="178"/>
      <c r="L38" s="178"/>
      <c r="M38" s="178"/>
      <c r="N38" s="178"/>
      <c r="O38" s="178"/>
      <c r="P38" s="178"/>
      <c r="Q38" s="178"/>
      <c r="R38" s="178"/>
      <c r="S38" s="178"/>
      <c r="T38" s="178"/>
      <c r="U38" s="178"/>
      <c r="V38" s="178"/>
      <c r="W38" s="178"/>
      <c r="X38" s="178"/>
      <c r="Y38" s="178"/>
      <c r="Z38" s="178"/>
    </row>
    <row r="39" spans="1:26">
      <c r="A39" s="182" t="s">
        <v>3062</v>
      </c>
      <c r="B39" s="182" t="s">
        <v>3062</v>
      </c>
      <c r="C39" s="182" t="s">
        <v>3063</v>
      </c>
      <c r="D39" s="178"/>
      <c r="E39" s="178"/>
      <c r="F39" s="178"/>
      <c r="G39" s="178"/>
      <c r="H39" s="178"/>
      <c r="I39" s="178"/>
      <c r="J39" s="178"/>
      <c r="K39" s="178"/>
      <c r="L39" s="178"/>
      <c r="M39" s="178"/>
      <c r="N39" s="178"/>
      <c r="O39" s="178"/>
      <c r="P39" s="178"/>
      <c r="Q39" s="178"/>
      <c r="R39" s="178"/>
      <c r="S39" s="178"/>
      <c r="T39" s="178"/>
      <c r="U39" s="178"/>
      <c r="V39" s="178"/>
      <c r="W39" s="178"/>
      <c r="X39" s="178"/>
      <c r="Y39" s="178"/>
      <c r="Z39" s="178"/>
    </row>
    <row r="40" spans="1:26">
      <c r="A40" s="182" t="s">
        <v>3062</v>
      </c>
      <c r="B40" s="182" t="s">
        <v>3062</v>
      </c>
      <c r="C40" s="182" t="s">
        <v>3056</v>
      </c>
      <c r="D40" s="178"/>
      <c r="E40" s="178"/>
      <c r="F40" s="178"/>
      <c r="G40" s="178"/>
      <c r="H40" s="178"/>
      <c r="I40" s="178"/>
      <c r="J40" s="178"/>
      <c r="K40" s="178"/>
      <c r="L40" s="178"/>
      <c r="M40" s="178"/>
      <c r="N40" s="178"/>
      <c r="O40" s="178"/>
      <c r="P40" s="178"/>
      <c r="Q40" s="178"/>
      <c r="R40" s="178"/>
      <c r="S40" s="178"/>
      <c r="T40" s="178"/>
      <c r="U40" s="178"/>
      <c r="V40" s="178"/>
      <c r="W40" s="178"/>
      <c r="X40" s="178"/>
      <c r="Y40" s="178"/>
      <c r="Z40" s="178"/>
    </row>
    <row r="41" spans="1:26">
      <c r="A41" s="182" t="s">
        <v>3062</v>
      </c>
      <c r="B41" s="182" t="s">
        <v>3062</v>
      </c>
      <c r="C41" s="182" t="s">
        <v>3056</v>
      </c>
      <c r="D41" s="178"/>
      <c r="E41" s="178"/>
      <c r="F41" s="178"/>
      <c r="G41" s="178"/>
      <c r="H41" s="178"/>
      <c r="I41" s="178"/>
      <c r="J41" s="178"/>
      <c r="K41" s="178"/>
      <c r="L41" s="178"/>
      <c r="M41" s="178"/>
      <c r="N41" s="178"/>
      <c r="O41" s="178"/>
      <c r="P41" s="178"/>
      <c r="Q41" s="178"/>
      <c r="R41" s="178"/>
      <c r="S41" s="178"/>
      <c r="T41" s="178"/>
      <c r="U41" s="178"/>
      <c r="V41" s="178"/>
      <c r="W41" s="178"/>
      <c r="X41" s="178"/>
      <c r="Y41" s="178"/>
      <c r="Z41" s="178"/>
    </row>
    <row r="42" spans="1:26">
      <c r="A42" s="182" t="s">
        <v>3062</v>
      </c>
      <c r="B42" s="182" t="s">
        <v>3062</v>
      </c>
      <c r="C42" s="182" t="s">
        <v>3056</v>
      </c>
      <c r="D42" s="178"/>
      <c r="E42" s="178"/>
      <c r="F42" s="178"/>
      <c r="G42" s="178"/>
      <c r="H42" s="178"/>
      <c r="I42" s="178"/>
      <c r="J42" s="178"/>
      <c r="K42" s="178"/>
      <c r="L42" s="178"/>
      <c r="M42" s="178"/>
      <c r="N42" s="178"/>
      <c r="O42" s="178"/>
      <c r="P42" s="178"/>
      <c r="Q42" s="178"/>
      <c r="R42" s="178"/>
      <c r="S42" s="178"/>
      <c r="T42" s="178"/>
      <c r="U42" s="178"/>
      <c r="V42" s="178"/>
      <c r="W42" s="178"/>
      <c r="X42" s="178"/>
      <c r="Y42" s="178"/>
      <c r="Z42" s="178"/>
    </row>
    <row r="43" spans="1:26">
      <c r="A43" s="182" t="s">
        <v>3062</v>
      </c>
      <c r="B43" s="182" t="s">
        <v>3062</v>
      </c>
      <c r="C43" s="182" t="s">
        <v>3064</v>
      </c>
      <c r="D43" s="178"/>
      <c r="E43" s="178"/>
      <c r="F43" s="178"/>
      <c r="G43" s="178"/>
      <c r="H43" s="178"/>
      <c r="I43" s="178"/>
      <c r="J43" s="178"/>
      <c r="K43" s="178"/>
      <c r="L43" s="178"/>
      <c r="M43" s="178"/>
      <c r="N43" s="178"/>
      <c r="O43" s="178"/>
      <c r="P43" s="178"/>
      <c r="Q43" s="178"/>
      <c r="R43" s="178"/>
      <c r="S43" s="178"/>
      <c r="T43" s="178"/>
      <c r="U43" s="178"/>
      <c r="V43" s="178"/>
      <c r="W43" s="178"/>
      <c r="X43" s="178"/>
      <c r="Y43" s="178"/>
      <c r="Z43" s="178"/>
    </row>
    <row r="44" spans="1:26">
      <c r="A44" s="182" t="s">
        <v>3062</v>
      </c>
      <c r="B44" s="182" t="s">
        <v>3062</v>
      </c>
      <c r="C44" s="182" t="s">
        <v>3064</v>
      </c>
      <c r="D44" s="178"/>
      <c r="E44" s="178"/>
      <c r="F44" s="178"/>
      <c r="G44" s="178"/>
      <c r="H44" s="178"/>
      <c r="I44" s="178"/>
      <c r="J44" s="178"/>
      <c r="K44" s="178"/>
      <c r="L44" s="178"/>
      <c r="M44" s="178"/>
      <c r="N44" s="178"/>
      <c r="O44" s="178"/>
      <c r="P44" s="178"/>
      <c r="Q44" s="178"/>
      <c r="R44" s="178"/>
      <c r="S44" s="178"/>
      <c r="T44" s="178"/>
      <c r="U44" s="178"/>
      <c r="V44" s="178"/>
      <c r="W44" s="178"/>
      <c r="X44" s="178"/>
      <c r="Y44" s="178"/>
      <c r="Z44" s="178"/>
    </row>
    <row r="45" spans="1:26">
      <c r="A45" s="182" t="s">
        <v>3062</v>
      </c>
      <c r="B45" s="182" t="s">
        <v>3062</v>
      </c>
      <c r="C45" s="182" t="s">
        <v>3065</v>
      </c>
      <c r="D45" s="178"/>
      <c r="E45" s="178"/>
      <c r="F45" s="178"/>
      <c r="G45" s="178"/>
      <c r="H45" s="178"/>
      <c r="I45" s="178"/>
      <c r="J45" s="178"/>
      <c r="K45" s="178"/>
      <c r="L45" s="178"/>
      <c r="M45" s="178"/>
      <c r="N45" s="178"/>
      <c r="O45" s="178"/>
      <c r="P45" s="178"/>
      <c r="Q45" s="178"/>
      <c r="R45" s="178"/>
      <c r="S45" s="178"/>
      <c r="T45" s="178"/>
      <c r="U45" s="178"/>
      <c r="V45" s="178"/>
      <c r="W45" s="178"/>
      <c r="X45" s="178"/>
      <c r="Y45" s="178"/>
      <c r="Z45" s="178"/>
    </row>
    <row r="46" spans="1:26">
      <c r="A46" s="183" t="s">
        <v>3066</v>
      </c>
      <c r="B46" s="183" t="s">
        <v>3067</v>
      </c>
      <c r="C46" s="183" t="s">
        <v>3068</v>
      </c>
      <c r="D46" s="178"/>
      <c r="E46" s="178"/>
      <c r="F46" s="178"/>
      <c r="G46" s="178"/>
      <c r="H46" s="178"/>
      <c r="I46" s="178"/>
      <c r="J46" s="178"/>
      <c r="K46" s="178"/>
      <c r="L46" s="178"/>
      <c r="M46" s="178"/>
      <c r="N46" s="178"/>
      <c r="O46" s="178"/>
      <c r="P46" s="178"/>
      <c r="Q46" s="178"/>
      <c r="R46" s="178"/>
      <c r="S46" s="178"/>
      <c r="T46" s="178"/>
      <c r="U46" s="178"/>
      <c r="V46" s="178"/>
      <c r="W46" s="178"/>
      <c r="X46" s="178"/>
      <c r="Y46" s="178"/>
      <c r="Z46" s="178"/>
    </row>
    <row r="47" spans="1:26">
      <c r="A47" s="183" t="s">
        <v>3066</v>
      </c>
      <c r="B47" s="183" t="s">
        <v>3067</v>
      </c>
      <c r="C47" s="183" t="s">
        <v>456</v>
      </c>
      <c r="D47" s="178"/>
      <c r="E47" s="178"/>
      <c r="F47" s="178"/>
      <c r="G47" s="178"/>
      <c r="H47" s="178"/>
      <c r="I47" s="178"/>
      <c r="J47" s="178"/>
      <c r="K47" s="178"/>
      <c r="L47" s="178"/>
      <c r="M47" s="178"/>
      <c r="N47" s="178"/>
      <c r="O47" s="178"/>
      <c r="P47" s="178"/>
      <c r="Q47" s="178"/>
      <c r="R47" s="178"/>
      <c r="S47" s="178"/>
      <c r="T47" s="178"/>
      <c r="U47" s="178"/>
      <c r="V47" s="178"/>
      <c r="W47" s="178"/>
      <c r="X47" s="178"/>
      <c r="Y47" s="178"/>
      <c r="Z47" s="178"/>
    </row>
    <row r="48" spans="1:26">
      <c r="A48" s="183" t="s">
        <v>3066</v>
      </c>
      <c r="B48" s="183" t="s">
        <v>3067</v>
      </c>
      <c r="C48" s="183" t="s">
        <v>3069</v>
      </c>
      <c r="D48" s="178"/>
      <c r="E48" s="178"/>
      <c r="F48" s="178"/>
      <c r="G48" s="178"/>
      <c r="H48" s="178"/>
      <c r="I48" s="178"/>
      <c r="J48" s="178"/>
      <c r="K48" s="178"/>
      <c r="L48" s="178"/>
      <c r="M48" s="178"/>
      <c r="N48" s="178"/>
      <c r="O48" s="178"/>
      <c r="P48" s="178"/>
      <c r="Q48" s="178"/>
      <c r="R48" s="178"/>
      <c r="S48" s="178"/>
      <c r="T48" s="178"/>
      <c r="U48" s="178"/>
      <c r="V48" s="178"/>
      <c r="W48" s="178"/>
      <c r="X48" s="178"/>
      <c r="Y48" s="178"/>
      <c r="Z48" s="178"/>
    </row>
    <row r="49" spans="1:26">
      <c r="A49" s="183" t="s">
        <v>3066</v>
      </c>
      <c r="B49" s="183" t="s">
        <v>3070</v>
      </c>
      <c r="C49" s="183" t="s">
        <v>3071</v>
      </c>
      <c r="D49" s="178"/>
      <c r="E49" s="178"/>
      <c r="F49" s="178"/>
      <c r="G49" s="178"/>
      <c r="H49" s="178"/>
      <c r="I49" s="178"/>
      <c r="J49" s="178"/>
      <c r="K49" s="178"/>
      <c r="L49" s="178"/>
      <c r="M49" s="178"/>
      <c r="N49" s="178"/>
      <c r="O49" s="178"/>
      <c r="P49" s="178"/>
      <c r="Q49" s="178"/>
      <c r="R49" s="178"/>
      <c r="S49" s="178"/>
      <c r="T49" s="178"/>
      <c r="U49" s="178"/>
      <c r="V49" s="178"/>
      <c r="W49" s="178"/>
      <c r="X49" s="178"/>
      <c r="Y49" s="178"/>
      <c r="Z49" s="178"/>
    </row>
    <row r="50" spans="1:26">
      <c r="A50" s="183" t="s">
        <v>3066</v>
      </c>
      <c r="B50" s="183" t="s">
        <v>3070</v>
      </c>
      <c r="C50" s="183" t="s">
        <v>3071</v>
      </c>
      <c r="D50" s="178"/>
      <c r="E50" s="178"/>
      <c r="F50" s="178"/>
      <c r="G50" s="178"/>
      <c r="H50" s="178"/>
      <c r="I50" s="178"/>
      <c r="J50" s="178"/>
      <c r="K50" s="178"/>
      <c r="L50" s="178"/>
      <c r="M50" s="178"/>
      <c r="N50" s="178"/>
      <c r="O50" s="178"/>
      <c r="P50" s="178"/>
      <c r="Q50" s="178"/>
      <c r="R50" s="178"/>
      <c r="S50" s="178"/>
      <c r="T50" s="178"/>
      <c r="U50" s="178"/>
      <c r="V50" s="178"/>
      <c r="W50" s="178"/>
      <c r="X50" s="178"/>
      <c r="Y50" s="178"/>
      <c r="Z50" s="178"/>
    </row>
    <row r="51" spans="1:26">
      <c r="A51" s="183" t="s">
        <v>3066</v>
      </c>
      <c r="B51" s="183" t="s">
        <v>3070</v>
      </c>
      <c r="C51" s="183" t="s">
        <v>3071</v>
      </c>
      <c r="D51" s="178"/>
      <c r="E51" s="178"/>
      <c r="F51" s="178"/>
      <c r="G51" s="178"/>
      <c r="H51" s="178"/>
      <c r="I51" s="178"/>
      <c r="J51" s="178"/>
      <c r="K51" s="178"/>
      <c r="L51" s="178"/>
      <c r="M51" s="178"/>
      <c r="N51" s="178"/>
      <c r="O51" s="178"/>
      <c r="P51" s="178"/>
      <c r="Q51" s="178"/>
      <c r="R51" s="178"/>
      <c r="S51" s="178"/>
      <c r="T51" s="178"/>
      <c r="U51" s="178"/>
      <c r="V51" s="178"/>
      <c r="W51" s="178"/>
      <c r="X51" s="178"/>
      <c r="Y51" s="178"/>
      <c r="Z51" s="178"/>
    </row>
    <row r="52" spans="1:26">
      <c r="A52" s="183" t="s">
        <v>3066</v>
      </c>
      <c r="B52" s="183" t="s">
        <v>3070</v>
      </c>
      <c r="C52" s="183" t="s">
        <v>3072</v>
      </c>
      <c r="D52" s="178"/>
      <c r="E52" s="178"/>
      <c r="F52" s="178"/>
      <c r="G52" s="178"/>
      <c r="H52" s="178"/>
      <c r="I52" s="178"/>
      <c r="J52" s="178"/>
      <c r="K52" s="178"/>
      <c r="L52" s="178"/>
      <c r="M52" s="178"/>
      <c r="N52" s="178"/>
      <c r="O52" s="178"/>
      <c r="P52" s="178"/>
      <c r="Q52" s="178"/>
      <c r="R52" s="178"/>
      <c r="S52" s="178"/>
      <c r="T52" s="178"/>
      <c r="U52" s="178"/>
      <c r="V52" s="178"/>
      <c r="W52" s="178"/>
      <c r="X52" s="178"/>
      <c r="Y52" s="178"/>
      <c r="Z52" s="178"/>
    </row>
    <row r="53" spans="1:26">
      <c r="A53" s="183" t="s">
        <v>3066</v>
      </c>
      <c r="B53" s="183" t="s">
        <v>3073</v>
      </c>
      <c r="C53" s="183" t="s">
        <v>3074</v>
      </c>
      <c r="D53" s="178"/>
      <c r="E53" s="178"/>
      <c r="F53" s="178"/>
      <c r="G53" s="178"/>
      <c r="H53" s="178"/>
      <c r="I53" s="178"/>
      <c r="J53" s="178"/>
      <c r="K53" s="178"/>
      <c r="L53" s="178"/>
      <c r="M53" s="178"/>
      <c r="N53" s="178"/>
      <c r="O53" s="178"/>
      <c r="P53" s="178"/>
      <c r="Q53" s="178"/>
      <c r="R53" s="178"/>
      <c r="S53" s="178"/>
      <c r="T53" s="178"/>
      <c r="U53" s="178"/>
      <c r="V53" s="178"/>
      <c r="W53" s="178"/>
      <c r="X53" s="178"/>
      <c r="Y53" s="178"/>
      <c r="Z53" s="178"/>
    </row>
    <row r="54" spans="1:26">
      <c r="A54" s="183" t="s">
        <v>3066</v>
      </c>
      <c r="B54" s="183" t="s">
        <v>3073</v>
      </c>
      <c r="C54" s="183" t="s">
        <v>3075</v>
      </c>
      <c r="D54" s="178"/>
      <c r="E54" s="178"/>
      <c r="F54" s="178"/>
      <c r="G54" s="178"/>
      <c r="H54" s="178"/>
      <c r="I54" s="178"/>
      <c r="J54" s="178"/>
      <c r="K54" s="178"/>
      <c r="L54" s="178"/>
      <c r="M54" s="178"/>
      <c r="N54" s="178"/>
      <c r="O54" s="178"/>
      <c r="P54" s="178"/>
      <c r="Q54" s="178"/>
      <c r="R54" s="178"/>
      <c r="S54" s="178"/>
      <c r="T54" s="178"/>
      <c r="U54" s="178"/>
      <c r="V54" s="178"/>
      <c r="W54" s="178"/>
      <c r="X54" s="178"/>
      <c r="Y54" s="178"/>
      <c r="Z54" s="178"/>
    </row>
    <row r="55" spans="1:26">
      <c r="A55" s="184" t="s">
        <v>3076</v>
      </c>
      <c r="B55" s="184" t="s">
        <v>3077</v>
      </c>
      <c r="C55" s="184" t="s">
        <v>3078</v>
      </c>
      <c r="D55" s="178"/>
      <c r="E55" s="178"/>
      <c r="F55" s="178"/>
      <c r="G55" s="178"/>
      <c r="H55" s="178"/>
      <c r="I55" s="178"/>
      <c r="J55" s="178"/>
      <c r="K55" s="178"/>
      <c r="L55" s="178"/>
      <c r="M55" s="178"/>
      <c r="N55" s="178"/>
      <c r="O55" s="178"/>
      <c r="P55" s="178"/>
      <c r="Q55" s="178"/>
      <c r="R55" s="178"/>
      <c r="S55" s="178"/>
      <c r="T55" s="178"/>
      <c r="U55" s="178"/>
      <c r="V55" s="178"/>
      <c r="W55" s="178"/>
      <c r="X55" s="178"/>
      <c r="Y55" s="178"/>
      <c r="Z55" s="178"/>
    </row>
    <row r="56" spans="1:26">
      <c r="A56" s="184" t="s">
        <v>3076</v>
      </c>
      <c r="B56" s="184" t="s">
        <v>3077</v>
      </c>
      <c r="C56" s="184" t="s">
        <v>3078</v>
      </c>
      <c r="D56" s="178"/>
      <c r="E56" s="178"/>
      <c r="F56" s="178"/>
      <c r="G56" s="178"/>
      <c r="H56" s="178"/>
      <c r="I56" s="178"/>
      <c r="J56" s="178"/>
      <c r="K56" s="178"/>
      <c r="L56" s="178"/>
      <c r="M56" s="178"/>
      <c r="N56" s="178"/>
      <c r="O56" s="178"/>
      <c r="P56" s="178"/>
      <c r="Q56" s="178"/>
      <c r="R56" s="178"/>
      <c r="S56" s="178"/>
      <c r="T56" s="178"/>
      <c r="U56" s="178"/>
      <c r="V56" s="178"/>
      <c r="W56" s="178"/>
      <c r="X56" s="178"/>
      <c r="Y56" s="178"/>
      <c r="Z56" s="178"/>
    </row>
    <row r="57" spans="1:26">
      <c r="A57" s="184" t="s">
        <v>3076</v>
      </c>
      <c r="B57" s="184" t="s">
        <v>3077</v>
      </c>
      <c r="C57" s="184" t="s">
        <v>3079</v>
      </c>
      <c r="D57" s="178"/>
      <c r="E57" s="178"/>
      <c r="F57" s="178"/>
      <c r="G57" s="178"/>
      <c r="H57" s="178"/>
      <c r="I57" s="178"/>
      <c r="J57" s="178"/>
      <c r="K57" s="178"/>
      <c r="L57" s="178"/>
      <c r="M57" s="178"/>
      <c r="N57" s="178"/>
      <c r="O57" s="178"/>
      <c r="P57" s="178"/>
      <c r="Q57" s="178"/>
      <c r="R57" s="178"/>
      <c r="S57" s="178"/>
      <c r="T57" s="178"/>
      <c r="U57" s="178"/>
      <c r="V57" s="178"/>
      <c r="W57" s="178"/>
      <c r="X57" s="178"/>
      <c r="Y57" s="178"/>
      <c r="Z57" s="178"/>
    </row>
    <row r="58" spans="1:26">
      <c r="A58" s="184" t="s">
        <v>3076</v>
      </c>
      <c r="B58" s="184" t="s">
        <v>3077</v>
      </c>
      <c r="C58" s="184" t="s">
        <v>3079</v>
      </c>
      <c r="D58" s="178"/>
      <c r="E58" s="178"/>
      <c r="F58" s="178"/>
      <c r="G58" s="178"/>
      <c r="H58" s="178"/>
      <c r="I58" s="178"/>
      <c r="J58" s="178"/>
      <c r="K58" s="178"/>
      <c r="L58" s="178"/>
      <c r="M58" s="178"/>
      <c r="N58" s="178"/>
      <c r="O58" s="178"/>
      <c r="P58" s="178"/>
      <c r="Q58" s="178"/>
      <c r="R58" s="178"/>
      <c r="S58" s="178"/>
      <c r="T58" s="178"/>
      <c r="U58" s="178"/>
      <c r="V58" s="178"/>
      <c r="W58" s="178"/>
      <c r="X58" s="178"/>
      <c r="Y58" s="178"/>
      <c r="Z58" s="178"/>
    </row>
    <row r="59" spans="1:26">
      <c r="A59" s="184" t="s">
        <v>3076</v>
      </c>
      <c r="B59" s="184" t="s">
        <v>3077</v>
      </c>
      <c r="C59" s="184" t="s">
        <v>3079</v>
      </c>
      <c r="D59" s="178"/>
      <c r="E59" s="178"/>
      <c r="F59" s="178"/>
      <c r="G59" s="178"/>
      <c r="H59" s="178"/>
      <c r="I59" s="178"/>
      <c r="J59" s="178"/>
      <c r="K59" s="178"/>
      <c r="L59" s="178"/>
      <c r="M59" s="178"/>
      <c r="N59" s="178"/>
      <c r="O59" s="178"/>
      <c r="P59" s="178"/>
      <c r="Q59" s="178"/>
      <c r="R59" s="178"/>
      <c r="S59" s="178"/>
      <c r="T59" s="178"/>
      <c r="U59" s="178"/>
      <c r="V59" s="178"/>
      <c r="W59" s="178"/>
      <c r="X59" s="178"/>
      <c r="Y59" s="178"/>
      <c r="Z59" s="178"/>
    </row>
    <row r="60" spans="1:26">
      <c r="A60" s="184" t="s">
        <v>3076</v>
      </c>
      <c r="B60" s="184" t="s">
        <v>3077</v>
      </c>
      <c r="C60" s="184" t="s">
        <v>3080</v>
      </c>
      <c r="D60" s="178"/>
      <c r="E60" s="178"/>
      <c r="F60" s="178"/>
      <c r="G60" s="178"/>
      <c r="H60" s="178"/>
      <c r="I60" s="178"/>
      <c r="J60" s="178"/>
      <c r="K60" s="178"/>
      <c r="L60" s="178"/>
      <c r="M60" s="178"/>
      <c r="N60" s="178"/>
      <c r="O60" s="178"/>
      <c r="P60" s="178"/>
      <c r="Q60" s="178"/>
      <c r="R60" s="178"/>
      <c r="S60" s="178"/>
      <c r="T60" s="178"/>
      <c r="U60" s="178"/>
      <c r="V60" s="178"/>
      <c r="W60" s="178"/>
      <c r="X60" s="178"/>
      <c r="Y60" s="178"/>
      <c r="Z60" s="178"/>
    </row>
    <row r="61" spans="1:26">
      <c r="A61" s="184" t="s">
        <v>3076</v>
      </c>
      <c r="B61" s="184" t="s">
        <v>3077</v>
      </c>
      <c r="C61" s="184" t="s">
        <v>3081</v>
      </c>
      <c r="D61" s="178"/>
      <c r="E61" s="178"/>
      <c r="F61" s="178"/>
      <c r="G61" s="178"/>
      <c r="H61" s="178"/>
      <c r="I61" s="178"/>
      <c r="J61" s="178"/>
      <c r="K61" s="178"/>
      <c r="L61" s="178"/>
      <c r="M61" s="178"/>
      <c r="N61" s="178"/>
      <c r="O61" s="178"/>
      <c r="P61" s="178"/>
      <c r="Q61" s="178"/>
      <c r="R61" s="178"/>
      <c r="S61" s="178"/>
      <c r="T61" s="178"/>
      <c r="U61" s="178"/>
      <c r="V61" s="178"/>
      <c r="W61" s="178"/>
      <c r="X61" s="178"/>
      <c r="Y61" s="178"/>
      <c r="Z61" s="178"/>
    </row>
    <row r="62" spans="1:26">
      <c r="A62" s="184" t="s">
        <v>3076</v>
      </c>
      <c r="B62" s="184" t="s">
        <v>3077</v>
      </c>
      <c r="C62" s="184" t="s">
        <v>3081</v>
      </c>
      <c r="D62" s="178"/>
      <c r="E62" s="178"/>
      <c r="F62" s="178"/>
      <c r="G62" s="178"/>
      <c r="H62" s="178"/>
      <c r="I62" s="178"/>
      <c r="J62" s="178"/>
      <c r="K62" s="178"/>
      <c r="L62" s="178"/>
      <c r="M62" s="178"/>
      <c r="N62" s="178"/>
      <c r="O62" s="178"/>
      <c r="P62" s="178"/>
      <c r="Q62" s="178"/>
      <c r="R62" s="178"/>
      <c r="S62" s="178"/>
      <c r="T62" s="178"/>
      <c r="U62" s="178"/>
      <c r="V62" s="178"/>
      <c r="W62" s="178"/>
      <c r="X62" s="178"/>
      <c r="Y62" s="178"/>
      <c r="Z62" s="178"/>
    </row>
    <row r="63" spans="1:26">
      <c r="A63" s="184" t="s">
        <v>3076</v>
      </c>
      <c r="B63" s="184" t="s">
        <v>3077</v>
      </c>
      <c r="C63" s="184" t="s">
        <v>3082</v>
      </c>
      <c r="D63" s="178"/>
      <c r="E63" s="178"/>
      <c r="F63" s="178"/>
      <c r="G63" s="178"/>
      <c r="H63" s="178"/>
      <c r="I63" s="178"/>
      <c r="J63" s="178"/>
      <c r="K63" s="178"/>
      <c r="L63" s="178"/>
      <c r="M63" s="178"/>
      <c r="N63" s="178"/>
      <c r="O63" s="178"/>
      <c r="P63" s="178"/>
      <c r="Q63" s="178"/>
      <c r="R63" s="178"/>
      <c r="S63" s="178"/>
      <c r="T63" s="178"/>
      <c r="U63" s="178"/>
      <c r="V63" s="178"/>
      <c r="W63" s="178"/>
      <c r="X63" s="178"/>
      <c r="Y63" s="178"/>
      <c r="Z63" s="178"/>
    </row>
    <row r="64" spans="1:26">
      <c r="A64" s="184" t="s">
        <v>3076</v>
      </c>
      <c r="B64" s="184" t="s">
        <v>3077</v>
      </c>
      <c r="C64" s="184" t="s">
        <v>3082</v>
      </c>
      <c r="D64" s="178"/>
      <c r="E64" s="178"/>
      <c r="F64" s="178"/>
      <c r="G64" s="178"/>
      <c r="H64" s="178"/>
      <c r="I64" s="178"/>
      <c r="J64" s="178"/>
      <c r="K64" s="178"/>
      <c r="L64" s="178"/>
      <c r="M64" s="178"/>
      <c r="N64" s="178"/>
      <c r="O64" s="178"/>
      <c r="P64" s="178"/>
      <c r="Q64" s="178"/>
      <c r="R64" s="178"/>
      <c r="S64" s="178"/>
      <c r="T64" s="178"/>
      <c r="U64" s="178"/>
      <c r="V64" s="178"/>
      <c r="W64" s="178"/>
      <c r="X64" s="178"/>
      <c r="Y64" s="178"/>
      <c r="Z64" s="178"/>
    </row>
    <row r="65" spans="1:26">
      <c r="A65" s="184" t="s">
        <v>3076</v>
      </c>
      <c r="B65" s="184" t="s">
        <v>3083</v>
      </c>
      <c r="C65" s="184" t="s">
        <v>3084</v>
      </c>
      <c r="D65" s="178"/>
      <c r="E65" s="178"/>
      <c r="F65" s="178"/>
      <c r="G65" s="178"/>
      <c r="H65" s="178"/>
      <c r="I65" s="178"/>
      <c r="J65" s="178"/>
      <c r="K65" s="178"/>
      <c r="L65" s="178"/>
      <c r="M65" s="178"/>
      <c r="N65" s="178"/>
      <c r="O65" s="178"/>
      <c r="P65" s="178"/>
      <c r="Q65" s="178"/>
      <c r="R65" s="178"/>
      <c r="S65" s="178"/>
      <c r="T65" s="178"/>
      <c r="U65" s="178"/>
      <c r="V65" s="178"/>
      <c r="W65" s="178"/>
      <c r="X65" s="178"/>
      <c r="Y65" s="178"/>
      <c r="Z65" s="178"/>
    </row>
    <row r="66" spans="1:26">
      <c r="A66" s="184" t="s">
        <v>3076</v>
      </c>
      <c r="B66" s="184" t="s">
        <v>3083</v>
      </c>
      <c r="C66" s="184" t="s">
        <v>3084</v>
      </c>
      <c r="D66" s="178"/>
      <c r="E66" s="178"/>
      <c r="F66" s="178"/>
      <c r="G66" s="178"/>
      <c r="H66" s="178"/>
      <c r="I66" s="178"/>
      <c r="J66" s="178"/>
      <c r="K66" s="178"/>
      <c r="L66" s="178"/>
      <c r="M66" s="178"/>
      <c r="N66" s="178"/>
      <c r="O66" s="178"/>
      <c r="P66" s="178"/>
      <c r="Q66" s="178"/>
      <c r="R66" s="178"/>
      <c r="S66" s="178"/>
      <c r="T66" s="178"/>
      <c r="U66" s="178"/>
      <c r="V66" s="178"/>
      <c r="W66" s="178"/>
      <c r="X66" s="178"/>
      <c r="Y66" s="178"/>
      <c r="Z66" s="178"/>
    </row>
    <row r="67" spans="1:26">
      <c r="A67" s="184" t="s">
        <v>3076</v>
      </c>
      <c r="B67" s="184" t="s">
        <v>3083</v>
      </c>
      <c r="C67" s="184" t="s">
        <v>3084</v>
      </c>
      <c r="D67" s="178"/>
      <c r="E67" s="178"/>
      <c r="F67" s="178"/>
      <c r="G67" s="178"/>
      <c r="H67" s="178"/>
      <c r="I67" s="178"/>
      <c r="J67" s="178"/>
      <c r="K67" s="178"/>
      <c r="L67" s="178"/>
      <c r="M67" s="178"/>
      <c r="N67" s="178"/>
      <c r="O67" s="178"/>
      <c r="P67" s="178"/>
      <c r="Q67" s="178"/>
      <c r="R67" s="178"/>
      <c r="S67" s="178"/>
      <c r="T67" s="178"/>
      <c r="U67" s="178"/>
      <c r="V67" s="178"/>
      <c r="W67" s="178"/>
      <c r="X67" s="178"/>
      <c r="Y67" s="178"/>
      <c r="Z67" s="178"/>
    </row>
    <row r="68" spans="1:26">
      <c r="A68" s="184" t="s">
        <v>3076</v>
      </c>
      <c r="B68" s="184" t="s">
        <v>3083</v>
      </c>
      <c r="C68" s="184" t="s">
        <v>3085</v>
      </c>
      <c r="D68" s="178"/>
      <c r="E68" s="178"/>
      <c r="F68" s="178"/>
      <c r="G68" s="178"/>
      <c r="H68" s="178"/>
      <c r="I68" s="178"/>
      <c r="J68" s="178"/>
      <c r="K68" s="178"/>
      <c r="L68" s="178"/>
      <c r="M68" s="178"/>
      <c r="N68" s="178"/>
      <c r="O68" s="178"/>
      <c r="P68" s="178"/>
      <c r="Q68" s="178"/>
      <c r="R68" s="178"/>
      <c r="S68" s="178"/>
      <c r="T68" s="178"/>
      <c r="U68" s="178"/>
      <c r="V68" s="178"/>
      <c r="W68" s="178"/>
      <c r="X68" s="178"/>
      <c r="Y68" s="178"/>
      <c r="Z68" s="178"/>
    </row>
    <row r="69" spans="1:26">
      <c r="A69" s="184" t="s">
        <v>3076</v>
      </c>
      <c r="B69" s="184" t="s">
        <v>3083</v>
      </c>
      <c r="C69" s="184" t="s">
        <v>3085</v>
      </c>
      <c r="D69" s="178"/>
      <c r="E69" s="178"/>
      <c r="F69" s="178"/>
      <c r="G69" s="178"/>
      <c r="H69" s="178"/>
      <c r="I69" s="178"/>
      <c r="J69" s="178"/>
      <c r="K69" s="178"/>
      <c r="L69" s="178"/>
      <c r="M69" s="178"/>
      <c r="N69" s="178"/>
      <c r="O69" s="178"/>
      <c r="P69" s="178"/>
      <c r="Q69" s="178"/>
      <c r="R69" s="178"/>
      <c r="S69" s="178"/>
      <c r="T69" s="178"/>
      <c r="U69" s="178"/>
      <c r="V69" s="178"/>
      <c r="W69" s="178"/>
      <c r="X69" s="178"/>
      <c r="Y69" s="178"/>
      <c r="Z69" s="178"/>
    </row>
    <row r="70" spans="1:26">
      <c r="A70" s="184" t="s">
        <v>3076</v>
      </c>
      <c r="B70" s="184" t="s">
        <v>3083</v>
      </c>
      <c r="C70" s="184" t="s">
        <v>3085</v>
      </c>
      <c r="D70" s="178"/>
      <c r="E70" s="178"/>
      <c r="F70" s="178"/>
      <c r="G70" s="178"/>
      <c r="H70" s="178"/>
      <c r="I70" s="178"/>
      <c r="J70" s="178"/>
      <c r="K70" s="178"/>
      <c r="L70" s="178"/>
      <c r="M70" s="178"/>
      <c r="N70" s="178"/>
      <c r="O70" s="178"/>
      <c r="P70" s="178"/>
      <c r="Q70" s="178"/>
      <c r="R70" s="178"/>
      <c r="S70" s="178"/>
      <c r="T70" s="178"/>
      <c r="U70" s="178"/>
      <c r="V70" s="178"/>
      <c r="W70" s="178"/>
      <c r="X70" s="178"/>
      <c r="Y70" s="178"/>
      <c r="Z70" s="178"/>
    </row>
    <row r="71" spans="1:26">
      <c r="A71" s="184" t="s">
        <v>3076</v>
      </c>
      <c r="B71" s="184" t="s">
        <v>3083</v>
      </c>
      <c r="C71" s="184" t="s">
        <v>3085</v>
      </c>
      <c r="D71" s="178"/>
      <c r="E71" s="178"/>
      <c r="F71" s="178"/>
      <c r="G71" s="178"/>
      <c r="H71" s="178"/>
      <c r="I71" s="178"/>
      <c r="J71" s="178"/>
      <c r="K71" s="178"/>
      <c r="L71" s="178"/>
      <c r="M71" s="178"/>
      <c r="N71" s="178"/>
      <c r="O71" s="178"/>
      <c r="P71" s="178"/>
      <c r="Q71" s="178"/>
      <c r="R71" s="178"/>
      <c r="S71" s="178"/>
      <c r="T71" s="178"/>
      <c r="U71" s="178"/>
      <c r="V71" s="178"/>
      <c r="W71" s="178"/>
      <c r="X71" s="178"/>
      <c r="Y71" s="178"/>
      <c r="Z71" s="178"/>
    </row>
    <row r="72" spans="1:26">
      <c r="A72" s="185" t="s">
        <v>3086</v>
      </c>
      <c r="B72" s="185" t="s">
        <v>3086</v>
      </c>
      <c r="C72" s="185" t="s">
        <v>3087</v>
      </c>
      <c r="D72" s="178"/>
      <c r="E72" s="178"/>
      <c r="F72" s="178"/>
      <c r="G72" s="178"/>
      <c r="H72" s="178"/>
      <c r="I72" s="178"/>
      <c r="J72" s="178"/>
      <c r="K72" s="178"/>
      <c r="L72" s="178"/>
      <c r="M72" s="178"/>
      <c r="N72" s="178"/>
      <c r="O72" s="178"/>
      <c r="P72" s="178"/>
      <c r="Q72" s="178"/>
      <c r="R72" s="178"/>
      <c r="S72" s="178"/>
      <c r="T72" s="178"/>
      <c r="U72" s="178"/>
      <c r="V72" s="178"/>
      <c r="W72" s="178"/>
      <c r="X72" s="178"/>
      <c r="Y72" s="178"/>
      <c r="Z72" s="178"/>
    </row>
    <row r="73" spans="1:26">
      <c r="A73" s="185" t="s">
        <v>3086</v>
      </c>
      <c r="B73" s="185" t="s">
        <v>3086</v>
      </c>
      <c r="C73" s="185" t="s">
        <v>3088</v>
      </c>
      <c r="D73" s="178"/>
      <c r="E73" s="178"/>
      <c r="F73" s="178"/>
      <c r="G73" s="178"/>
      <c r="H73" s="178"/>
      <c r="I73" s="178"/>
      <c r="J73" s="178"/>
      <c r="K73" s="178"/>
      <c r="L73" s="178"/>
      <c r="M73" s="178"/>
      <c r="N73" s="178"/>
      <c r="O73" s="178"/>
      <c r="P73" s="178"/>
      <c r="Q73" s="178"/>
      <c r="R73" s="178"/>
      <c r="S73" s="178"/>
      <c r="T73" s="178"/>
      <c r="U73" s="178"/>
      <c r="V73" s="178"/>
      <c r="W73" s="178"/>
      <c r="X73" s="178"/>
      <c r="Y73" s="178"/>
      <c r="Z73" s="178"/>
    </row>
    <row r="74" spans="1:26">
      <c r="A74" s="185" t="s">
        <v>3086</v>
      </c>
      <c r="B74" s="185" t="s">
        <v>3086</v>
      </c>
      <c r="C74" s="185" t="s">
        <v>3089</v>
      </c>
      <c r="D74" s="178"/>
      <c r="E74" s="178"/>
      <c r="F74" s="178"/>
      <c r="G74" s="178"/>
      <c r="H74" s="178"/>
      <c r="I74" s="178"/>
      <c r="J74" s="178"/>
      <c r="K74" s="178"/>
      <c r="L74" s="178"/>
      <c r="M74" s="178"/>
      <c r="N74" s="178"/>
      <c r="O74" s="178"/>
      <c r="P74" s="178"/>
      <c r="Q74" s="178"/>
      <c r="R74" s="178"/>
      <c r="S74" s="178"/>
      <c r="T74" s="178"/>
      <c r="U74" s="178"/>
      <c r="V74" s="178"/>
      <c r="W74" s="178"/>
      <c r="X74" s="178"/>
      <c r="Y74" s="178"/>
      <c r="Z74" s="178"/>
    </row>
    <row r="75" spans="1:26">
      <c r="A75" s="185" t="s">
        <v>3086</v>
      </c>
      <c r="B75" s="185" t="s">
        <v>3086</v>
      </c>
      <c r="C75" s="185" t="s">
        <v>3089</v>
      </c>
      <c r="D75" s="178"/>
      <c r="E75" s="178"/>
      <c r="F75" s="178"/>
      <c r="G75" s="178"/>
      <c r="H75" s="178"/>
      <c r="I75" s="178"/>
      <c r="J75" s="178"/>
      <c r="K75" s="178"/>
      <c r="L75" s="178"/>
      <c r="M75" s="178"/>
      <c r="N75" s="178"/>
      <c r="O75" s="178"/>
      <c r="P75" s="178"/>
      <c r="Q75" s="178"/>
      <c r="R75" s="178"/>
      <c r="S75" s="178"/>
      <c r="T75" s="178"/>
      <c r="U75" s="178"/>
      <c r="V75" s="178"/>
      <c r="W75" s="178"/>
      <c r="X75" s="178"/>
      <c r="Y75" s="178"/>
      <c r="Z75" s="178"/>
    </row>
    <row r="76" spans="1:26">
      <c r="A76" s="185" t="s">
        <v>3086</v>
      </c>
      <c r="B76" s="185" t="s">
        <v>3090</v>
      </c>
      <c r="C76" s="185" t="s">
        <v>3091</v>
      </c>
      <c r="D76" s="178"/>
      <c r="E76" s="178"/>
      <c r="F76" s="178"/>
      <c r="G76" s="178"/>
      <c r="H76" s="178"/>
      <c r="I76" s="178"/>
      <c r="J76" s="178"/>
      <c r="K76" s="178"/>
      <c r="L76" s="178"/>
      <c r="M76" s="178"/>
      <c r="N76" s="178"/>
      <c r="O76" s="178"/>
      <c r="P76" s="178"/>
      <c r="Q76" s="178"/>
      <c r="R76" s="178"/>
      <c r="S76" s="178"/>
      <c r="T76" s="178"/>
      <c r="U76" s="178"/>
      <c r="V76" s="178"/>
      <c r="W76" s="178"/>
      <c r="X76" s="178"/>
      <c r="Y76" s="178"/>
      <c r="Z76" s="178"/>
    </row>
    <row r="77" spans="1:26">
      <c r="A77" s="185" t="s">
        <v>3086</v>
      </c>
      <c r="B77" s="185" t="s">
        <v>3090</v>
      </c>
      <c r="C77" s="185" t="s">
        <v>3092</v>
      </c>
      <c r="D77" s="178"/>
      <c r="E77" s="178"/>
      <c r="F77" s="178"/>
      <c r="G77" s="178"/>
      <c r="H77" s="178"/>
      <c r="I77" s="178"/>
      <c r="J77" s="178"/>
      <c r="K77" s="178"/>
      <c r="L77" s="178"/>
      <c r="M77" s="178"/>
      <c r="N77" s="178"/>
      <c r="O77" s="178"/>
      <c r="P77" s="178"/>
      <c r="Q77" s="178"/>
      <c r="R77" s="178"/>
      <c r="S77" s="178"/>
      <c r="T77" s="178"/>
      <c r="U77" s="178"/>
      <c r="V77" s="178"/>
      <c r="W77" s="178"/>
      <c r="X77" s="178"/>
      <c r="Y77" s="178"/>
      <c r="Z77" s="178"/>
    </row>
    <row r="78" spans="1:26">
      <c r="A78" s="185" t="s">
        <v>3086</v>
      </c>
      <c r="B78" s="185" t="s">
        <v>3090</v>
      </c>
      <c r="C78" s="185" t="s">
        <v>3092</v>
      </c>
      <c r="D78" s="178"/>
      <c r="E78" s="178"/>
      <c r="F78" s="178"/>
      <c r="G78" s="178"/>
      <c r="H78" s="178"/>
      <c r="I78" s="178"/>
      <c r="J78" s="178"/>
      <c r="K78" s="178"/>
      <c r="L78" s="178"/>
      <c r="M78" s="178"/>
      <c r="N78" s="178"/>
      <c r="O78" s="178"/>
      <c r="P78" s="178"/>
      <c r="Q78" s="178"/>
      <c r="R78" s="178"/>
      <c r="S78" s="178"/>
      <c r="T78" s="178"/>
      <c r="U78" s="178"/>
      <c r="V78" s="178"/>
      <c r="W78" s="178"/>
      <c r="X78" s="178"/>
      <c r="Y78" s="178"/>
      <c r="Z78" s="178"/>
    </row>
    <row r="79" spans="1:26">
      <c r="A79" s="186" t="s">
        <v>3093</v>
      </c>
      <c r="B79" s="186" t="s">
        <v>3093</v>
      </c>
      <c r="C79" s="186" t="s">
        <v>3094</v>
      </c>
      <c r="D79" s="178"/>
      <c r="E79" s="178"/>
      <c r="F79" s="178"/>
      <c r="G79" s="178"/>
      <c r="H79" s="178"/>
      <c r="I79" s="178"/>
      <c r="J79" s="178"/>
      <c r="K79" s="178"/>
      <c r="L79" s="178"/>
      <c r="M79" s="178"/>
      <c r="N79" s="178"/>
      <c r="O79" s="178"/>
      <c r="P79" s="178"/>
      <c r="Q79" s="178"/>
      <c r="R79" s="178"/>
      <c r="S79" s="178"/>
      <c r="T79" s="178"/>
      <c r="U79" s="178"/>
      <c r="V79" s="178"/>
      <c r="W79" s="178"/>
      <c r="X79" s="178"/>
      <c r="Y79" s="178"/>
      <c r="Z79" s="178"/>
    </row>
    <row r="80" spans="1:26">
      <c r="A80" s="186" t="s">
        <v>3093</v>
      </c>
      <c r="B80" s="186" t="s">
        <v>3093</v>
      </c>
      <c r="C80" s="186" t="s">
        <v>3095</v>
      </c>
      <c r="D80" s="178"/>
      <c r="E80" s="178"/>
      <c r="F80" s="178"/>
      <c r="G80" s="178"/>
      <c r="H80" s="178"/>
      <c r="I80" s="178"/>
      <c r="J80" s="178"/>
      <c r="K80" s="178"/>
      <c r="L80" s="178"/>
      <c r="M80" s="178"/>
      <c r="N80" s="178"/>
      <c r="O80" s="178"/>
      <c r="P80" s="178"/>
      <c r="Q80" s="178"/>
      <c r="R80" s="178"/>
      <c r="S80" s="178"/>
      <c r="T80" s="178"/>
      <c r="U80" s="178"/>
      <c r="V80" s="178"/>
      <c r="W80" s="178"/>
      <c r="X80" s="178"/>
      <c r="Y80" s="178"/>
      <c r="Z80" s="178"/>
    </row>
    <row r="81" spans="1:26">
      <c r="A81" s="186" t="s">
        <v>3093</v>
      </c>
      <c r="B81" s="186" t="s">
        <v>3093</v>
      </c>
      <c r="C81" s="186" t="s">
        <v>3096</v>
      </c>
      <c r="D81" s="178"/>
      <c r="E81" s="178"/>
      <c r="F81" s="178"/>
      <c r="G81" s="178"/>
      <c r="H81" s="178"/>
      <c r="I81" s="178"/>
      <c r="J81" s="178"/>
      <c r="K81" s="178"/>
      <c r="L81" s="178"/>
      <c r="M81" s="178"/>
      <c r="N81" s="178"/>
      <c r="O81" s="178"/>
      <c r="P81" s="178"/>
      <c r="Q81" s="178"/>
      <c r="R81" s="178"/>
      <c r="S81" s="178"/>
      <c r="T81" s="178"/>
      <c r="U81" s="178"/>
      <c r="V81" s="178"/>
      <c r="W81" s="178"/>
      <c r="X81" s="178"/>
      <c r="Y81" s="178"/>
      <c r="Z81" s="178"/>
    </row>
    <row r="82" spans="1:26">
      <c r="A82" s="186" t="s">
        <v>3093</v>
      </c>
      <c r="B82" s="186" t="s">
        <v>3093</v>
      </c>
      <c r="C82" s="186" t="s">
        <v>3097</v>
      </c>
      <c r="D82" s="178"/>
      <c r="E82" s="178"/>
      <c r="F82" s="178"/>
      <c r="G82" s="178"/>
      <c r="H82" s="178"/>
      <c r="I82" s="178"/>
      <c r="J82" s="178"/>
      <c r="K82" s="178"/>
      <c r="L82" s="178"/>
      <c r="M82" s="178"/>
      <c r="N82" s="178"/>
      <c r="O82" s="178"/>
      <c r="P82" s="178"/>
      <c r="Q82" s="178"/>
      <c r="R82" s="178"/>
      <c r="S82" s="178"/>
      <c r="T82" s="178"/>
      <c r="U82" s="178"/>
      <c r="V82" s="178"/>
      <c r="W82" s="178"/>
      <c r="X82" s="178"/>
      <c r="Y82" s="178"/>
      <c r="Z82" s="178"/>
    </row>
    <row r="83" spans="1:26">
      <c r="A83" s="186" t="s">
        <v>3093</v>
      </c>
      <c r="B83" s="186" t="s">
        <v>3093</v>
      </c>
      <c r="C83" s="186" t="s">
        <v>3097</v>
      </c>
      <c r="D83" s="178"/>
      <c r="E83" s="178"/>
      <c r="F83" s="178"/>
      <c r="G83" s="178"/>
      <c r="H83" s="178"/>
      <c r="I83" s="178"/>
      <c r="J83" s="178"/>
      <c r="K83" s="178"/>
      <c r="L83" s="178"/>
      <c r="M83" s="178"/>
      <c r="N83" s="178"/>
      <c r="O83" s="178"/>
      <c r="P83" s="178"/>
      <c r="Q83" s="178"/>
      <c r="R83" s="178"/>
      <c r="S83" s="178"/>
      <c r="T83" s="178"/>
      <c r="U83" s="178"/>
      <c r="V83" s="178"/>
      <c r="W83" s="178"/>
      <c r="X83" s="178"/>
      <c r="Y83" s="178"/>
      <c r="Z83" s="178"/>
    </row>
    <row r="84" spans="1:26">
      <c r="A84" s="186" t="s">
        <v>3093</v>
      </c>
      <c r="B84" s="186" t="s">
        <v>3093</v>
      </c>
      <c r="C84" s="186" t="s">
        <v>3098</v>
      </c>
      <c r="D84" s="178"/>
      <c r="E84" s="178"/>
      <c r="F84" s="178"/>
      <c r="G84" s="178"/>
      <c r="H84" s="178"/>
      <c r="I84" s="178"/>
      <c r="J84" s="178"/>
      <c r="K84" s="178"/>
      <c r="L84" s="178"/>
      <c r="M84" s="178"/>
      <c r="N84" s="178"/>
      <c r="O84" s="178"/>
      <c r="P84" s="178"/>
      <c r="Q84" s="178"/>
      <c r="R84" s="178"/>
      <c r="S84" s="178"/>
      <c r="T84" s="178"/>
      <c r="U84" s="178"/>
      <c r="V84" s="178"/>
      <c r="W84" s="178"/>
      <c r="X84" s="178"/>
      <c r="Y84" s="178"/>
      <c r="Z84" s="178"/>
    </row>
    <row r="85" spans="1:26">
      <c r="A85" s="186" t="s">
        <v>3093</v>
      </c>
      <c r="B85" s="186" t="s">
        <v>3093</v>
      </c>
      <c r="C85" s="186" t="s">
        <v>3098</v>
      </c>
      <c r="D85" s="178"/>
      <c r="E85" s="178"/>
      <c r="F85" s="178"/>
      <c r="G85" s="178"/>
      <c r="H85" s="178"/>
      <c r="I85" s="178"/>
      <c r="J85" s="178"/>
      <c r="K85" s="178"/>
      <c r="L85" s="178"/>
      <c r="M85" s="178"/>
      <c r="N85" s="178"/>
      <c r="O85" s="178"/>
      <c r="P85" s="178"/>
      <c r="Q85" s="178"/>
      <c r="R85" s="178"/>
      <c r="S85" s="178"/>
      <c r="T85" s="178"/>
      <c r="U85" s="178"/>
      <c r="V85" s="178"/>
      <c r="W85" s="178"/>
      <c r="X85" s="178"/>
      <c r="Y85" s="178"/>
      <c r="Z85" s="178"/>
    </row>
    <row r="86" spans="1:26">
      <c r="A86" s="186" t="s">
        <v>3093</v>
      </c>
      <c r="B86" s="186" t="s">
        <v>3093</v>
      </c>
      <c r="C86" s="186" t="s">
        <v>3099</v>
      </c>
      <c r="D86" s="178"/>
      <c r="E86" s="178"/>
      <c r="F86" s="178"/>
      <c r="G86" s="178"/>
      <c r="H86" s="178"/>
      <c r="I86" s="178"/>
      <c r="J86" s="178"/>
      <c r="K86" s="178"/>
      <c r="L86" s="178"/>
      <c r="M86" s="178"/>
      <c r="N86" s="178"/>
      <c r="O86" s="178"/>
      <c r="P86" s="178"/>
      <c r="Q86" s="178"/>
      <c r="R86" s="178"/>
      <c r="S86" s="178"/>
      <c r="T86" s="178"/>
      <c r="U86" s="178"/>
      <c r="V86" s="178"/>
      <c r="W86" s="178"/>
      <c r="X86" s="178"/>
      <c r="Y86" s="178"/>
      <c r="Z86" s="178"/>
    </row>
    <row r="87" spans="1:26">
      <c r="A87" s="186" t="s">
        <v>3093</v>
      </c>
      <c r="B87" s="186" t="s">
        <v>3093</v>
      </c>
      <c r="C87" s="186" t="s">
        <v>3099</v>
      </c>
      <c r="D87" s="178"/>
      <c r="E87" s="178"/>
      <c r="F87" s="178"/>
      <c r="G87" s="178"/>
      <c r="H87" s="178"/>
      <c r="I87" s="178"/>
      <c r="J87" s="178"/>
      <c r="K87" s="178"/>
      <c r="L87" s="178"/>
      <c r="M87" s="178"/>
      <c r="N87" s="178"/>
      <c r="O87" s="178"/>
      <c r="P87" s="178"/>
      <c r="Q87" s="178"/>
      <c r="R87" s="178"/>
      <c r="S87" s="178"/>
      <c r="T87" s="178"/>
      <c r="U87" s="178"/>
      <c r="V87" s="178"/>
      <c r="W87" s="178"/>
      <c r="X87" s="178"/>
      <c r="Y87" s="178"/>
      <c r="Z87" s="178"/>
    </row>
    <row r="88" spans="1:26">
      <c r="A88" s="187" t="s">
        <v>3100</v>
      </c>
      <c r="B88" s="187" t="s">
        <v>3101</v>
      </c>
      <c r="C88" s="187" t="s">
        <v>3102</v>
      </c>
      <c r="D88" s="178"/>
      <c r="E88" s="178"/>
      <c r="F88" s="178"/>
      <c r="G88" s="178"/>
      <c r="H88" s="178"/>
      <c r="I88" s="178"/>
      <c r="J88" s="178"/>
      <c r="K88" s="178"/>
      <c r="L88" s="178"/>
      <c r="M88" s="178"/>
      <c r="N88" s="178"/>
      <c r="O88" s="178"/>
      <c r="P88" s="178"/>
      <c r="Q88" s="178"/>
      <c r="R88" s="178"/>
      <c r="S88" s="178"/>
      <c r="T88" s="178"/>
      <c r="U88" s="178"/>
      <c r="V88" s="178"/>
      <c r="W88" s="178"/>
      <c r="X88" s="178"/>
      <c r="Y88" s="178"/>
      <c r="Z88" s="178"/>
    </row>
    <row r="89" spans="1:26">
      <c r="A89" s="187" t="s">
        <v>3100</v>
      </c>
      <c r="B89" s="187" t="s">
        <v>3101</v>
      </c>
      <c r="C89" s="187" t="s">
        <v>3102</v>
      </c>
      <c r="D89" s="178"/>
      <c r="E89" s="178"/>
      <c r="F89" s="178"/>
      <c r="G89" s="178"/>
      <c r="H89" s="178"/>
      <c r="I89" s="178"/>
      <c r="J89" s="178"/>
      <c r="K89" s="178"/>
      <c r="L89" s="178"/>
      <c r="M89" s="178"/>
      <c r="N89" s="178"/>
      <c r="O89" s="178"/>
      <c r="P89" s="178"/>
      <c r="Q89" s="178"/>
      <c r="R89" s="178"/>
      <c r="S89" s="178"/>
      <c r="T89" s="178"/>
      <c r="U89" s="178"/>
      <c r="V89" s="178"/>
      <c r="W89" s="178"/>
      <c r="X89" s="178"/>
      <c r="Y89" s="178"/>
      <c r="Z89" s="178"/>
    </row>
    <row r="90" spans="1:26">
      <c r="A90" s="187" t="s">
        <v>3100</v>
      </c>
      <c r="B90" s="187" t="s">
        <v>3101</v>
      </c>
      <c r="C90" s="187" t="s">
        <v>3102</v>
      </c>
      <c r="D90" s="178"/>
      <c r="E90" s="178"/>
      <c r="F90" s="178"/>
      <c r="G90" s="178"/>
      <c r="H90" s="178"/>
      <c r="I90" s="178"/>
      <c r="J90" s="178"/>
      <c r="K90" s="178"/>
      <c r="L90" s="178"/>
      <c r="M90" s="178"/>
      <c r="N90" s="178"/>
      <c r="O90" s="178"/>
      <c r="P90" s="178"/>
      <c r="Q90" s="178"/>
      <c r="R90" s="178"/>
      <c r="S90" s="178"/>
      <c r="T90" s="178"/>
      <c r="U90" s="178"/>
      <c r="V90" s="178"/>
      <c r="W90" s="178"/>
      <c r="X90" s="178"/>
      <c r="Y90" s="178"/>
      <c r="Z90" s="178"/>
    </row>
    <row r="91" spans="1:26">
      <c r="A91" s="187" t="s">
        <v>3100</v>
      </c>
      <c r="B91" s="187" t="s">
        <v>3101</v>
      </c>
      <c r="C91" s="187" t="s">
        <v>3103</v>
      </c>
      <c r="D91" s="178"/>
      <c r="E91" s="178"/>
      <c r="F91" s="178"/>
      <c r="G91" s="178"/>
      <c r="H91" s="178"/>
      <c r="I91" s="178"/>
      <c r="J91" s="178"/>
      <c r="K91" s="178"/>
      <c r="L91" s="178"/>
      <c r="M91" s="178"/>
      <c r="N91" s="178"/>
      <c r="O91" s="178"/>
      <c r="P91" s="178"/>
      <c r="Q91" s="178"/>
      <c r="R91" s="178"/>
      <c r="S91" s="178"/>
      <c r="T91" s="178"/>
      <c r="U91" s="178"/>
      <c r="V91" s="178"/>
      <c r="W91" s="178"/>
      <c r="X91" s="178"/>
      <c r="Y91" s="178"/>
      <c r="Z91" s="178"/>
    </row>
    <row r="92" spans="1:26">
      <c r="A92" s="187" t="s">
        <v>3100</v>
      </c>
      <c r="B92" s="187" t="s">
        <v>3101</v>
      </c>
      <c r="C92" s="187" t="s">
        <v>3103</v>
      </c>
      <c r="D92" s="178"/>
      <c r="E92" s="178"/>
      <c r="F92" s="178"/>
      <c r="G92" s="178"/>
      <c r="H92" s="178"/>
      <c r="I92" s="178"/>
      <c r="J92" s="178"/>
      <c r="K92" s="178"/>
      <c r="L92" s="178"/>
      <c r="M92" s="178"/>
      <c r="N92" s="178"/>
      <c r="O92" s="178"/>
      <c r="P92" s="178"/>
      <c r="Q92" s="178"/>
      <c r="R92" s="178"/>
      <c r="S92" s="178"/>
      <c r="T92" s="178"/>
      <c r="U92" s="178"/>
      <c r="V92" s="178"/>
      <c r="W92" s="178"/>
      <c r="X92" s="178"/>
      <c r="Y92" s="178"/>
      <c r="Z92" s="178"/>
    </row>
    <row r="93" spans="1:26">
      <c r="A93" s="187" t="s">
        <v>3100</v>
      </c>
      <c r="B93" s="187" t="s">
        <v>3101</v>
      </c>
      <c r="C93" s="187" t="s">
        <v>3104</v>
      </c>
      <c r="D93" s="178"/>
      <c r="E93" s="178"/>
      <c r="F93" s="178"/>
      <c r="G93" s="178"/>
      <c r="H93" s="178"/>
      <c r="I93" s="178"/>
      <c r="J93" s="178"/>
      <c r="K93" s="178"/>
      <c r="L93" s="178"/>
      <c r="M93" s="178"/>
      <c r="N93" s="178"/>
      <c r="O93" s="178"/>
      <c r="P93" s="178"/>
      <c r="Q93" s="178"/>
      <c r="R93" s="178"/>
      <c r="S93" s="178"/>
      <c r="T93" s="178"/>
      <c r="U93" s="178"/>
      <c r="V93" s="178"/>
      <c r="W93" s="178"/>
      <c r="X93" s="178"/>
      <c r="Y93" s="178"/>
      <c r="Z93" s="178"/>
    </row>
    <row r="94" spans="1:26">
      <c r="A94" s="187" t="s">
        <v>3100</v>
      </c>
      <c r="B94" s="187" t="s">
        <v>3101</v>
      </c>
      <c r="C94" s="187" t="s">
        <v>3104</v>
      </c>
      <c r="D94" s="178"/>
      <c r="E94" s="178"/>
      <c r="F94" s="178"/>
      <c r="G94" s="178"/>
      <c r="H94" s="178"/>
      <c r="I94" s="178"/>
      <c r="J94" s="178"/>
      <c r="K94" s="178"/>
      <c r="L94" s="178"/>
      <c r="M94" s="178"/>
      <c r="N94" s="178"/>
      <c r="O94" s="178"/>
      <c r="P94" s="178"/>
      <c r="Q94" s="178"/>
      <c r="R94" s="178"/>
      <c r="S94" s="178"/>
      <c r="T94" s="178"/>
      <c r="U94" s="178"/>
      <c r="V94" s="178"/>
      <c r="W94" s="178"/>
      <c r="X94" s="178"/>
      <c r="Y94" s="178"/>
      <c r="Z94" s="178"/>
    </row>
    <row r="95" spans="1:26">
      <c r="A95" s="187" t="s">
        <v>3100</v>
      </c>
      <c r="B95" s="187" t="s">
        <v>3105</v>
      </c>
      <c r="C95" s="187" t="s">
        <v>3106</v>
      </c>
      <c r="D95" s="178"/>
      <c r="E95" s="178"/>
      <c r="F95" s="178"/>
      <c r="G95" s="178"/>
      <c r="H95" s="178"/>
      <c r="I95" s="178"/>
      <c r="J95" s="178"/>
      <c r="K95" s="178"/>
      <c r="L95" s="178"/>
      <c r="M95" s="178"/>
      <c r="N95" s="178"/>
      <c r="O95" s="178"/>
      <c r="P95" s="178"/>
      <c r="Q95" s="178"/>
      <c r="R95" s="178"/>
      <c r="S95" s="178"/>
      <c r="T95" s="178"/>
      <c r="U95" s="178"/>
      <c r="V95" s="178"/>
      <c r="W95" s="178"/>
      <c r="X95" s="178"/>
      <c r="Y95" s="178"/>
      <c r="Z95" s="178"/>
    </row>
    <row r="96" spans="1:26">
      <c r="A96" s="187" t="s">
        <v>3100</v>
      </c>
      <c r="B96" s="187" t="s">
        <v>3105</v>
      </c>
      <c r="C96" s="187" t="s">
        <v>3106</v>
      </c>
      <c r="D96" s="178"/>
      <c r="E96" s="178"/>
      <c r="F96" s="178"/>
      <c r="G96" s="178"/>
      <c r="H96" s="178"/>
      <c r="I96" s="178"/>
      <c r="J96" s="178"/>
      <c r="K96" s="178"/>
      <c r="L96" s="178"/>
      <c r="M96" s="178"/>
      <c r="N96" s="178"/>
      <c r="O96" s="178"/>
      <c r="P96" s="178"/>
      <c r="Q96" s="178"/>
      <c r="R96" s="178"/>
      <c r="S96" s="178"/>
      <c r="T96" s="178"/>
      <c r="U96" s="178"/>
      <c r="V96" s="178"/>
      <c r="W96" s="178"/>
      <c r="X96" s="178"/>
      <c r="Y96" s="178"/>
      <c r="Z96" s="178"/>
    </row>
    <row r="97" spans="1:26">
      <c r="A97" s="187" t="s">
        <v>3100</v>
      </c>
      <c r="B97" s="187" t="s">
        <v>3105</v>
      </c>
      <c r="C97" s="187" t="s">
        <v>3107</v>
      </c>
      <c r="D97" s="178"/>
      <c r="E97" s="178"/>
      <c r="F97" s="178"/>
      <c r="G97" s="178"/>
      <c r="H97" s="178"/>
      <c r="I97" s="178"/>
      <c r="J97" s="178"/>
      <c r="K97" s="178"/>
      <c r="L97" s="178"/>
      <c r="M97" s="178"/>
      <c r="N97" s="178"/>
      <c r="O97" s="178"/>
      <c r="P97" s="178"/>
      <c r="Q97" s="178"/>
      <c r="R97" s="178"/>
      <c r="S97" s="178"/>
      <c r="T97" s="178"/>
      <c r="U97" s="178"/>
      <c r="V97" s="178"/>
      <c r="W97" s="178"/>
      <c r="X97" s="178"/>
      <c r="Y97" s="178"/>
      <c r="Z97" s="178"/>
    </row>
    <row r="98" spans="1:26">
      <c r="A98" s="187" t="s">
        <v>3100</v>
      </c>
      <c r="B98" s="187" t="s">
        <v>3105</v>
      </c>
      <c r="C98" s="187" t="s">
        <v>3108</v>
      </c>
      <c r="D98" s="178"/>
      <c r="E98" s="178"/>
      <c r="F98" s="178"/>
      <c r="G98" s="178"/>
      <c r="H98" s="178"/>
      <c r="I98" s="178"/>
      <c r="J98" s="178"/>
      <c r="K98" s="178"/>
      <c r="L98" s="178"/>
      <c r="M98" s="178"/>
      <c r="N98" s="178"/>
      <c r="O98" s="178"/>
      <c r="P98" s="178"/>
      <c r="Q98" s="178"/>
      <c r="R98" s="178"/>
      <c r="S98" s="178"/>
      <c r="T98" s="178"/>
      <c r="U98" s="178"/>
      <c r="V98" s="178"/>
      <c r="W98" s="178"/>
      <c r="X98" s="178"/>
      <c r="Y98" s="178"/>
      <c r="Z98" s="178"/>
    </row>
    <row r="99" spans="1:26">
      <c r="A99" s="188" t="s">
        <v>3109</v>
      </c>
      <c r="B99" s="188" t="s">
        <v>3110</v>
      </c>
      <c r="C99" s="188" t="s">
        <v>3111</v>
      </c>
      <c r="D99" s="178"/>
      <c r="E99" s="178"/>
      <c r="F99" s="178"/>
      <c r="G99" s="178"/>
      <c r="H99" s="178"/>
      <c r="I99" s="178"/>
      <c r="J99" s="178"/>
      <c r="K99" s="178"/>
      <c r="L99" s="178"/>
      <c r="M99" s="178"/>
      <c r="N99" s="178"/>
      <c r="O99" s="178"/>
      <c r="P99" s="178"/>
      <c r="Q99" s="178"/>
      <c r="R99" s="178"/>
      <c r="S99" s="178"/>
      <c r="T99" s="178"/>
      <c r="U99" s="178"/>
      <c r="V99" s="178"/>
      <c r="W99" s="178"/>
      <c r="X99" s="178"/>
      <c r="Y99" s="178"/>
      <c r="Z99" s="178"/>
    </row>
    <row r="100" spans="1:26">
      <c r="A100" s="188" t="s">
        <v>3109</v>
      </c>
      <c r="B100" s="188" t="s">
        <v>3110</v>
      </c>
      <c r="C100" s="188" t="s">
        <v>3112</v>
      </c>
      <c r="D100" s="178"/>
      <c r="E100" s="178"/>
      <c r="F100" s="178"/>
      <c r="G100" s="178"/>
      <c r="H100" s="178"/>
      <c r="I100" s="178"/>
      <c r="J100" s="178"/>
      <c r="K100" s="178"/>
      <c r="L100" s="178"/>
      <c r="M100" s="178"/>
      <c r="N100" s="178"/>
      <c r="O100" s="178"/>
      <c r="P100" s="178"/>
      <c r="Q100" s="178"/>
      <c r="R100" s="178"/>
      <c r="S100" s="178"/>
      <c r="T100" s="178"/>
      <c r="U100" s="178"/>
      <c r="V100" s="178"/>
      <c r="W100" s="178"/>
      <c r="X100" s="178"/>
      <c r="Y100" s="178"/>
      <c r="Z100" s="178"/>
    </row>
    <row r="101" spans="1:26">
      <c r="A101" s="188" t="s">
        <v>3109</v>
      </c>
      <c r="B101" s="188" t="s">
        <v>3110</v>
      </c>
      <c r="C101" s="188" t="s">
        <v>3113</v>
      </c>
      <c r="D101" s="178"/>
      <c r="E101" s="178"/>
      <c r="F101" s="178"/>
      <c r="G101" s="178"/>
      <c r="H101" s="178"/>
      <c r="I101" s="178"/>
      <c r="J101" s="178"/>
      <c r="K101" s="178"/>
      <c r="L101" s="178"/>
      <c r="M101" s="178"/>
      <c r="N101" s="178"/>
      <c r="O101" s="178"/>
      <c r="P101" s="178"/>
      <c r="Q101" s="178"/>
      <c r="R101" s="178"/>
      <c r="S101" s="178"/>
      <c r="T101" s="178"/>
      <c r="U101" s="178"/>
      <c r="V101" s="178"/>
      <c r="W101" s="178"/>
      <c r="X101" s="178"/>
      <c r="Y101" s="178"/>
      <c r="Z101" s="178"/>
    </row>
    <row r="102" spans="1:26">
      <c r="A102" s="188" t="s">
        <v>3109</v>
      </c>
      <c r="B102" s="188" t="s">
        <v>3114</v>
      </c>
      <c r="C102" s="188" t="s">
        <v>3115</v>
      </c>
      <c r="D102" s="178"/>
      <c r="E102" s="178"/>
      <c r="F102" s="178"/>
      <c r="G102" s="178"/>
      <c r="H102" s="178"/>
      <c r="I102" s="178"/>
      <c r="J102" s="178"/>
      <c r="K102" s="178"/>
      <c r="L102" s="178"/>
      <c r="M102" s="178"/>
      <c r="N102" s="178"/>
      <c r="O102" s="178"/>
      <c r="P102" s="178"/>
      <c r="Q102" s="178"/>
      <c r="R102" s="178"/>
      <c r="S102" s="178"/>
      <c r="T102" s="178"/>
      <c r="U102" s="178"/>
      <c r="V102" s="178"/>
      <c r="W102" s="178"/>
      <c r="X102" s="178"/>
      <c r="Y102" s="178"/>
      <c r="Z102" s="178"/>
    </row>
    <row r="103" spans="1:26">
      <c r="A103" s="188" t="s">
        <v>3109</v>
      </c>
      <c r="B103" s="188" t="s">
        <v>3114</v>
      </c>
      <c r="C103" s="188" t="s">
        <v>3115</v>
      </c>
      <c r="D103" s="178"/>
      <c r="E103" s="178"/>
      <c r="F103" s="178"/>
      <c r="G103" s="178"/>
      <c r="H103" s="178"/>
      <c r="I103" s="178"/>
      <c r="J103" s="178"/>
      <c r="K103" s="178"/>
      <c r="L103" s="178"/>
      <c r="M103" s="178"/>
      <c r="N103" s="178"/>
      <c r="O103" s="178"/>
      <c r="P103" s="178"/>
      <c r="Q103" s="178"/>
      <c r="R103" s="178"/>
      <c r="S103" s="178"/>
      <c r="T103" s="178"/>
      <c r="U103" s="178"/>
      <c r="V103" s="178"/>
      <c r="W103" s="178"/>
      <c r="X103" s="178"/>
      <c r="Y103" s="178"/>
      <c r="Z103" s="178"/>
    </row>
    <row r="104" spans="1:26">
      <c r="A104" s="188" t="s">
        <v>3109</v>
      </c>
      <c r="B104" s="188" t="s">
        <v>3114</v>
      </c>
      <c r="C104" s="188" t="s">
        <v>3116</v>
      </c>
      <c r="D104" s="178"/>
      <c r="E104" s="178"/>
      <c r="F104" s="178"/>
      <c r="G104" s="178"/>
      <c r="H104" s="178"/>
      <c r="I104" s="178"/>
      <c r="J104" s="178"/>
      <c r="K104" s="178"/>
      <c r="L104" s="178"/>
      <c r="M104" s="178"/>
      <c r="N104" s="178"/>
      <c r="O104" s="178"/>
      <c r="P104" s="178"/>
      <c r="Q104" s="178"/>
      <c r="R104" s="178"/>
      <c r="S104" s="178"/>
      <c r="T104" s="178"/>
      <c r="U104" s="178"/>
      <c r="V104" s="178"/>
      <c r="W104" s="178"/>
      <c r="X104" s="178"/>
      <c r="Y104" s="178"/>
      <c r="Z104" s="178"/>
    </row>
    <row r="105" spans="1:26">
      <c r="A105" s="188" t="s">
        <v>3109</v>
      </c>
      <c r="B105" s="188" t="s">
        <v>3117</v>
      </c>
      <c r="C105" s="188" t="s">
        <v>3118</v>
      </c>
      <c r="D105" s="178"/>
      <c r="E105" s="178"/>
      <c r="F105" s="178"/>
      <c r="G105" s="178"/>
      <c r="H105" s="178"/>
      <c r="I105" s="178"/>
      <c r="J105" s="178"/>
      <c r="K105" s="178"/>
      <c r="L105" s="178"/>
      <c r="M105" s="178"/>
      <c r="N105" s="178"/>
      <c r="O105" s="178"/>
      <c r="P105" s="178"/>
      <c r="Q105" s="178"/>
      <c r="R105" s="178"/>
      <c r="S105" s="178"/>
      <c r="T105" s="178"/>
      <c r="U105" s="178"/>
      <c r="V105" s="178"/>
      <c r="W105" s="178"/>
      <c r="X105" s="178"/>
      <c r="Y105" s="178"/>
      <c r="Z105" s="178"/>
    </row>
    <row r="106" spans="1:26">
      <c r="A106" s="188" t="s">
        <v>3109</v>
      </c>
      <c r="B106" s="188" t="s">
        <v>3117</v>
      </c>
      <c r="C106" s="188" t="s">
        <v>3118</v>
      </c>
      <c r="D106" s="178"/>
      <c r="E106" s="178"/>
      <c r="F106" s="178"/>
      <c r="G106" s="178"/>
      <c r="H106" s="178"/>
      <c r="I106" s="178"/>
      <c r="J106" s="178"/>
      <c r="K106" s="178"/>
      <c r="L106" s="178"/>
      <c r="M106" s="178"/>
      <c r="N106" s="178"/>
      <c r="O106" s="178"/>
      <c r="P106" s="178"/>
      <c r="Q106" s="178"/>
      <c r="R106" s="178"/>
      <c r="S106" s="178"/>
      <c r="T106" s="178"/>
      <c r="U106" s="178"/>
      <c r="V106" s="178"/>
      <c r="W106" s="178"/>
      <c r="X106" s="178"/>
      <c r="Y106" s="178"/>
      <c r="Z106" s="178"/>
    </row>
    <row r="107" spans="1:26">
      <c r="A107" s="188" t="s">
        <v>3109</v>
      </c>
      <c r="B107" s="188" t="s">
        <v>3117</v>
      </c>
      <c r="C107" s="188" t="s">
        <v>3119</v>
      </c>
      <c r="D107" s="178"/>
      <c r="E107" s="178"/>
      <c r="F107" s="178"/>
      <c r="G107" s="178"/>
      <c r="H107" s="178"/>
      <c r="I107" s="178"/>
      <c r="J107" s="178"/>
      <c r="K107" s="178"/>
      <c r="L107" s="178"/>
      <c r="M107" s="178"/>
      <c r="N107" s="178"/>
      <c r="O107" s="178"/>
      <c r="P107" s="178"/>
      <c r="Q107" s="178"/>
      <c r="R107" s="178"/>
      <c r="S107" s="178"/>
      <c r="T107" s="178"/>
      <c r="U107" s="178"/>
      <c r="V107" s="178"/>
      <c r="W107" s="178"/>
      <c r="X107" s="178"/>
      <c r="Y107" s="178"/>
      <c r="Z107" s="178"/>
    </row>
    <row r="108" spans="1:26">
      <c r="A108" s="178"/>
      <c r="B108" s="178"/>
      <c r="C108" s="178"/>
      <c r="D108" s="178"/>
      <c r="E108" s="178"/>
      <c r="F108" s="178"/>
      <c r="G108" s="178"/>
      <c r="H108" s="178"/>
      <c r="I108" s="178"/>
      <c r="J108" s="178"/>
      <c r="K108" s="178"/>
      <c r="L108" s="178"/>
      <c r="M108" s="178"/>
      <c r="N108" s="178"/>
      <c r="O108" s="178"/>
      <c r="P108" s="178"/>
      <c r="Q108" s="178"/>
      <c r="R108" s="178"/>
      <c r="S108" s="178"/>
      <c r="T108" s="178"/>
      <c r="U108" s="178"/>
      <c r="V108" s="178"/>
      <c r="W108" s="178"/>
      <c r="X108" s="178"/>
      <c r="Y108" s="178"/>
      <c r="Z108" s="178"/>
    </row>
    <row r="109" spans="1:26">
      <c r="A109" s="189" t="s">
        <v>3120</v>
      </c>
      <c r="B109" s="189" t="s">
        <v>3121</v>
      </c>
      <c r="C109" s="178"/>
      <c r="D109" s="178"/>
      <c r="E109" s="178"/>
      <c r="F109" s="178"/>
      <c r="G109" s="178"/>
      <c r="H109" s="178"/>
      <c r="I109" s="178"/>
      <c r="J109" s="178"/>
      <c r="K109" s="178"/>
      <c r="L109" s="178"/>
      <c r="M109" s="178"/>
      <c r="N109" s="178"/>
      <c r="O109" s="178"/>
      <c r="P109" s="178"/>
      <c r="Q109" s="178"/>
      <c r="R109" s="178"/>
      <c r="S109" s="178"/>
      <c r="T109" s="178"/>
      <c r="U109" s="178"/>
      <c r="V109" s="178"/>
      <c r="W109" s="178"/>
      <c r="X109" s="178"/>
      <c r="Y109" s="178"/>
      <c r="Z109" s="178"/>
    </row>
    <row r="110" spans="1:26">
      <c r="A110" s="189" t="s">
        <v>3122</v>
      </c>
      <c r="B110" s="189" t="s">
        <v>3123</v>
      </c>
      <c r="C110" s="178"/>
      <c r="D110" s="178"/>
      <c r="E110" s="178"/>
      <c r="F110" s="178"/>
      <c r="G110" s="178"/>
      <c r="H110" s="178"/>
      <c r="I110" s="178"/>
      <c r="J110" s="178"/>
      <c r="K110" s="178"/>
      <c r="L110" s="178"/>
      <c r="M110" s="178"/>
      <c r="N110" s="178"/>
      <c r="O110" s="178"/>
      <c r="P110" s="178"/>
      <c r="Q110" s="178"/>
      <c r="R110" s="178"/>
      <c r="S110" s="178"/>
      <c r="T110" s="178"/>
      <c r="U110" s="178"/>
      <c r="V110" s="178"/>
      <c r="W110" s="178"/>
      <c r="X110" s="178"/>
      <c r="Y110" s="178"/>
      <c r="Z110" s="178"/>
    </row>
    <row r="111" spans="1:26">
      <c r="A111" s="189" t="s">
        <v>3124</v>
      </c>
      <c r="B111" s="189" t="s">
        <v>3125</v>
      </c>
      <c r="C111" s="178"/>
      <c r="D111" s="178"/>
      <c r="E111" s="178"/>
      <c r="F111" s="178"/>
      <c r="G111" s="178"/>
      <c r="H111" s="178"/>
      <c r="I111" s="178"/>
      <c r="J111" s="178"/>
      <c r="K111" s="178"/>
      <c r="L111" s="178"/>
      <c r="M111" s="178"/>
      <c r="N111" s="178"/>
      <c r="O111" s="178"/>
      <c r="P111" s="178"/>
      <c r="Q111" s="178"/>
      <c r="R111" s="178"/>
      <c r="S111" s="178"/>
      <c r="T111" s="178"/>
      <c r="U111" s="178"/>
      <c r="V111" s="178"/>
      <c r="W111" s="178"/>
      <c r="X111" s="178"/>
      <c r="Y111" s="178"/>
      <c r="Z111" s="178"/>
    </row>
    <row r="112" spans="1:26">
      <c r="A112" s="189" t="s">
        <v>3126</v>
      </c>
      <c r="B112" s="189" t="s">
        <v>3127</v>
      </c>
      <c r="C112" s="178"/>
      <c r="D112" s="178"/>
      <c r="E112" s="178"/>
      <c r="F112" s="178"/>
      <c r="G112" s="178"/>
      <c r="H112" s="178"/>
      <c r="I112" s="178"/>
      <c r="J112" s="178"/>
      <c r="K112" s="178"/>
      <c r="L112" s="178"/>
      <c r="M112" s="178"/>
      <c r="N112" s="178"/>
      <c r="O112" s="178"/>
      <c r="P112" s="178"/>
      <c r="Q112" s="178"/>
      <c r="R112" s="178"/>
      <c r="S112" s="178"/>
      <c r="T112" s="178"/>
      <c r="U112" s="178"/>
      <c r="V112" s="178"/>
      <c r="W112" s="178"/>
      <c r="X112" s="178"/>
      <c r="Y112" s="178"/>
      <c r="Z112" s="178"/>
    </row>
    <row r="113" spans="1:26">
      <c r="A113" s="189" t="s">
        <v>3128</v>
      </c>
      <c r="B113" s="189" t="s">
        <v>3129</v>
      </c>
      <c r="C113" s="178"/>
      <c r="D113" s="178"/>
      <c r="E113" s="178"/>
      <c r="F113" s="178"/>
      <c r="G113" s="178"/>
      <c r="H113" s="178"/>
      <c r="I113" s="178"/>
      <c r="J113" s="178"/>
      <c r="K113" s="178"/>
      <c r="L113" s="178"/>
      <c r="M113" s="178"/>
      <c r="N113" s="178"/>
      <c r="O113" s="178"/>
      <c r="P113" s="178"/>
      <c r="Q113" s="178"/>
      <c r="R113" s="178"/>
      <c r="S113" s="178"/>
      <c r="T113" s="178"/>
      <c r="U113" s="178"/>
      <c r="V113" s="178"/>
      <c r="W113" s="178"/>
      <c r="X113" s="178"/>
      <c r="Y113" s="178"/>
      <c r="Z113" s="178"/>
    </row>
    <row r="114" spans="1:26">
      <c r="A114" s="189" t="s">
        <v>3130</v>
      </c>
      <c r="B114" s="189" t="s">
        <v>3131</v>
      </c>
      <c r="C114" s="178"/>
      <c r="D114" s="178"/>
      <c r="E114" s="178"/>
      <c r="F114" s="178"/>
      <c r="G114" s="178"/>
      <c r="H114" s="178"/>
      <c r="I114" s="178"/>
      <c r="J114" s="178"/>
      <c r="K114" s="178"/>
      <c r="L114" s="178"/>
      <c r="M114" s="178"/>
      <c r="N114" s="178"/>
      <c r="O114" s="178"/>
      <c r="P114" s="178"/>
      <c r="Q114" s="178"/>
      <c r="R114" s="178"/>
      <c r="S114" s="178"/>
      <c r="T114" s="178"/>
      <c r="U114" s="178"/>
      <c r="V114" s="178"/>
      <c r="W114" s="178"/>
      <c r="X114" s="178"/>
      <c r="Y114" s="178"/>
      <c r="Z114" s="178"/>
    </row>
    <row r="115" spans="1:26">
      <c r="A115" s="189" t="s">
        <v>3132</v>
      </c>
      <c r="B115" s="189" t="s">
        <v>3133</v>
      </c>
      <c r="C115" s="178"/>
      <c r="D115" s="178"/>
      <c r="E115" s="178"/>
      <c r="F115" s="178"/>
      <c r="G115" s="178"/>
      <c r="H115" s="178"/>
      <c r="I115" s="178"/>
      <c r="J115" s="178"/>
      <c r="K115" s="178"/>
      <c r="L115" s="178"/>
      <c r="M115" s="178"/>
      <c r="N115" s="178"/>
      <c r="O115" s="178"/>
      <c r="P115" s="178"/>
      <c r="Q115" s="178"/>
      <c r="R115" s="178"/>
      <c r="S115" s="178"/>
      <c r="T115" s="178"/>
      <c r="U115" s="178"/>
      <c r="V115" s="178"/>
      <c r="W115" s="178"/>
      <c r="X115" s="178"/>
      <c r="Y115" s="178"/>
      <c r="Z115" s="178"/>
    </row>
    <row r="116" spans="1:26">
      <c r="A116" s="189" t="s">
        <v>3134</v>
      </c>
      <c r="B116" s="189" t="s">
        <v>3135</v>
      </c>
      <c r="C116" s="178"/>
      <c r="D116" s="178"/>
      <c r="E116" s="178"/>
      <c r="F116" s="178"/>
      <c r="G116" s="178"/>
      <c r="H116" s="178"/>
      <c r="I116" s="178"/>
      <c r="J116" s="178"/>
      <c r="K116" s="178"/>
      <c r="L116" s="178"/>
      <c r="M116" s="178"/>
      <c r="N116" s="178"/>
      <c r="O116" s="178"/>
      <c r="P116" s="178"/>
      <c r="Q116" s="178"/>
      <c r="R116" s="178"/>
      <c r="S116" s="178"/>
      <c r="T116" s="178"/>
      <c r="U116" s="178"/>
      <c r="V116" s="178"/>
      <c r="W116" s="178"/>
      <c r="X116" s="178"/>
      <c r="Y116" s="178"/>
      <c r="Z116" s="178"/>
    </row>
    <row r="117" spans="1:26">
      <c r="A117" s="189" t="s">
        <v>603</v>
      </c>
      <c r="B117" s="189" t="s">
        <v>3136</v>
      </c>
      <c r="C117" s="178"/>
      <c r="D117" s="178"/>
      <c r="E117" s="178"/>
      <c r="F117" s="178"/>
      <c r="G117" s="178"/>
      <c r="H117" s="178"/>
      <c r="I117" s="178"/>
      <c r="J117" s="178"/>
      <c r="K117" s="178"/>
      <c r="L117" s="178"/>
      <c r="M117" s="178"/>
      <c r="N117" s="178"/>
      <c r="O117" s="178"/>
      <c r="P117" s="178"/>
      <c r="Q117" s="178"/>
      <c r="R117" s="178"/>
      <c r="S117" s="178"/>
      <c r="T117" s="178"/>
      <c r="U117" s="178"/>
      <c r="V117" s="178"/>
      <c r="W117" s="178"/>
      <c r="X117" s="178"/>
      <c r="Y117" s="178"/>
      <c r="Z117" s="178"/>
    </row>
    <row r="118" spans="1:26">
      <c r="A118" s="189" t="s">
        <v>3137</v>
      </c>
      <c r="B118" s="189" t="s">
        <v>3138</v>
      </c>
      <c r="C118" s="178"/>
      <c r="D118" s="178"/>
      <c r="E118" s="178"/>
      <c r="F118" s="178"/>
      <c r="G118" s="178"/>
      <c r="H118" s="178"/>
      <c r="I118" s="178"/>
      <c r="J118" s="178"/>
      <c r="K118" s="178"/>
      <c r="L118" s="178"/>
      <c r="M118" s="178"/>
      <c r="N118" s="178"/>
      <c r="O118" s="178"/>
      <c r="P118" s="178"/>
      <c r="Q118" s="178"/>
      <c r="R118" s="178"/>
      <c r="S118" s="178"/>
      <c r="T118" s="178"/>
      <c r="U118" s="178"/>
      <c r="V118" s="178"/>
      <c r="W118" s="178"/>
      <c r="X118" s="178"/>
      <c r="Y118" s="178"/>
      <c r="Z118" s="178"/>
    </row>
    <row r="119" spans="1:26">
      <c r="A119" s="178"/>
      <c r="B119" s="178"/>
      <c r="C119" s="178"/>
      <c r="D119" s="178"/>
      <c r="E119" s="178"/>
      <c r="F119" s="178"/>
      <c r="G119" s="178"/>
      <c r="H119" s="178"/>
      <c r="I119" s="178"/>
      <c r="J119" s="178"/>
      <c r="K119" s="178"/>
      <c r="L119" s="178"/>
      <c r="M119" s="178"/>
      <c r="N119" s="178"/>
      <c r="O119" s="178"/>
      <c r="P119" s="178"/>
      <c r="Q119" s="178"/>
      <c r="R119" s="178"/>
      <c r="S119" s="178"/>
      <c r="T119" s="178"/>
      <c r="U119" s="178"/>
      <c r="V119" s="178"/>
      <c r="W119" s="178"/>
      <c r="X119" s="178"/>
      <c r="Y119" s="178"/>
      <c r="Z119" s="178"/>
    </row>
    <row r="120" spans="1:26">
      <c r="A120" s="178"/>
      <c r="B120" s="178"/>
      <c r="C120" s="178"/>
      <c r="D120" s="178"/>
      <c r="E120" s="178"/>
      <c r="F120" s="178"/>
      <c r="G120" s="178"/>
      <c r="H120" s="178"/>
      <c r="I120" s="178"/>
      <c r="J120" s="178"/>
      <c r="K120" s="178"/>
      <c r="L120" s="178"/>
      <c r="M120" s="178"/>
      <c r="N120" s="178"/>
      <c r="O120" s="178"/>
      <c r="P120" s="178"/>
      <c r="Q120" s="178"/>
      <c r="R120" s="178"/>
      <c r="S120" s="178"/>
      <c r="T120" s="178"/>
      <c r="U120" s="178"/>
      <c r="V120" s="178"/>
      <c r="W120" s="178"/>
      <c r="X120" s="178"/>
      <c r="Y120" s="178"/>
      <c r="Z120" s="178"/>
    </row>
    <row r="121" spans="1:26">
      <c r="A121" s="178"/>
      <c r="B121" s="178"/>
      <c r="C121" s="178"/>
      <c r="D121" s="178"/>
      <c r="E121" s="178"/>
      <c r="F121" s="178"/>
      <c r="G121" s="178"/>
      <c r="H121" s="178"/>
      <c r="I121" s="178"/>
      <c r="J121" s="178"/>
      <c r="K121" s="178"/>
      <c r="L121" s="178"/>
      <c r="M121" s="178"/>
      <c r="N121" s="178"/>
      <c r="O121" s="178"/>
      <c r="P121" s="178"/>
      <c r="Q121" s="178"/>
      <c r="R121" s="178"/>
      <c r="S121" s="178"/>
      <c r="T121" s="178"/>
      <c r="U121" s="178"/>
      <c r="V121" s="178"/>
      <c r="W121" s="178"/>
      <c r="X121" s="178"/>
      <c r="Y121" s="178"/>
      <c r="Z121" s="178"/>
    </row>
    <row r="122" spans="1:26">
      <c r="A122" s="178"/>
      <c r="B122" s="178"/>
      <c r="C122" s="178"/>
      <c r="D122" s="178"/>
      <c r="E122" s="178"/>
      <c r="F122" s="178"/>
      <c r="G122" s="178"/>
      <c r="H122" s="178"/>
      <c r="I122" s="178"/>
      <c r="J122" s="178"/>
      <c r="K122" s="178"/>
      <c r="L122" s="178"/>
      <c r="M122" s="178"/>
      <c r="N122" s="178"/>
      <c r="O122" s="178"/>
      <c r="P122" s="178"/>
      <c r="Q122" s="178"/>
      <c r="R122" s="178"/>
      <c r="S122" s="178"/>
      <c r="T122" s="178"/>
      <c r="U122" s="178"/>
      <c r="V122" s="178"/>
      <c r="W122" s="178"/>
      <c r="X122" s="178"/>
      <c r="Y122" s="178"/>
      <c r="Z122" s="178"/>
    </row>
    <row r="123" spans="1:26">
      <c r="A123" s="178"/>
      <c r="B123" s="178"/>
      <c r="C123" s="178"/>
      <c r="D123" s="178"/>
      <c r="E123" s="178"/>
      <c r="F123" s="178"/>
      <c r="G123" s="178"/>
      <c r="H123" s="178"/>
      <c r="I123" s="178"/>
      <c r="J123" s="178"/>
      <c r="K123" s="178"/>
      <c r="L123" s="178"/>
      <c r="M123" s="178"/>
      <c r="N123" s="178"/>
      <c r="O123" s="178"/>
      <c r="P123" s="178"/>
      <c r="Q123" s="178"/>
      <c r="R123" s="178"/>
      <c r="S123" s="178"/>
      <c r="T123" s="178"/>
      <c r="U123" s="178"/>
      <c r="V123" s="178"/>
      <c r="W123" s="178"/>
      <c r="X123" s="178"/>
      <c r="Y123" s="178"/>
      <c r="Z123" s="178"/>
    </row>
    <row r="124" spans="1:26">
      <c r="A124" s="178"/>
      <c r="B124" s="178"/>
      <c r="C124" s="178"/>
      <c r="D124" s="178"/>
      <c r="E124" s="178"/>
      <c r="F124" s="178"/>
      <c r="G124" s="178"/>
      <c r="H124" s="178"/>
      <c r="I124" s="178"/>
      <c r="J124" s="178"/>
      <c r="K124" s="178"/>
      <c r="L124" s="178"/>
      <c r="M124" s="178"/>
      <c r="N124" s="178"/>
      <c r="O124" s="178"/>
      <c r="P124" s="178"/>
      <c r="Q124" s="178"/>
      <c r="R124" s="178"/>
      <c r="S124" s="178"/>
      <c r="T124" s="178"/>
      <c r="U124" s="178"/>
      <c r="V124" s="178"/>
      <c r="W124" s="178"/>
      <c r="X124" s="178"/>
      <c r="Y124" s="178"/>
      <c r="Z124" s="178"/>
    </row>
    <row r="125" spans="1:26">
      <c r="A125" s="178"/>
      <c r="B125" s="178"/>
      <c r="C125" s="178"/>
      <c r="D125" s="178"/>
      <c r="E125" s="178"/>
      <c r="F125" s="178"/>
      <c r="G125" s="178"/>
      <c r="H125" s="178"/>
      <c r="I125" s="178"/>
      <c r="J125" s="178"/>
      <c r="K125" s="178"/>
      <c r="L125" s="178"/>
      <c r="M125" s="178"/>
      <c r="N125" s="178"/>
      <c r="O125" s="178"/>
      <c r="P125" s="178"/>
      <c r="Q125" s="178"/>
      <c r="R125" s="178"/>
      <c r="S125" s="178"/>
      <c r="T125" s="178"/>
      <c r="U125" s="178"/>
      <c r="V125" s="178"/>
      <c r="W125" s="178"/>
      <c r="X125" s="178"/>
      <c r="Y125" s="178"/>
      <c r="Z125" s="178"/>
    </row>
    <row r="126" spans="1:26">
      <c r="A126" s="178"/>
      <c r="B126" s="178"/>
      <c r="C126" s="178"/>
      <c r="D126" s="178"/>
      <c r="E126" s="178"/>
      <c r="F126" s="178"/>
      <c r="G126" s="178"/>
      <c r="H126" s="178"/>
      <c r="I126" s="178"/>
      <c r="J126" s="178"/>
      <c r="K126" s="178"/>
      <c r="L126" s="178"/>
      <c r="M126" s="178"/>
      <c r="N126" s="178"/>
      <c r="O126" s="178"/>
      <c r="P126" s="178"/>
      <c r="Q126" s="178"/>
      <c r="R126" s="178"/>
      <c r="S126" s="178"/>
      <c r="T126" s="178"/>
      <c r="U126" s="178"/>
      <c r="V126" s="178"/>
      <c r="W126" s="178"/>
      <c r="X126" s="178"/>
      <c r="Y126" s="178"/>
      <c r="Z126" s="178"/>
    </row>
    <row r="127" spans="1:26">
      <c r="A127" s="178"/>
      <c r="B127" s="178"/>
      <c r="C127" s="178"/>
      <c r="D127" s="178"/>
      <c r="E127" s="178"/>
      <c r="F127" s="178"/>
      <c r="G127" s="178"/>
      <c r="H127" s="178"/>
      <c r="I127" s="178"/>
      <c r="J127" s="178"/>
      <c r="K127" s="178"/>
      <c r="L127" s="178"/>
      <c r="M127" s="178"/>
      <c r="N127" s="178"/>
      <c r="O127" s="178"/>
      <c r="P127" s="178"/>
      <c r="Q127" s="178"/>
      <c r="R127" s="178"/>
      <c r="S127" s="178"/>
      <c r="T127" s="178"/>
      <c r="U127" s="178"/>
      <c r="V127" s="178"/>
      <c r="W127" s="178"/>
      <c r="X127" s="178"/>
      <c r="Y127" s="178"/>
      <c r="Z127" s="178"/>
    </row>
    <row r="128" spans="1:26">
      <c r="A128" s="178"/>
      <c r="B128" s="178"/>
      <c r="C128" s="178"/>
      <c r="D128" s="178"/>
      <c r="E128" s="178"/>
      <c r="F128" s="178"/>
      <c r="G128" s="178"/>
      <c r="H128" s="178"/>
      <c r="I128" s="178"/>
      <c r="J128" s="178"/>
      <c r="K128" s="178"/>
      <c r="L128" s="178"/>
      <c r="M128" s="178"/>
      <c r="N128" s="178"/>
      <c r="O128" s="178"/>
      <c r="P128" s="178"/>
      <c r="Q128" s="178"/>
      <c r="R128" s="178"/>
      <c r="S128" s="178"/>
      <c r="T128" s="178"/>
      <c r="U128" s="178"/>
      <c r="V128" s="178"/>
      <c r="W128" s="178"/>
      <c r="X128" s="178"/>
      <c r="Y128" s="178"/>
      <c r="Z128" s="178"/>
    </row>
    <row r="129" spans="1:26">
      <c r="A129" s="178"/>
      <c r="B129" s="178"/>
      <c r="C129" s="178"/>
      <c r="D129" s="178"/>
      <c r="E129" s="178"/>
      <c r="F129" s="178"/>
      <c r="G129" s="178"/>
      <c r="H129" s="178"/>
      <c r="I129" s="178"/>
      <c r="J129" s="178"/>
      <c r="K129" s="178"/>
      <c r="L129" s="178"/>
      <c r="M129" s="178"/>
      <c r="N129" s="178"/>
      <c r="O129" s="178"/>
      <c r="P129" s="178"/>
      <c r="Q129" s="178"/>
      <c r="R129" s="178"/>
      <c r="S129" s="178"/>
      <c r="T129" s="178"/>
      <c r="U129" s="178"/>
      <c r="V129" s="178"/>
      <c r="W129" s="178"/>
      <c r="X129" s="178"/>
      <c r="Y129" s="178"/>
      <c r="Z129" s="178"/>
    </row>
    <row r="130" spans="1:26">
      <c r="A130" s="178"/>
      <c r="B130" s="178"/>
      <c r="C130" s="178"/>
      <c r="D130" s="178"/>
      <c r="E130" s="178"/>
      <c r="F130" s="178"/>
      <c r="G130" s="178"/>
      <c r="H130" s="178"/>
      <c r="I130" s="178"/>
      <c r="J130" s="178"/>
      <c r="K130" s="178"/>
      <c r="L130" s="178"/>
      <c r="M130" s="178"/>
      <c r="N130" s="178"/>
      <c r="O130" s="178"/>
      <c r="P130" s="178"/>
      <c r="Q130" s="178"/>
      <c r="R130" s="178"/>
      <c r="S130" s="178"/>
      <c r="T130" s="178"/>
      <c r="U130" s="178"/>
      <c r="V130" s="178"/>
      <c r="W130" s="178"/>
      <c r="X130" s="178"/>
      <c r="Y130" s="178"/>
      <c r="Z130" s="178"/>
    </row>
    <row r="131" spans="1:26">
      <c r="A131" s="178"/>
      <c r="B131" s="178"/>
      <c r="C131" s="178"/>
      <c r="D131" s="178"/>
      <c r="E131" s="178"/>
      <c r="F131" s="178"/>
      <c r="G131" s="178"/>
      <c r="H131" s="178"/>
      <c r="I131" s="178"/>
      <c r="J131" s="178"/>
      <c r="K131" s="178"/>
      <c r="L131" s="178"/>
      <c r="M131" s="178"/>
      <c r="N131" s="178"/>
      <c r="O131" s="178"/>
      <c r="P131" s="178"/>
      <c r="Q131" s="178"/>
      <c r="R131" s="178"/>
      <c r="S131" s="178"/>
      <c r="T131" s="178"/>
      <c r="U131" s="178"/>
      <c r="V131" s="178"/>
      <c r="W131" s="178"/>
      <c r="X131" s="178"/>
      <c r="Y131" s="178"/>
      <c r="Z131" s="178"/>
    </row>
    <row r="132" spans="1:26">
      <c r="A132" s="178"/>
      <c r="B132" s="178"/>
      <c r="C132" s="178"/>
      <c r="D132" s="178"/>
      <c r="E132" s="178"/>
      <c r="F132" s="178"/>
      <c r="G132" s="178"/>
      <c r="H132" s="178"/>
      <c r="I132" s="178"/>
      <c r="J132" s="178"/>
      <c r="K132" s="178"/>
      <c r="L132" s="178"/>
      <c r="M132" s="178"/>
      <c r="N132" s="178"/>
      <c r="O132" s="178"/>
      <c r="P132" s="178"/>
      <c r="Q132" s="178"/>
      <c r="R132" s="178"/>
      <c r="S132" s="178"/>
      <c r="T132" s="178"/>
      <c r="U132" s="178"/>
      <c r="V132" s="178"/>
      <c r="W132" s="178"/>
      <c r="X132" s="178"/>
      <c r="Y132" s="178"/>
      <c r="Z132" s="178"/>
    </row>
    <row r="133" spans="1:26">
      <c r="A133" s="178"/>
      <c r="B133" s="178"/>
      <c r="C133" s="178"/>
      <c r="D133" s="178"/>
      <c r="E133" s="178"/>
      <c r="F133" s="178"/>
      <c r="G133" s="178"/>
      <c r="H133" s="178"/>
      <c r="I133" s="178"/>
      <c r="J133" s="178"/>
      <c r="K133" s="178"/>
      <c r="L133" s="178"/>
      <c r="M133" s="178"/>
      <c r="N133" s="178"/>
      <c r="O133" s="178"/>
      <c r="P133" s="178"/>
      <c r="Q133" s="178"/>
      <c r="R133" s="178"/>
      <c r="S133" s="178"/>
      <c r="T133" s="178"/>
      <c r="U133" s="178"/>
      <c r="V133" s="178"/>
      <c r="W133" s="178"/>
      <c r="X133" s="178"/>
      <c r="Y133" s="178"/>
      <c r="Z133" s="178"/>
    </row>
    <row r="134" spans="1:26">
      <c r="A134" s="178"/>
      <c r="B134" s="178"/>
      <c r="C134" s="178"/>
      <c r="D134" s="178"/>
      <c r="E134" s="178"/>
      <c r="F134" s="178"/>
      <c r="G134" s="178"/>
      <c r="H134" s="178"/>
      <c r="I134" s="178"/>
      <c r="J134" s="178"/>
      <c r="K134" s="178"/>
      <c r="L134" s="178"/>
      <c r="M134" s="178"/>
      <c r="N134" s="178"/>
      <c r="O134" s="178"/>
      <c r="P134" s="178"/>
      <c r="Q134" s="178"/>
      <c r="R134" s="178"/>
      <c r="S134" s="178"/>
      <c r="T134" s="178"/>
      <c r="U134" s="178"/>
      <c r="V134" s="178"/>
      <c r="W134" s="178"/>
      <c r="X134" s="178"/>
      <c r="Y134" s="178"/>
      <c r="Z134" s="178"/>
    </row>
    <row r="135" spans="1:26">
      <c r="A135" s="178"/>
      <c r="B135" s="178"/>
      <c r="C135" s="178"/>
      <c r="D135" s="178"/>
      <c r="E135" s="178"/>
      <c r="F135" s="178"/>
      <c r="G135" s="178"/>
      <c r="H135" s="178"/>
      <c r="I135" s="178"/>
      <c r="J135" s="178"/>
      <c r="K135" s="178"/>
      <c r="L135" s="178"/>
      <c r="M135" s="178"/>
      <c r="N135" s="178"/>
      <c r="O135" s="178"/>
      <c r="P135" s="178"/>
      <c r="Q135" s="178"/>
      <c r="R135" s="178"/>
      <c r="S135" s="178"/>
      <c r="T135" s="178"/>
      <c r="U135" s="178"/>
      <c r="V135" s="178"/>
      <c r="W135" s="178"/>
      <c r="X135" s="178"/>
      <c r="Y135" s="178"/>
      <c r="Z135" s="178"/>
    </row>
    <row r="136" spans="1:26">
      <c r="A136" s="178"/>
      <c r="B136" s="178"/>
      <c r="C136" s="178"/>
      <c r="D136" s="178"/>
      <c r="E136" s="178"/>
      <c r="F136" s="178"/>
      <c r="G136" s="178"/>
      <c r="H136" s="178"/>
      <c r="I136" s="178"/>
      <c r="J136" s="178"/>
      <c r="K136" s="178"/>
      <c r="L136" s="178"/>
      <c r="M136" s="178"/>
      <c r="N136" s="178"/>
      <c r="O136" s="178"/>
      <c r="P136" s="178"/>
      <c r="Q136" s="178"/>
      <c r="R136" s="178"/>
      <c r="S136" s="178"/>
      <c r="T136" s="178"/>
      <c r="U136" s="178"/>
      <c r="V136" s="178"/>
      <c r="W136" s="178"/>
      <c r="X136" s="178"/>
      <c r="Y136" s="178"/>
      <c r="Z136" s="178"/>
    </row>
    <row r="137" spans="1:26">
      <c r="A137" s="178"/>
      <c r="B137" s="178"/>
      <c r="C137" s="178"/>
      <c r="D137" s="178"/>
      <c r="E137" s="178"/>
      <c r="F137" s="178"/>
      <c r="G137" s="178"/>
      <c r="H137" s="178"/>
      <c r="I137" s="178"/>
      <c r="J137" s="178"/>
      <c r="K137" s="178"/>
      <c r="L137" s="178"/>
      <c r="M137" s="178"/>
      <c r="N137" s="178"/>
      <c r="O137" s="178"/>
      <c r="P137" s="178"/>
      <c r="Q137" s="178"/>
      <c r="R137" s="178"/>
      <c r="S137" s="178"/>
      <c r="T137" s="178"/>
      <c r="U137" s="178"/>
      <c r="V137" s="178"/>
      <c r="W137" s="178"/>
      <c r="X137" s="178"/>
      <c r="Y137" s="178"/>
      <c r="Z137" s="178"/>
    </row>
    <row r="138" spans="1:26">
      <c r="A138" s="178"/>
      <c r="B138" s="178"/>
      <c r="C138" s="178"/>
      <c r="D138" s="178"/>
      <c r="E138" s="178"/>
      <c r="F138" s="178"/>
      <c r="G138" s="178"/>
      <c r="H138" s="178"/>
      <c r="I138" s="178"/>
      <c r="J138" s="178"/>
      <c r="K138" s="178"/>
      <c r="L138" s="178"/>
      <c r="M138" s="178"/>
      <c r="N138" s="178"/>
      <c r="O138" s="178"/>
      <c r="P138" s="178"/>
      <c r="Q138" s="178"/>
      <c r="R138" s="178"/>
      <c r="S138" s="178"/>
      <c r="T138" s="178"/>
      <c r="U138" s="178"/>
      <c r="V138" s="178"/>
      <c r="W138" s="178"/>
      <c r="X138" s="178"/>
      <c r="Y138" s="178"/>
      <c r="Z138" s="178"/>
    </row>
    <row r="139" spans="1:26">
      <c r="A139" s="178"/>
      <c r="B139" s="178"/>
      <c r="C139" s="178"/>
      <c r="D139" s="178"/>
      <c r="E139" s="178"/>
      <c r="F139" s="178"/>
      <c r="G139" s="178"/>
      <c r="H139" s="178"/>
      <c r="I139" s="178"/>
      <c r="J139" s="178"/>
      <c r="K139" s="178"/>
      <c r="L139" s="178"/>
      <c r="M139" s="178"/>
      <c r="N139" s="178"/>
      <c r="O139" s="178"/>
      <c r="P139" s="178"/>
      <c r="Q139" s="178"/>
      <c r="R139" s="178"/>
      <c r="S139" s="178"/>
      <c r="T139" s="178"/>
      <c r="U139" s="178"/>
      <c r="V139" s="178"/>
      <c r="W139" s="178"/>
      <c r="X139" s="178"/>
      <c r="Y139" s="178"/>
      <c r="Z139" s="178"/>
    </row>
    <row r="140" spans="1:26">
      <c r="A140" s="178"/>
      <c r="B140" s="178"/>
      <c r="C140" s="178"/>
      <c r="D140" s="178"/>
      <c r="E140" s="178"/>
      <c r="F140" s="178"/>
      <c r="G140" s="178"/>
      <c r="H140" s="178"/>
      <c r="I140" s="178"/>
      <c r="J140" s="178"/>
      <c r="K140" s="178"/>
      <c r="L140" s="178"/>
      <c r="M140" s="178"/>
      <c r="N140" s="178"/>
      <c r="O140" s="178"/>
      <c r="P140" s="178"/>
      <c r="Q140" s="178"/>
      <c r="R140" s="178"/>
      <c r="S140" s="178"/>
      <c r="T140" s="178"/>
      <c r="U140" s="178"/>
      <c r="V140" s="178"/>
      <c r="W140" s="178"/>
      <c r="X140" s="178"/>
      <c r="Y140" s="178"/>
      <c r="Z140" s="178"/>
    </row>
    <row r="141" spans="1:26">
      <c r="A141" s="178"/>
      <c r="B141" s="178"/>
      <c r="C141" s="178"/>
      <c r="D141" s="178"/>
      <c r="E141" s="178"/>
      <c r="F141" s="178"/>
      <c r="G141" s="178"/>
      <c r="H141" s="178"/>
      <c r="I141" s="178"/>
      <c r="J141" s="178"/>
      <c r="K141" s="178"/>
      <c r="L141" s="178"/>
      <c r="M141" s="178"/>
      <c r="N141" s="178"/>
      <c r="O141" s="178"/>
      <c r="P141" s="178"/>
      <c r="Q141" s="178"/>
      <c r="R141" s="178"/>
      <c r="S141" s="178"/>
      <c r="T141" s="178"/>
      <c r="U141" s="178"/>
      <c r="V141" s="178"/>
      <c r="W141" s="178"/>
      <c r="X141" s="178"/>
      <c r="Y141" s="178"/>
      <c r="Z141" s="178"/>
    </row>
    <row r="142" spans="1:26">
      <c r="A142" s="178"/>
      <c r="B142" s="178"/>
      <c r="C142" s="178"/>
      <c r="D142" s="178"/>
      <c r="E142" s="178"/>
      <c r="F142" s="178"/>
      <c r="G142" s="178"/>
      <c r="H142" s="178"/>
      <c r="I142" s="178"/>
      <c r="J142" s="178"/>
      <c r="K142" s="178"/>
      <c r="L142" s="178"/>
      <c r="M142" s="178"/>
      <c r="N142" s="178"/>
      <c r="O142" s="178"/>
      <c r="P142" s="178"/>
      <c r="Q142" s="178"/>
      <c r="R142" s="178"/>
      <c r="S142" s="178"/>
      <c r="T142" s="178"/>
      <c r="U142" s="178"/>
      <c r="V142" s="178"/>
      <c r="W142" s="178"/>
      <c r="X142" s="178"/>
      <c r="Y142" s="178"/>
      <c r="Z142" s="178"/>
    </row>
    <row r="143" spans="1:26">
      <c r="A143" s="178"/>
      <c r="B143" s="178"/>
      <c r="C143" s="178"/>
      <c r="D143" s="178"/>
      <c r="E143" s="178"/>
      <c r="F143" s="178"/>
      <c r="G143" s="178"/>
      <c r="H143" s="178"/>
      <c r="I143" s="178"/>
      <c r="J143" s="178"/>
      <c r="K143" s="178"/>
      <c r="L143" s="178"/>
      <c r="M143" s="178"/>
      <c r="N143" s="178"/>
      <c r="O143" s="178"/>
      <c r="P143" s="178"/>
      <c r="Q143" s="178"/>
      <c r="R143" s="178"/>
      <c r="S143" s="178"/>
      <c r="T143" s="178"/>
      <c r="U143" s="178"/>
      <c r="V143" s="178"/>
      <c r="W143" s="178"/>
      <c r="X143" s="178"/>
      <c r="Y143" s="178"/>
      <c r="Z143" s="178"/>
    </row>
    <row r="144" spans="1:26">
      <c r="A144" s="178"/>
      <c r="B144" s="178"/>
      <c r="C144" s="178"/>
      <c r="D144" s="178"/>
      <c r="E144" s="178"/>
      <c r="F144" s="178"/>
      <c r="G144" s="178"/>
      <c r="H144" s="178"/>
      <c r="I144" s="178"/>
      <c r="J144" s="178"/>
      <c r="K144" s="178"/>
      <c r="L144" s="178"/>
      <c r="M144" s="178"/>
      <c r="N144" s="178"/>
      <c r="O144" s="178"/>
      <c r="P144" s="178"/>
      <c r="Q144" s="178"/>
      <c r="R144" s="178"/>
      <c r="S144" s="178"/>
      <c r="T144" s="178"/>
      <c r="U144" s="178"/>
      <c r="V144" s="178"/>
      <c r="W144" s="178"/>
      <c r="X144" s="178"/>
      <c r="Y144" s="178"/>
      <c r="Z144" s="178"/>
    </row>
    <row r="145" spans="1:26">
      <c r="A145" s="178"/>
      <c r="B145" s="178"/>
      <c r="C145" s="178"/>
      <c r="D145" s="178"/>
      <c r="E145" s="178"/>
      <c r="F145" s="178"/>
      <c r="G145" s="178"/>
      <c r="H145" s="178"/>
      <c r="I145" s="178"/>
      <c r="J145" s="178"/>
      <c r="K145" s="178"/>
      <c r="L145" s="178"/>
      <c r="M145" s="178"/>
      <c r="N145" s="178"/>
      <c r="O145" s="178"/>
      <c r="P145" s="178"/>
      <c r="Q145" s="178"/>
      <c r="R145" s="178"/>
      <c r="S145" s="178"/>
      <c r="T145" s="178"/>
      <c r="U145" s="178"/>
      <c r="V145" s="178"/>
      <c r="W145" s="178"/>
      <c r="X145" s="178"/>
      <c r="Y145" s="178"/>
      <c r="Z145" s="178"/>
    </row>
    <row r="146" spans="1:26">
      <c r="A146" s="178"/>
      <c r="B146" s="178"/>
      <c r="C146" s="178"/>
      <c r="D146" s="178"/>
      <c r="E146" s="178"/>
      <c r="F146" s="178"/>
      <c r="G146" s="178"/>
      <c r="H146" s="178"/>
      <c r="I146" s="178"/>
      <c r="J146" s="178"/>
      <c r="K146" s="178"/>
      <c r="L146" s="178"/>
      <c r="M146" s="178"/>
      <c r="N146" s="178"/>
      <c r="O146" s="178"/>
      <c r="P146" s="178"/>
      <c r="Q146" s="178"/>
      <c r="R146" s="178"/>
      <c r="S146" s="178"/>
      <c r="T146" s="178"/>
      <c r="U146" s="178"/>
      <c r="V146" s="178"/>
      <c r="W146" s="178"/>
      <c r="X146" s="178"/>
      <c r="Y146" s="178"/>
      <c r="Z146" s="178"/>
    </row>
    <row r="147" spans="1:26">
      <c r="A147" s="178"/>
      <c r="B147" s="178"/>
      <c r="C147" s="178"/>
      <c r="D147" s="178"/>
      <c r="E147" s="178"/>
      <c r="F147" s="178"/>
      <c r="G147" s="178"/>
      <c r="H147" s="178"/>
      <c r="I147" s="178"/>
      <c r="J147" s="178"/>
      <c r="K147" s="178"/>
      <c r="L147" s="178"/>
      <c r="M147" s="178"/>
      <c r="N147" s="178"/>
      <c r="O147" s="178"/>
      <c r="P147" s="178"/>
      <c r="Q147" s="178"/>
      <c r="R147" s="178"/>
      <c r="S147" s="178"/>
      <c r="T147" s="178"/>
      <c r="U147" s="178"/>
      <c r="V147" s="178"/>
      <c r="W147" s="178"/>
      <c r="X147" s="178"/>
      <c r="Y147" s="178"/>
      <c r="Z147" s="178"/>
    </row>
    <row r="148" spans="1:26">
      <c r="A148" s="178"/>
      <c r="B148" s="178"/>
      <c r="C148" s="178"/>
      <c r="D148" s="178"/>
      <c r="E148" s="178"/>
      <c r="F148" s="178"/>
      <c r="G148" s="178"/>
      <c r="H148" s="178"/>
      <c r="I148" s="178"/>
      <c r="J148" s="178"/>
      <c r="K148" s="178"/>
      <c r="L148" s="178"/>
      <c r="M148" s="178"/>
      <c r="N148" s="178"/>
      <c r="O148" s="178"/>
      <c r="P148" s="178"/>
      <c r="Q148" s="178"/>
      <c r="R148" s="178"/>
      <c r="S148" s="178"/>
      <c r="T148" s="178"/>
      <c r="U148" s="178"/>
      <c r="V148" s="178"/>
      <c r="W148" s="178"/>
      <c r="X148" s="178"/>
      <c r="Y148" s="178"/>
      <c r="Z148" s="178"/>
    </row>
    <row r="149" spans="1:26">
      <c r="A149" s="178"/>
      <c r="B149" s="178"/>
      <c r="C149" s="178"/>
      <c r="D149" s="178"/>
      <c r="E149" s="178"/>
      <c r="F149" s="178"/>
      <c r="G149" s="178"/>
      <c r="H149" s="178"/>
      <c r="I149" s="178"/>
      <c r="J149" s="178"/>
      <c r="K149" s="178"/>
      <c r="L149" s="178"/>
      <c r="M149" s="178"/>
      <c r="N149" s="178"/>
      <c r="O149" s="178"/>
      <c r="P149" s="178"/>
      <c r="Q149" s="178"/>
      <c r="R149" s="178"/>
      <c r="S149" s="178"/>
      <c r="T149" s="178"/>
      <c r="U149" s="178"/>
      <c r="V149" s="178"/>
      <c r="W149" s="178"/>
      <c r="X149" s="178"/>
      <c r="Y149" s="178"/>
      <c r="Z149" s="178"/>
    </row>
    <row r="150" spans="1:26">
      <c r="A150" s="178"/>
      <c r="B150" s="178"/>
      <c r="C150" s="178"/>
      <c r="D150" s="178"/>
      <c r="E150" s="178"/>
      <c r="F150" s="178"/>
      <c r="G150" s="178"/>
      <c r="H150" s="178"/>
      <c r="I150" s="178"/>
      <c r="J150" s="178"/>
      <c r="K150" s="178"/>
      <c r="L150" s="178"/>
      <c r="M150" s="178"/>
      <c r="N150" s="178"/>
      <c r="O150" s="178"/>
      <c r="P150" s="178"/>
      <c r="Q150" s="178"/>
      <c r="R150" s="178"/>
      <c r="S150" s="178"/>
      <c r="T150" s="178"/>
      <c r="U150" s="178"/>
      <c r="V150" s="178"/>
      <c r="W150" s="178"/>
      <c r="X150" s="178"/>
      <c r="Y150" s="178"/>
      <c r="Z150" s="178"/>
    </row>
    <row r="151" spans="1:26">
      <c r="A151" s="178"/>
      <c r="B151" s="178"/>
      <c r="C151" s="178"/>
      <c r="D151" s="178"/>
      <c r="E151" s="178"/>
      <c r="F151" s="178"/>
      <c r="G151" s="178"/>
      <c r="H151" s="178"/>
      <c r="I151" s="178"/>
      <c r="J151" s="178"/>
      <c r="K151" s="178"/>
      <c r="L151" s="178"/>
      <c r="M151" s="178"/>
      <c r="N151" s="178"/>
      <c r="O151" s="178"/>
      <c r="P151" s="178"/>
      <c r="Q151" s="178"/>
      <c r="R151" s="178"/>
      <c r="S151" s="178"/>
      <c r="T151" s="178"/>
      <c r="U151" s="178"/>
      <c r="V151" s="178"/>
      <c r="W151" s="178"/>
      <c r="X151" s="178"/>
      <c r="Y151" s="178"/>
      <c r="Z151" s="178"/>
    </row>
    <row r="152" spans="1:26">
      <c r="A152" s="178"/>
      <c r="B152" s="178"/>
      <c r="C152" s="178"/>
      <c r="D152" s="178"/>
      <c r="E152" s="178"/>
      <c r="F152" s="178"/>
      <c r="G152" s="178"/>
      <c r="H152" s="178"/>
      <c r="I152" s="178"/>
      <c r="J152" s="178"/>
      <c r="K152" s="178"/>
      <c r="L152" s="178"/>
      <c r="M152" s="178"/>
      <c r="N152" s="178"/>
      <c r="O152" s="178"/>
      <c r="P152" s="178"/>
      <c r="Q152" s="178"/>
      <c r="R152" s="178"/>
      <c r="S152" s="178"/>
      <c r="T152" s="178"/>
      <c r="U152" s="178"/>
      <c r="V152" s="178"/>
      <c r="W152" s="178"/>
      <c r="X152" s="178"/>
      <c r="Y152" s="178"/>
      <c r="Z152" s="178"/>
    </row>
    <row r="153" spans="1:26">
      <c r="A153" s="178"/>
      <c r="B153" s="178"/>
      <c r="C153" s="178"/>
      <c r="D153" s="178"/>
      <c r="E153" s="178"/>
      <c r="F153" s="178"/>
      <c r="G153" s="178"/>
      <c r="H153" s="178"/>
      <c r="I153" s="178"/>
      <c r="J153" s="178"/>
      <c r="K153" s="178"/>
      <c r="L153" s="178"/>
      <c r="M153" s="178"/>
      <c r="N153" s="178"/>
      <c r="O153" s="178"/>
      <c r="P153" s="178"/>
      <c r="Q153" s="178"/>
      <c r="R153" s="178"/>
      <c r="S153" s="178"/>
      <c r="T153" s="178"/>
      <c r="U153" s="178"/>
      <c r="V153" s="178"/>
      <c r="W153" s="178"/>
      <c r="X153" s="178"/>
      <c r="Y153" s="178"/>
      <c r="Z153" s="178"/>
    </row>
    <row r="154" spans="1:26">
      <c r="A154" s="178"/>
      <c r="B154" s="178"/>
      <c r="C154" s="178"/>
      <c r="D154" s="178"/>
      <c r="E154" s="178"/>
      <c r="F154" s="178"/>
      <c r="G154" s="178"/>
      <c r="H154" s="178"/>
      <c r="I154" s="178"/>
      <c r="J154" s="178"/>
      <c r="K154" s="178"/>
      <c r="L154" s="178"/>
      <c r="M154" s="178"/>
      <c r="N154" s="178"/>
      <c r="O154" s="178"/>
      <c r="P154" s="178"/>
      <c r="Q154" s="178"/>
      <c r="R154" s="178"/>
      <c r="S154" s="178"/>
      <c r="T154" s="178"/>
      <c r="U154" s="178"/>
      <c r="V154" s="178"/>
      <c r="W154" s="178"/>
      <c r="X154" s="178"/>
      <c r="Y154" s="178"/>
      <c r="Z154" s="178"/>
    </row>
    <row r="155" spans="1:26">
      <c r="A155" s="178"/>
      <c r="B155" s="178"/>
      <c r="C155" s="178"/>
      <c r="D155" s="178"/>
      <c r="E155" s="178"/>
      <c r="F155" s="178"/>
      <c r="G155" s="178"/>
      <c r="H155" s="178"/>
      <c r="I155" s="178"/>
      <c r="J155" s="178"/>
      <c r="K155" s="178"/>
      <c r="L155" s="178"/>
      <c r="M155" s="178"/>
      <c r="N155" s="178"/>
      <c r="O155" s="178"/>
      <c r="P155" s="178"/>
      <c r="Q155" s="178"/>
      <c r="R155" s="178"/>
      <c r="S155" s="178"/>
      <c r="T155" s="178"/>
      <c r="U155" s="178"/>
      <c r="V155" s="178"/>
      <c r="W155" s="178"/>
      <c r="X155" s="178"/>
      <c r="Y155" s="178"/>
      <c r="Z155" s="178"/>
    </row>
    <row r="156" spans="1:26">
      <c r="A156" s="178"/>
      <c r="B156" s="178"/>
      <c r="C156" s="178"/>
      <c r="D156" s="178"/>
      <c r="E156" s="178"/>
      <c r="F156" s="178"/>
      <c r="G156" s="178"/>
      <c r="H156" s="178"/>
      <c r="I156" s="178"/>
      <c r="J156" s="178"/>
      <c r="K156" s="178"/>
      <c r="L156" s="178"/>
      <c r="M156" s="178"/>
      <c r="N156" s="178"/>
      <c r="O156" s="178"/>
      <c r="P156" s="178"/>
      <c r="Q156" s="178"/>
      <c r="R156" s="178"/>
      <c r="S156" s="178"/>
      <c r="T156" s="178"/>
      <c r="U156" s="178"/>
      <c r="V156" s="178"/>
      <c r="W156" s="178"/>
      <c r="X156" s="178"/>
      <c r="Y156" s="178"/>
      <c r="Z156" s="178"/>
    </row>
    <row r="157" spans="1:26">
      <c r="A157" s="178"/>
      <c r="B157" s="178"/>
      <c r="C157" s="178"/>
      <c r="D157" s="178"/>
      <c r="E157" s="178"/>
      <c r="F157" s="178"/>
      <c r="G157" s="178"/>
      <c r="H157" s="178"/>
      <c r="I157" s="178"/>
      <c r="J157" s="178"/>
      <c r="K157" s="178"/>
      <c r="L157" s="178"/>
      <c r="M157" s="178"/>
      <c r="N157" s="178"/>
      <c r="O157" s="178"/>
      <c r="P157" s="178"/>
      <c r="Q157" s="178"/>
      <c r="R157" s="178"/>
      <c r="S157" s="178"/>
      <c r="T157" s="178"/>
      <c r="U157" s="178"/>
      <c r="V157" s="178"/>
      <c r="W157" s="178"/>
      <c r="X157" s="178"/>
      <c r="Y157" s="178"/>
      <c r="Z157" s="178"/>
    </row>
    <row r="158" spans="1:26">
      <c r="A158" s="178"/>
      <c r="B158" s="178"/>
      <c r="C158" s="178"/>
      <c r="D158" s="178"/>
      <c r="E158" s="178"/>
      <c r="F158" s="178"/>
      <c r="G158" s="178"/>
      <c r="H158" s="178"/>
      <c r="I158" s="178"/>
      <c r="J158" s="178"/>
      <c r="K158" s="178"/>
      <c r="L158" s="178"/>
      <c r="M158" s="178"/>
      <c r="N158" s="178"/>
      <c r="O158" s="178"/>
      <c r="P158" s="178"/>
      <c r="Q158" s="178"/>
      <c r="R158" s="178"/>
      <c r="S158" s="178"/>
      <c r="T158" s="178"/>
      <c r="U158" s="178"/>
      <c r="V158" s="178"/>
      <c r="W158" s="178"/>
      <c r="X158" s="178"/>
      <c r="Y158" s="178"/>
      <c r="Z158" s="178"/>
    </row>
    <row r="159" spans="1:26">
      <c r="A159" s="178"/>
      <c r="B159" s="178"/>
      <c r="C159" s="178"/>
      <c r="D159" s="178"/>
      <c r="E159" s="178"/>
      <c r="F159" s="178"/>
      <c r="G159" s="178"/>
      <c r="H159" s="178"/>
      <c r="I159" s="178"/>
      <c r="J159" s="178"/>
      <c r="K159" s="178"/>
      <c r="L159" s="178"/>
      <c r="M159" s="178"/>
      <c r="N159" s="178"/>
      <c r="O159" s="178"/>
      <c r="P159" s="178"/>
      <c r="Q159" s="178"/>
      <c r="R159" s="178"/>
      <c r="S159" s="178"/>
      <c r="T159" s="178"/>
      <c r="U159" s="178"/>
      <c r="V159" s="178"/>
      <c r="W159" s="178"/>
      <c r="X159" s="178"/>
      <c r="Y159" s="178"/>
      <c r="Z159" s="178"/>
    </row>
    <row r="160" spans="1:26">
      <c r="A160" s="178"/>
      <c r="B160" s="178"/>
      <c r="C160" s="178"/>
      <c r="D160" s="178"/>
      <c r="E160" s="178"/>
      <c r="F160" s="178"/>
      <c r="G160" s="178"/>
      <c r="H160" s="178"/>
      <c r="I160" s="178"/>
      <c r="J160" s="178"/>
      <c r="K160" s="178"/>
      <c r="L160" s="178"/>
      <c r="M160" s="178"/>
      <c r="N160" s="178"/>
      <c r="O160" s="178"/>
      <c r="P160" s="178"/>
      <c r="Q160" s="178"/>
      <c r="R160" s="178"/>
      <c r="S160" s="178"/>
      <c r="T160" s="178"/>
      <c r="U160" s="178"/>
      <c r="V160" s="178"/>
      <c r="W160" s="178"/>
      <c r="X160" s="178"/>
      <c r="Y160" s="178"/>
      <c r="Z160" s="178"/>
    </row>
    <row r="161" spans="1:26">
      <c r="A161" s="178"/>
      <c r="B161" s="178"/>
      <c r="C161" s="178"/>
      <c r="D161" s="178"/>
      <c r="E161" s="178"/>
      <c r="F161" s="178"/>
      <c r="G161" s="178"/>
      <c r="H161" s="178"/>
      <c r="I161" s="178"/>
      <c r="J161" s="178"/>
      <c r="K161" s="178"/>
      <c r="L161" s="178"/>
      <c r="M161" s="178"/>
      <c r="N161" s="178"/>
      <c r="O161" s="178"/>
      <c r="P161" s="178"/>
      <c r="Q161" s="178"/>
      <c r="R161" s="178"/>
      <c r="S161" s="178"/>
      <c r="T161" s="178"/>
      <c r="U161" s="178"/>
      <c r="V161" s="178"/>
      <c r="W161" s="178"/>
      <c r="X161" s="178"/>
      <c r="Y161" s="178"/>
      <c r="Z161" s="178"/>
    </row>
    <row r="162" spans="1:26">
      <c r="A162" s="178"/>
      <c r="B162" s="178"/>
      <c r="C162" s="178"/>
      <c r="D162" s="178"/>
      <c r="E162" s="178"/>
      <c r="F162" s="178"/>
      <c r="G162" s="178"/>
      <c r="H162" s="178"/>
      <c r="I162" s="178"/>
      <c r="J162" s="178"/>
      <c r="K162" s="178"/>
      <c r="L162" s="178"/>
      <c r="M162" s="178"/>
      <c r="N162" s="178"/>
      <c r="O162" s="178"/>
      <c r="P162" s="178"/>
      <c r="Q162" s="178"/>
      <c r="R162" s="178"/>
      <c r="S162" s="178"/>
      <c r="T162" s="178"/>
      <c r="U162" s="178"/>
      <c r="V162" s="178"/>
      <c r="W162" s="178"/>
      <c r="X162" s="178"/>
      <c r="Y162" s="178"/>
      <c r="Z162" s="178"/>
    </row>
    <row r="163" spans="1:26">
      <c r="A163" s="178"/>
      <c r="B163" s="178"/>
      <c r="C163" s="178"/>
      <c r="D163" s="178"/>
      <c r="E163" s="178"/>
      <c r="F163" s="178"/>
      <c r="G163" s="178"/>
      <c r="H163" s="178"/>
      <c r="I163" s="178"/>
      <c r="J163" s="178"/>
      <c r="K163" s="178"/>
      <c r="L163" s="178"/>
      <c r="M163" s="178"/>
      <c r="N163" s="178"/>
      <c r="O163" s="178"/>
      <c r="P163" s="178"/>
      <c r="Q163" s="178"/>
      <c r="R163" s="178"/>
      <c r="S163" s="178"/>
      <c r="T163" s="178"/>
      <c r="U163" s="178"/>
      <c r="V163" s="178"/>
      <c r="W163" s="178"/>
      <c r="X163" s="178"/>
      <c r="Y163" s="178"/>
      <c r="Z163" s="178"/>
    </row>
    <row r="164" spans="1:26">
      <c r="A164" s="178"/>
      <c r="B164" s="178"/>
      <c r="C164" s="178"/>
      <c r="D164" s="178"/>
      <c r="E164" s="178"/>
      <c r="F164" s="178"/>
      <c r="G164" s="178"/>
      <c r="H164" s="178"/>
      <c r="I164" s="178"/>
      <c r="J164" s="178"/>
      <c r="K164" s="178"/>
      <c r="L164" s="178"/>
      <c r="M164" s="178"/>
      <c r="N164" s="178"/>
      <c r="O164" s="178"/>
      <c r="P164" s="178"/>
      <c r="Q164" s="178"/>
      <c r="R164" s="178"/>
      <c r="S164" s="178"/>
      <c r="T164" s="178"/>
      <c r="U164" s="178"/>
      <c r="V164" s="178"/>
      <c r="W164" s="178"/>
      <c r="X164" s="178"/>
      <c r="Y164" s="178"/>
      <c r="Z164" s="178"/>
    </row>
    <row r="165" spans="1:26">
      <c r="A165" s="178"/>
      <c r="B165" s="178"/>
      <c r="C165" s="178"/>
      <c r="D165" s="178"/>
      <c r="E165" s="178"/>
      <c r="F165" s="178"/>
      <c r="G165" s="178"/>
      <c r="H165" s="178"/>
      <c r="I165" s="178"/>
      <c r="J165" s="178"/>
      <c r="K165" s="178"/>
      <c r="L165" s="178"/>
      <c r="M165" s="178"/>
      <c r="N165" s="178"/>
      <c r="O165" s="178"/>
      <c r="P165" s="178"/>
      <c r="Q165" s="178"/>
      <c r="R165" s="178"/>
      <c r="S165" s="178"/>
      <c r="T165" s="178"/>
      <c r="U165" s="178"/>
      <c r="V165" s="178"/>
      <c r="W165" s="178"/>
      <c r="X165" s="178"/>
      <c r="Y165" s="178"/>
      <c r="Z165" s="178"/>
    </row>
    <row r="166" spans="1:26">
      <c r="A166" s="178"/>
      <c r="B166" s="178"/>
      <c r="C166" s="178"/>
      <c r="D166" s="178"/>
      <c r="E166" s="178"/>
      <c r="F166" s="178"/>
      <c r="G166" s="178"/>
      <c r="H166" s="178"/>
      <c r="I166" s="178"/>
      <c r="J166" s="178"/>
      <c r="K166" s="178"/>
      <c r="L166" s="178"/>
      <c r="M166" s="178"/>
      <c r="N166" s="178"/>
      <c r="O166" s="178"/>
      <c r="P166" s="178"/>
      <c r="Q166" s="178"/>
      <c r="R166" s="178"/>
      <c r="S166" s="178"/>
      <c r="T166" s="178"/>
      <c r="U166" s="178"/>
      <c r="V166" s="178"/>
      <c r="W166" s="178"/>
      <c r="X166" s="178"/>
      <c r="Y166" s="178"/>
      <c r="Z166" s="178"/>
    </row>
    <row r="167" spans="1:26">
      <c r="A167" s="178"/>
      <c r="B167" s="178"/>
      <c r="C167" s="178"/>
      <c r="D167" s="178"/>
      <c r="E167" s="178"/>
      <c r="F167" s="178"/>
      <c r="G167" s="178"/>
      <c r="H167" s="178"/>
      <c r="I167" s="178"/>
      <c r="J167" s="178"/>
      <c r="K167" s="178"/>
      <c r="L167" s="178"/>
      <c r="M167" s="178"/>
      <c r="N167" s="178"/>
      <c r="O167" s="178"/>
      <c r="P167" s="178"/>
      <c r="Q167" s="178"/>
      <c r="R167" s="178"/>
      <c r="S167" s="178"/>
      <c r="T167" s="178"/>
      <c r="U167" s="178"/>
      <c r="V167" s="178"/>
      <c r="W167" s="178"/>
      <c r="X167" s="178"/>
      <c r="Y167" s="178"/>
      <c r="Z167" s="178"/>
    </row>
    <row r="168" spans="1:26">
      <c r="A168" s="178"/>
      <c r="B168" s="178"/>
      <c r="C168" s="178"/>
      <c r="D168" s="178"/>
      <c r="E168" s="178"/>
      <c r="F168" s="178"/>
      <c r="G168" s="178"/>
      <c r="H168" s="178"/>
      <c r="I168" s="178"/>
      <c r="J168" s="178"/>
      <c r="K168" s="178"/>
      <c r="L168" s="178"/>
      <c r="M168" s="178"/>
      <c r="N168" s="178"/>
      <c r="O168" s="178"/>
      <c r="P168" s="178"/>
      <c r="Q168" s="178"/>
      <c r="R168" s="178"/>
      <c r="S168" s="178"/>
      <c r="T168" s="178"/>
      <c r="U168" s="178"/>
      <c r="V168" s="178"/>
      <c r="W168" s="178"/>
      <c r="X168" s="178"/>
      <c r="Y168" s="178"/>
      <c r="Z168" s="178"/>
    </row>
    <row r="169" spans="1:26">
      <c r="A169" s="178"/>
      <c r="B169" s="178"/>
      <c r="C169" s="178"/>
      <c r="D169" s="178"/>
      <c r="E169" s="178"/>
      <c r="F169" s="178"/>
      <c r="G169" s="178"/>
      <c r="H169" s="178"/>
      <c r="I169" s="178"/>
      <c r="J169" s="178"/>
      <c r="K169" s="178"/>
      <c r="L169" s="178"/>
      <c r="M169" s="178"/>
      <c r="N169" s="178"/>
      <c r="O169" s="178"/>
      <c r="P169" s="178"/>
      <c r="Q169" s="178"/>
      <c r="R169" s="178"/>
      <c r="S169" s="178"/>
      <c r="T169" s="178"/>
      <c r="U169" s="178"/>
      <c r="V169" s="178"/>
      <c r="W169" s="178"/>
      <c r="X169" s="178"/>
      <c r="Y169" s="178"/>
      <c r="Z169" s="178"/>
    </row>
    <row r="170" spans="1:26">
      <c r="A170" s="178"/>
      <c r="B170" s="178"/>
      <c r="C170" s="178"/>
      <c r="D170" s="178"/>
      <c r="E170" s="178"/>
      <c r="F170" s="178"/>
      <c r="G170" s="178"/>
      <c r="H170" s="178"/>
      <c r="I170" s="178"/>
      <c r="J170" s="178"/>
      <c r="K170" s="178"/>
      <c r="L170" s="178"/>
      <c r="M170" s="178"/>
      <c r="N170" s="178"/>
      <c r="O170" s="178"/>
      <c r="P170" s="178"/>
      <c r="Q170" s="178"/>
      <c r="R170" s="178"/>
      <c r="S170" s="178"/>
      <c r="T170" s="178"/>
      <c r="U170" s="178"/>
      <c r="V170" s="178"/>
      <c r="W170" s="178"/>
      <c r="X170" s="178"/>
      <c r="Y170" s="178"/>
      <c r="Z170" s="178"/>
    </row>
    <row r="171" spans="1:26">
      <c r="A171" s="178"/>
      <c r="B171" s="178"/>
      <c r="C171" s="178"/>
      <c r="D171" s="178"/>
      <c r="E171" s="178"/>
      <c r="F171" s="178"/>
      <c r="G171" s="178"/>
      <c r="H171" s="178"/>
      <c r="I171" s="178"/>
      <c r="J171" s="178"/>
      <c r="K171" s="178"/>
      <c r="L171" s="178"/>
      <c r="M171" s="178"/>
      <c r="N171" s="178"/>
      <c r="O171" s="178"/>
      <c r="P171" s="178"/>
      <c r="Q171" s="178"/>
      <c r="R171" s="178"/>
      <c r="S171" s="178"/>
      <c r="T171" s="178"/>
      <c r="U171" s="178"/>
      <c r="V171" s="178"/>
      <c r="W171" s="178"/>
      <c r="X171" s="178"/>
      <c r="Y171" s="178"/>
      <c r="Z171" s="178"/>
    </row>
    <row r="172" spans="1:26">
      <c r="A172" s="178"/>
      <c r="B172" s="178"/>
      <c r="C172" s="178"/>
      <c r="D172" s="178"/>
      <c r="E172" s="178"/>
      <c r="F172" s="178"/>
      <c r="G172" s="178"/>
      <c r="H172" s="178"/>
      <c r="I172" s="178"/>
      <c r="J172" s="178"/>
      <c r="K172" s="178"/>
      <c r="L172" s="178"/>
      <c r="M172" s="178"/>
      <c r="N172" s="178"/>
      <c r="O172" s="178"/>
      <c r="P172" s="178"/>
      <c r="Q172" s="178"/>
      <c r="R172" s="178"/>
      <c r="S172" s="178"/>
      <c r="T172" s="178"/>
      <c r="U172" s="178"/>
      <c r="V172" s="178"/>
      <c r="W172" s="178"/>
      <c r="X172" s="178"/>
      <c r="Y172" s="178"/>
      <c r="Z172" s="178"/>
    </row>
    <row r="173" spans="1:26">
      <c r="A173" s="178"/>
      <c r="B173" s="178"/>
      <c r="C173" s="178"/>
      <c r="D173" s="178"/>
      <c r="E173" s="178"/>
      <c r="F173" s="178"/>
      <c r="G173" s="178"/>
      <c r="H173" s="178"/>
      <c r="I173" s="178"/>
      <c r="J173" s="178"/>
      <c r="K173" s="178"/>
      <c r="L173" s="178"/>
      <c r="M173" s="178"/>
      <c r="N173" s="178"/>
      <c r="O173" s="178"/>
      <c r="P173" s="178"/>
      <c r="Q173" s="178"/>
      <c r="R173" s="178"/>
      <c r="S173" s="178"/>
      <c r="T173" s="178"/>
      <c r="U173" s="178"/>
      <c r="V173" s="178"/>
      <c r="W173" s="178"/>
      <c r="X173" s="178"/>
      <c r="Y173" s="178"/>
      <c r="Z173" s="178"/>
    </row>
    <row r="174" spans="1:26">
      <c r="A174" s="178"/>
      <c r="B174" s="178"/>
      <c r="C174" s="178"/>
      <c r="D174" s="178"/>
      <c r="E174" s="178"/>
      <c r="F174" s="178"/>
      <c r="G174" s="178"/>
      <c r="H174" s="178"/>
      <c r="I174" s="178"/>
      <c r="J174" s="178"/>
      <c r="K174" s="178"/>
      <c r="L174" s="178"/>
      <c r="M174" s="178"/>
      <c r="N174" s="178"/>
      <c r="O174" s="178"/>
      <c r="P174" s="178"/>
      <c r="Q174" s="178"/>
      <c r="R174" s="178"/>
      <c r="S174" s="178"/>
      <c r="T174" s="178"/>
      <c r="U174" s="178"/>
      <c r="V174" s="178"/>
      <c r="W174" s="178"/>
      <c r="X174" s="178"/>
      <c r="Y174" s="178"/>
      <c r="Z174" s="178"/>
    </row>
    <row r="175" spans="1:26">
      <c r="A175" s="178"/>
      <c r="B175" s="178"/>
      <c r="C175" s="178"/>
      <c r="D175" s="178"/>
      <c r="E175" s="178"/>
      <c r="F175" s="178"/>
      <c r="G175" s="178"/>
      <c r="H175" s="178"/>
      <c r="I175" s="178"/>
      <c r="J175" s="178"/>
      <c r="K175" s="178"/>
      <c r="L175" s="178"/>
      <c r="M175" s="178"/>
      <c r="N175" s="178"/>
      <c r="O175" s="178"/>
      <c r="P175" s="178"/>
      <c r="Q175" s="178"/>
      <c r="R175" s="178"/>
      <c r="S175" s="178"/>
      <c r="T175" s="178"/>
      <c r="U175" s="178"/>
      <c r="V175" s="178"/>
      <c r="W175" s="178"/>
      <c r="X175" s="178"/>
      <c r="Y175" s="178"/>
      <c r="Z175" s="178"/>
    </row>
    <row r="176" spans="1:26">
      <c r="A176" s="178"/>
      <c r="B176" s="178"/>
      <c r="C176" s="178"/>
      <c r="D176" s="178"/>
      <c r="E176" s="178"/>
      <c r="F176" s="178"/>
      <c r="G176" s="178"/>
      <c r="H176" s="178"/>
      <c r="I176" s="178"/>
      <c r="J176" s="178"/>
      <c r="K176" s="178"/>
      <c r="L176" s="178"/>
      <c r="M176" s="178"/>
      <c r="N176" s="178"/>
      <c r="O176" s="178"/>
      <c r="P176" s="178"/>
      <c r="Q176" s="178"/>
      <c r="R176" s="178"/>
      <c r="S176" s="178"/>
      <c r="T176" s="178"/>
      <c r="U176" s="178"/>
      <c r="V176" s="178"/>
      <c r="W176" s="178"/>
      <c r="X176" s="178"/>
      <c r="Y176" s="178"/>
      <c r="Z176" s="178"/>
    </row>
    <row r="177" spans="1:26">
      <c r="A177" s="178"/>
      <c r="B177" s="178"/>
      <c r="C177" s="178"/>
      <c r="D177" s="178"/>
      <c r="E177" s="178"/>
      <c r="F177" s="178"/>
      <c r="G177" s="178"/>
      <c r="H177" s="178"/>
      <c r="I177" s="178"/>
      <c r="J177" s="178"/>
      <c r="K177" s="178"/>
      <c r="L177" s="178"/>
      <c r="M177" s="178"/>
      <c r="N177" s="178"/>
      <c r="O177" s="178"/>
      <c r="P177" s="178"/>
      <c r="Q177" s="178"/>
      <c r="R177" s="178"/>
      <c r="S177" s="178"/>
      <c r="T177" s="178"/>
      <c r="U177" s="178"/>
      <c r="V177" s="178"/>
      <c r="W177" s="178"/>
      <c r="X177" s="178"/>
      <c r="Y177" s="178"/>
      <c r="Z177" s="178"/>
    </row>
    <row r="178" spans="1:26">
      <c r="A178" s="178"/>
      <c r="B178" s="178"/>
      <c r="C178" s="178"/>
      <c r="D178" s="178"/>
      <c r="E178" s="178"/>
      <c r="F178" s="178"/>
      <c r="G178" s="178"/>
      <c r="H178" s="178"/>
      <c r="I178" s="178"/>
      <c r="J178" s="178"/>
      <c r="K178" s="178"/>
      <c r="L178" s="178"/>
      <c r="M178" s="178"/>
      <c r="N178" s="178"/>
      <c r="O178" s="178"/>
      <c r="P178" s="178"/>
      <c r="Q178" s="178"/>
      <c r="R178" s="178"/>
      <c r="S178" s="178"/>
      <c r="T178" s="178"/>
      <c r="U178" s="178"/>
      <c r="V178" s="178"/>
      <c r="W178" s="178"/>
      <c r="X178" s="178"/>
      <c r="Y178" s="178"/>
      <c r="Z178" s="178"/>
    </row>
    <row r="179" spans="1:26">
      <c r="A179" s="178"/>
      <c r="B179" s="178"/>
      <c r="C179" s="178"/>
      <c r="D179" s="178"/>
      <c r="E179" s="178"/>
      <c r="F179" s="178"/>
      <c r="G179" s="178"/>
      <c r="H179" s="178"/>
      <c r="I179" s="178"/>
      <c r="J179" s="178"/>
      <c r="K179" s="178"/>
      <c r="L179" s="178"/>
      <c r="M179" s="178"/>
      <c r="N179" s="178"/>
      <c r="O179" s="178"/>
      <c r="P179" s="178"/>
      <c r="Q179" s="178"/>
      <c r="R179" s="178"/>
      <c r="S179" s="178"/>
      <c r="T179" s="178"/>
      <c r="U179" s="178"/>
      <c r="V179" s="178"/>
      <c r="W179" s="178"/>
      <c r="X179" s="178"/>
      <c r="Y179" s="178"/>
      <c r="Z179" s="178"/>
    </row>
    <row r="180" spans="1:26">
      <c r="A180" s="178"/>
      <c r="B180" s="178"/>
      <c r="C180" s="178"/>
      <c r="D180" s="178"/>
      <c r="E180" s="178"/>
      <c r="F180" s="178"/>
      <c r="G180" s="178"/>
      <c r="H180" s="178"/>
      <c r="I180" s="178"/>
      <c r="J180" s="178"/>
      <c r="K180" s="178"/>
      <c r="L180" s="178"/>
      <c r="M180" s="178"/>
      <c r="N180" s="178"/>
      <c r="O180" s="178"/>
      <c r="P180" s="178"/>
      <c r="Q180" s="178"/>
      <c r="R180" s="178"/>
      <c r="S180" s="178"/>
      <c r="T180" s="178"/>
      <c r="U180" s="178"/>
      <c r="V180" s="178"/>
      <c r="W180" s="178"/>
      <c r="X180" s="178"/>
      <c r="Y180" s="178"/>
      <c r="Z180" s="178"/>
    </row>
    <row r="181" spans="1:26">
      <c r="A181" s="178"/>
      <c r="B181" s="178"/>
      <c r="C181" s="178"/>
      <c r="D181" s="178"/>
      <c r="E181" s="178"/>
      <c r="F181" s="178"/>
      <c r="G181" s="178"/>
      <c r="H181" s="178"/>
      <c r="I181" s="178"/>
      <c r="J181" s="178"/>
      <c r="K181" s="178"/>
      <c r="L181" s="178"/>
      <c r="M181" s="178"/>
      <c r="N181" s="178"/>
      <c r="O181" s="178"/>
      <c r="P181" s="178"/>
      <c r="Q181" s="178"/>
      <c r="R181" s="178"/>
      <c r="S181" s="178"/>
      <c r="T181" s="178"/>
      <c r="U181" s="178"/>
      <c r="V181" s="178"/>
      <c r="W181" s="178"/>
      <c r="X181" s="178"/>
      <c r="Y181" s="178"/>
      <c r="Z181" s="178"/>
    </row>
    <row r="182" spans="1:26">
      <c r="A182" s="178"/>
      <c r="B182" s="178"/>
      <c r="C182" s="178"/>
      <c r="D182" s="178"/>
      <c r="E182" s="178"/>
      <c r="F182" s="178"/>
      <c r="G182" s="178"/>
      <c r="H182" s="178"/>
      <c r="I182" s="178"/>
      <c r="J182" s="178"/>
      <c r="K182" s="178"/>
      <c r="L182" s="178"/>
      <c r="M182" s="178"/>
      <c r="N182" s="178"/>
      <c r="O182" s="178"/>
      <c r="P182" s="178"/>
      <c r="Q182" s="178"/>
      <c r="R182" s="178"/>
      <c r="S182" s="178"/>
      <c r="T182" s="178"/>
      <c r="U182" s="178"/>
      <c r="V182" s="178"/>
      <c r="W182" s="178"/>
      <c r="X182" s="178"/>
      <c r="Y182" s="178"/>
      <c r="Z182" s="178"/>
    </row>
    <row r="183" spans="1:26">
      <c r="A183" s="178"/>
      <c r="B183" s="178"/>
      <c r="C183" s="178"/>
      <c r="D183" s="178"/>
      <c r="E183" s="178"/>
      <c r="F183" s="178"/>
      <c r="G183" s="178"/>
      <c r="H183" s="178"/>
      <c r="I183" s="178"/>
      <c r="J183" s="178"/>
      <c r="K183" s="178"/>
      <c r="L183" s="178"/>
      <c r="M183" s="178"/>
      <c r="N183" s="178"/>
      <c r="O183" s="178"/>
      <c r="P183" s="178"/>
      <c r="Q183" s="178"/>
      <c r="R183" s="178"/>
      <c r="S183" s="178"/>
      <c r="T183" s="178"/>
      <c r="U183" s="178"/>
      <c r="V183" s="178"/>
      <c r="W183" s="178"/>
      <c r="X183" s="178"/>
      <c r="Y183" s="178"/>
      <c r="Z183" s="178"/>
    </row>
    <row r="184" spans="1:26">
      <c r="A184" s="178"/>
      <c r="B184" s="178"/>
      <c r="C184" s="178"/>
      <c r="D184" s="178"/>
      <c r="E184" s="178"/>
      <c r="F184" s="178"/>
      <c r="G184" s="178"/>
      <c r="H184" s="178"/>
      <c r="I184" s="178"/>
      <c r="J184" s="178"/>
      <c r="K184" s="178"/>
      <c r="L184" s="178"/>
      <c r="M184" s="178"/>
      <c r="N184" s="178"/>
      <c r="O184" s="178"/>
      <c r="P184" s="178"/>
      <c r="Q184" s="178"/>
      <c r="R184" s="178"/>
      <c r="S184" s="178"/>
      <c r="T184" s="178"/>
      <c r="U184" s="178"/>
      <c r="V184" s="178"/>
      <c r="W184" s="178"/>
      <c r="X184" s="178"/>
      <c r="Y184" s="178"/>
      <c r="Z184" s="178"/>
    </row>
    <row r="185" spans="1:26">
      <c r="A185" s="178"/>
      <c r="B185" s="178"/>
      <c r="C185" s="178"/>
      <c r="D185" s="178"/>
      <c r="E185" s="178"/>
      <c r="F185" s="178"/>
      <c r="G185" s="178"/>
      <c r="H185" s="178"/>
      <c r="I185" s="178"/>
      <c r="J185" s="178"/>
      <c r="K185" s="178"/>
      <c r="L185" s="178"/>
      <c r="M185" s="178"/>
      <c r="N185" s="178"/>
      <c r="O185" s="178"/>
      <c r="P185" s="178"/>
      <c r="Q185" s="178"/>
      <c r="R185" s="178"/>
      <c r="S185" s="178"/>
      <c r="T185" s="178"/>
      <c r="U185" s="178"/>
      <c r="V185" s="178"/>
      <c r="W185" s="178"/>
      <c r="X185" s="178"/>
      <c r="Y185" s="178"/>
      <c r="Z185" s="178"/>
    </row>
    <row r="186" spans="1:26">
      <c r="A186" s="178"/>
      <c r="B186" s="178"/>
      <c r="C186" s="178"/>
      <c r="D186" s="178"/>
      <c r="E186" s="178"/>
      <c r="F186" s="178"/>
      <c r="G186" s="178"/>
      <c r="H186" s="178"/>
      <c r="I186" s="178"/>
      <c r="J186" s="178"/>
      <c r="K186" s="178"/>
      <c r="L186" s="178"/>
      <c r="M186" s="178"/>
      <c r="N186" s="178"/>
      <c r="O186" s="178"/>
      <c r="P186" s="178"/>
      <c r="Q186" s="178"/>
      <c r="R186" s="178"/>
      <c r="S186" s="178"/>
      <c r="T186" s="178"/>
      <c r="U186" s="178"/>
      <c r="V186" s="178"/>
      <c r="W186" s="178"/>
      <c r="X186" s="178"/>
      <c r="Y186" s="178"/>
      <c r="Z186" s="178"/>
    </row>
    <row r="187" spans="1:26">
      <c r="A187" s="178"/>
      <c r="B187" s="178"/>
      <c r="C187" s="178"/>
      <c r="D187" s="178"/>
      <c r="E187" s="178"/>
      <c r="F187" s="178"/>
      <c r="G187" s="178"/>
      <c r="H187" s="178"/>
      <c r="I187" s="178"/>
      <c r="J187" s="178"/>
      <c r="K187" s="178"/>
      <c r="L187" s="178"/>
      <c r="M187" s="178"/>
      <c r="N187" s="178"/>
      <c r="O187" s="178"/>
      <c r="P187" s="178"/>
      <c r="Q187" s="178"/>
      <c r="R187" s="178"/>
      <c r="S187" s="178"/>
      <c r="T187" s="178"/>
      <c r="U187" s="178"/>
      <c r="V187" s="178"/>
      <c r="W187" s="178"/>
      <c r="X187" s="178"/>
      <c r="Y187" s="178"/>
      <c r="Z187" s="178"/>
    </row>
    <row r="188" spans="1:26">
      <c r="A188" s="178"/>
      <c r="B188" s="178"/>
      <c r="C188" s="178"/>
      <c r="D188" s="178"/>
      <c r="E188" s="178"/>
      <c r="F188" s="178"/>
      <c r="G188" s="178"/>
      <c r="H188" s="178"/>
      <c r="I188" s="178"/>
      <c r="J188" s="178"/>
      <c r="K188" s="178"/>
      <c r="L188" s="178"/>
      <c r="M188" s="178"/>
      <c r="N188" s="178"/>
      <c r="O188" s="178"/>
      <c r="P188" s="178"/>
      <c r="Q188" s="178"/>
      <c r="R188" s="178"/>
      <c r="S188" s="178"/>
      <c r="T188" s="178"/>
      <c r="U188" s="178"/>
      <c r="V188" s="178"/>
      <c r="W188" s="178"/>
      <c r="X188" s="178"/>
      <c r="Y188" s="178"/>
      <c r="Z188" s="178"/>
    </row>
    <row r="189" spans="1:26">
      <c r="A189" s="178"/>
      <c r="B189" s="178"/>
      <c r="C189" s="178"/>
      <c r="D189" s="178"/>
      <c r="E189" s="178"/>
      <c r="F189" s="178"/>
      <c r="G189" s="178"/>
      <c r="H189" s="178"/>
      <c r="I189" s="178"/>
      <c r="J189" s="178"/>
      <c r="K189" s="178"/>
      <c r="L189" s="178"/>
      <c r="M189" s="178"/>
      <c r="N189" s="178"/>
      <c r="O189" s="178"/>
      <c r="P189" s="178"/>
      <c r="Q189" s="178"/>
      <c r="R189" s="178"/>
      <c r="S189" s="178"/>
      <c r="T189" s="178"/>
      <c r="U189" s="178"/>
      <c r="V189" s="178"/>
      <c r="W189" s="178"/>
      <c r="X189" s="178"/>
      <c r="Y189" s="178"/>
      <c r="Z189" s="178"/>
    </row>
    <row r="190" spans="1:26">
      <c r="A190" s="178"/>
      <c r="B190" s="178"/>
      <c r="C190" s="178"/>
      <c r="D190" s="178"/>
      <c r="E190" s="178"/>
      <c r="F190" s="178"/>
      <c r="G190" s="178"/>
      <c r="H190" s="178"/>
      <c r="I190" s="178"/>
      <c r="J190" s="178"/>
      <c r="K190" s="178"/>
      <c r="L190" s="178"/>
      <c r="M190" s="178"/>
      <c r="N190" s="178"/>
      <c r="O190" s="178"/>
      <c r="P190" s="178"/>
      <c r="Q190" s="178"/>
      <c r="R190" s="178"/>
      <c r="S190" s="178"/>
      <c r="T190" s="178"/>
      <c r="U190" s="178"/>
      <c r="V190" s="178"/>
      <c r="W190" s="178"/>
      <c r="X190" s="178"/>
      <c r="Y190" s="178"/>
      <c r="Z190" s="178"/>
    </row>
    <row r="191" spans="1:26">
      <c r="A191" s="178"/>
      <c r="B191" s="178"/>
      <c r="C191" s="178"/>
      <c r="D191" s="178"/>
      <c r="E191" s="178"/>
      <c r="F191" s="178"/>
      <c r="G191" s="178"/>
      <c r="H191" s="178"/>
      <c r="I191" s="178"/>
      <c r="J191" s="178"/>
      <c r="K191" s="178"/>
      <c r="L191" s="178"/>
      <c r="M191" s="178"/>
      <c r="N191" s="178"/>
      <c r="O191" s="178"/>
      <c r="P191" s="178"/>
      <c r="Q191" s="178"/>
      <c r="R191" s="178"/>
      <c r="S191" s="178"/>
      <c r="T191" s="178"/>
      <c r="U191" s="178"/>
      <c r="V191" s="178"/>
      <c r="W191" s="178"/>
      <c r="X191" s="178"/>
      <c r="Y191" s="178"/>
      <c r="Z191" s="178"/>
    </row>
    <row r="192" spans="1:26">
      <c r="A192" s="178"/>
      <c r="B192" s="178"/>
      <c r="C192" s="178"/>
      <c r="D192" s="178"/>
      <c r="E192" s="178"/>
      <c r="F192" s="178"/>
      <c r="G192" s="178"/>
      <c r="H192" s="178"/>
      <c r="I192" s="178"/>
      <c r="J192" s="178"/>
      <c r="K192" s="178"/>
      <c r="L192" s="178"/>
      <c r="M192" s="178"/>
      <c r="N192" s="178"/>
      <c r="O192" s="178"/>
      <c r="P192" s="178"/>
      <c r="Q192" s="178"/>
      <c r="R192" s="178"/>
      <c r="S192" s="178"/>
      <c r="T192" s="178"/>
      <c r="U192" s="178"/>
      <c r="V192" s="178"/>
      <c r="W192" s="178"/>
      <c r="X192" s="178"/>
      <c r="Y192" s="178"/>
      <c r="Z192" s="178"/>
    </row>
    <row r="193" spans="1:26">
      <c r="A193" s="178"/>
      <c r="B193" s="178"/>
      <c r="C193" s="178"/>
      <c r="D193" s="178"/>
      <c r="E193" s="178"/>
      <c r="F193" s="178"/>
      <c r="G193" s="178"/>
      <c r="H193" s="178"/>
      <c r="I193" s="178"/>
      <c r="J193" s="178"/>
      <c r="K193" s="178"/>
      <c r="L193" s="178"/>
      <c r="M193" s="178"/>
      <c r="N193" s="178"/>
      <c r="O193" s="178"/>
      <c r="P193" s="178"/>
      <c r="Q193" s="178"/>
      <c r="R193" s="178"/>
      <c r="S193" s="178"/>
      <c r="T193" s="178"/>
      <c r="U193" s="178"/>
      <c r="V193" s="178"/>
      <c r="W193" s="178"/>
      <c r="X193" s="178"/>
      <c r="Y193" s="178"/>
      <c r="Z193" s="178"/>
    </row>
    <row r="194" spans="1:26">
      <c r="A194" s="178"/>
      <c r="B194" s="178"/>
      <c r="C194" s="178"/>
      <c r="D194" s="178"/>
      <c r="E194" s="178"/>
      <c r="F194" s="178"/>
      <c r="G194" s="178"/>
      <c r="H194" s="178"/>
      <c r="I194" s="178"/>
      <c r="J194" s="178"/>
      <c r="K194" s="178"/>
      <c r="L194" s="178"/>
      <c r="M194" s="178"/>
      <c r="N194" s="178"/>
      <c r="O194" s="178"/>
      <c r="P194" s="178"/>
      <c r="Q194" s="178"/>
      <c r="R194" s="178"/>
      <c r="S194" s="178"/>
      <c r="T194" s="178"/>
      <c r="U194" s="178"/>
      <c r="V194" s="178"/>
      <c r="W194" s="178"/>
      <c r="X194" s="178"/>
      <c r="Y194" s="178"/>
      <c r="Z194" s="178"/>
    </row>
    <row r="195" spans="1:26">
      <c r="A195" s="178"/>
      <c r="B195" s="178"/>
      <c r="C195" s="178"/>
      <c r="D195" s="178"/>
      <c r="E195" s="178"/>
      <c r="F195" s="178"/>
      <c r="G195" s="178"/>
      <c r="H195" s="178"/>
      <c r="I195" s="178"/>
      <c r="J195" s="178"/>
      <c r="K195" s="178"/>
      <c r="L195" s="178"/>
      <c r="M195" s="178"/>
      <c r="N195" s="178"/>
      <c r="O195" s="178"/>
      <c r="P195" s="178"/>
      <c r="Q195" s="178"/>
      <c r="R195" s="178"/>
      <c r="S195" s="178"/>
      <c r="T195" s="178"/>
      <c r="U195" s="178"/>
      <c r="V195" s="178"/>
      <c r="W195" s="178"/>
      <c r="X195" s="178"/>
      <c r="Y195" s="178"/>
      <c r="Z195" s="178"/>
    </row>
    <row r="196" spans="1:26">
      <c r="A196" s="178"/>
      <c r="B196" s="178"/>
      <c r="C196" s="178"/>
      <c r="D196" s="178"/>
      <c r="E196" s="178"/>
      <c r="F196" s="178"/>
      <c r="G196" s="178"/>
      <c r="H196" s="178"/>
      <c r="I196" s="178"/>
      <c r="J196" s="178"/>
      <c r="K196" s="178"/>
      <c r="L196" s="178"/>
      <c r="M196" s="178"/>
      <c r="N196" s="178"/>
      <c r="O196" s="178"/>
      <c r="P196" s="178"/>
      <c r="Q196" s="178"/>
      <c r="R196" s="178"/>
      <c r="S196" s="178"/>
      <c r="T196" s="178"/>
      <c r="U196" s="178"/>
      <c r="V196" s="178"/>
      <c r="W196" s="178"/>
      <c r="X196" s="178"/>
      <c r="Y196" s="178"/>
      <c r="Z196" s="178"/>
    </row>
    <row r="197" spans="1:26">
      <c r="A197" s="178"/>
      <c r="B197" s="178"/>
      <c r="C197" s="178"/>
      <c r="D197" s="178"/>
      <c r="E197" s="178"/>
      <c r="F197" s="178"/>
      <c r="G197" s="178"/>
      <c r="H197" s="178"/>
      <c r="I197" s="178"/>
      <c r="J197" s="178"/>
      <c r="K197" s="178"/>
      <c r="L197" s="178"/>
      <c r="M197" s="178"/>
      <c r="N197" s="178"/>
      <c r="O197" s="178"/>
      <c r="P197" s="178"/>
      <c r="Q197" s="178"/>
      <c r="R197" s="178"/>
      <c r="S197" s="178"/>
      <c r="T197" s="178"/>
      <c r="U197" s="178"/>
      <c r="V197" s="178"/>
      <c r="W197" s="178"/>
      <c r="X197" s="178"/>
      <c r="Y197" s="178"/>
      <c r="Z197" s="178"/>
    </row>
    <row r="198" spans="1:26">
      <c r="A198" s="178"/>
      <c r="B198" s="178"/>
      <c r="C198" s="178"/>
      <c r="D198" s="178"/>
      <c r="E198" s="178"/>
      <c r="F198" s="178"/>
      <c r="G198" s="178"/>
      <c r="H198" s="178"/>
      <c r="I198" s="178"/>
      <c r="J198" s="178"/>
      <c r="K198" s="178"/>
      <c r="L198" s="178"/>
      <c r="M198" s="178"/>
      <c r="N198" s="178"/>
      <c r="O198" s="178"/>
      <c r="P198" s="178"/>
      <c r="Q198" s="178"/>
      <c r="R198" s="178"/>
      <c r="S198" s="178"/>
      <c r="T198" s="178"/>
      <c r="U198" s="178"/>
      <c r="V198" s="178"/>
      <c r="W198" s="178"/>
      <c r="X198" s="178"/>
      <c r="Y198" s="178"/>
      <c r="Z198" s="178"/>
    </row>
    <row r="199" spans="1:26">
      <c r="A199" s="178"/>
      <c r="B199" s="178"/>
      <c r="C199" s="178"/>
      <c r="D199" s="178"/>
      <c r="E199" s="178"/>
      <c r="F199" s="178"/>
      <c r="G199" s="178"/>
      <c r="H199" s="178"/>
      <c r="I199" s="178"/>
      <c r="J199" s="178"/>
      <c r="K199" s="178"/>
      <c r="L199" s="178"/>
      <c r="M199" s="178"/>
      <c r="N199" s="178"/>
      <c r="O199" s="178"/>
      <c r="P199" s="178"/>
      <c r="Q199" s="178"/>
      <c r="R199" s="178"/>
      <c r="S199" s="178"/>
      <c r="T199" s="178"/>
      <c r="U199" s="178"/>
      <c r="V199" s="178"/>
      <c r="W199" s="178"/>
      <c r="X199" s="178"/>
      <c r="Y199" s="178"/>
      <c r="Z199" s="178"/>
    </row>
    <row r="200" spans="1:26">
      <c r="A200" s="178"/>
      <c r="B200" s="178"/>
      <c r="C200" s="178"/>
      <c r="D200" s="178"/>
      <c r="E200" s="178"/>
      <c r="F200" s="178"/>
      <c r="G200" s="178"/>
      <c r="H200" s="178"/>
      <c r="I200" s="178"/>
      <c r="J200" s="178"/>
      <c r="K200" s="178"/>
      <c r="L200" s="178"/>
      <c r="M200" s="178"/>
      <c r="N200" s="178"/>
      <c r="O200" s="178"/>
      <c r="P200" s="178"/>
      <c r="Q200" s="178"/>
      <c r="R200" s="178"/>
      <c r="S200" s="178"/>
      <c r="T200" s="178"/>
      <c r="U200" s="178"/>
      <c r="V200" s="178"/>
      <c r="W200" s="178"/>
      <c r="X200" s="178"/>
      <c r="Y200" s="178"/>
      <c r="Z200" s="178"/>
    </row>
    <row r="201" spans="1:26">
      <c r="A201" s="178"/>
      <c r="B201" s="178"/>
      <c r="C201" s="178"/>
      <c r="D201" s="178"/>
      <c r="E201" s="178"/>
      <c r="F201" s="178"/>
      <c r="G201" s="178"/>
      <c r="H201" s="178"/>
      <c r="I201" s="178"/>
      <c r="J201" s="178"/>
      <c r="K201" s="178"/>
      <c r="L201" s="178"/>
      <c r="M201" s="178"/>
      <c r="N201" s="178"/>
      <c r="O201" s="178"/>
      <c r="P201" s="178"/>
      <c r="Q201" s="178"/>
      <c r="R201" s="178"/>
      <c r="S201" s="178"/>
      <c r="T201" s="178"/>
      <c r="U201" s="178"/>
      <c r="V201" s="178"/>
      <c r="W201" s="178"/>
      <c r="X201" s="178"/>
      <c r="Y201" s="178"/>
      <c r="Z201" s="178"/>
    </row>
    <row r="202" spans="1:26">
      <c r="A202" s="178"/>
      <c r="B202" s="178"/>
      <c r="C202" s="178"/>
      <c r="D202" s="178"/>
      <c r="E202" s="178"/>
      <c r="F202" s="178"/>
      <c r="G202" s="178"/>
      <c r="H202" s="178"/>
      <c r="I202" s="178"/>
      <c r="J202" s="178"/>
      <c r="K202" s="178"/>
      <c r="L202" s="178"/>
      <c r="M202" s="178"/>
      <c r="N202" s="178"/>
      <c r="O202" s="178"/>
      <c r="P202" s="178"/>
      <c r="Q202" s="178"/>
      <c r="R202" s="178"/>
      <c r="S202" s="178"/>
      <c r="T202" s="178"/>
      <c r="U202" s="178"/>
      <c r="V202" s="178"/>
      <c r="W202" s="178"/>
      <c r="X202" s="178"/>
      <c r="Y202" s="178"/>
      <c r="Z202" s="178"/>
    </row>
    <row r="203" spans="1:26">
      <c r="A203" s="178"/>
      <c r="B203" s="178"/>
      <c r="C203" s="178"/>
      <c r="D203" s="178"/>
      <c r="E203" s="178"/>
      <c r="F203" s="178"/>
      <c r="G203" s="178"/>
      <c r="H203" s="178"/>
      <c r="I203" s="178"/>
      <c r="J203" s="178"/>
      <c r="K203" s="178"/>
      <c r="L203" s="178"/>
      <c r="M203" s="178"/>
      <c r="N203" s="178"/>
      <c r="O203" s="178"/>
      <c r="P203" s="178"/>
      <c r="Q203" s="178"/>
      <c r="R203" s="178"/>
      <c r="S203" s="178"/>
      <c r="T203" s="178"/>
      <c r="U203" s="178"/>
      <c r="V203" s="178"/>
      <c r="W203" s="178"/>
      <c r="X203" s="178"/>
      <c r="Y203" s="178"/>
      <c r="Z203" s="178"/>
    </row>
    <row r="204" spans="1:26">
      <c r="A204" s="178"/>
      <c r="B204" s="178"/>
      <c r="C204" s="178"/>
      <c r="D204" s="178"/>
      <c r="E204" s="178"/>
      <c r="F204" s="178"/>
      <c r="G204" s="178"/>
      <c r="H204" s="178"/>
      <c r="I204" s="178"/>
      <c r="J204" s="178"/>
      <c r="K204" s="178"/>
      <c r="L204" s="178"/>
      <c r="M204" s="178"/>
      <c r="N204" s="178"/>
      <c r="O204" s="178"/>
      <c r="P204" s="178"/>
      <c r="Q204" s="178"/>
      <c r="R204" s="178"/>
      <c r="S204" s="178"/>
      <c r="T204" s="178"/>
      <c r="U204" s="178"/>
      <c r="V204" s="178"/>
      <c r="W204" s="178"/>
      <c r="X204" s="178"/>
      <c r="Y204" s="178"/>
      <c r="Z204" s="178"/>
    </row>
    <row r="205" spans="1:26">
      <c r="A205" s="178"/>
      <c r="B205" s="178"/>
      <c r="C205" s="178"/>
      <c r="D205" s="178"/>
      <c r="E205" s="178"/>
      <c r="F205" s="178"/>
      <c r="G205" s="178"/>
      <c r="H205" s="178"/>
      <c r="I205" s="178"/>
      <c r="J205" s="178"/>
      <c r="K205" s="178"/>
      <c r="L205" s="178"/>
      <c r="M205" s="178"/>
      <c r="N205" s="178"/>
      <c r="O205" s="178"/>
      <c r="P205" s="178"/>
      <c r="Q205" s="178"/>
      <c r="R205" s="178"/>
      <c r="S205" s="178"/>
      <c r="T205" s="178"/>
      <c r="U205" s="178"/>
      <c r="V205" s="178"/>
      <c r="W205" s="178"/>
      <c r="X205" s="178"/>
      <c r="Y205" s="178"/>
      <c r="Z205" s="178"/>
    </row>
    <row r="206" spans="1:26">
      <c r="A206" s="178"/>
      <c r="B206" s="178"/>
      <c r="C206" s="178"/>
      <c r="D206" s="178"/>
      <c r="E206" s="178"/>
      <c r="F206" s="178"/>
      <c r="G206" s="178"/>
      <c r="H206" s="178"/>
      <c r="I206" s="178"/>
      <c r="J206" s="178"/>
      <c r="K206" s="178"/>
      <c r="L206" s="178"/>
      <c r="M206" s="178"/>
      <c r="N206" s="178"/>
      <c r="O206" s="178"/>
      <c r="P206" s="178"/>
      <c r="Q206" s="178"/>
      <c r="R206" s="178"/>
      <c r="S206" s="178"/>
      <c r="T206" s="178"/>
      <c r="U206" s="178"/>
      <c r="V206" s="178"/>
      <c r="W206" s="178"/>
      <c r="X206" s="178"/>
      <c r="Y206" s="178"/>
      <c r="Z206" s="178"/>
    </row>
    <row r="207" spans="1:26">
      <c r="A207" s="178"/>
      <c r="B207" s="178"/>
      <c r="C207" s="178"/>
      <c r="D207" s="178"/>
      <c r="E207" s="178"/>
      <c r="F207" s="178"/>
      <c r="G207" s="178"/>
      <c r="H207" s="178"/>
      <c r="I207" s="178"/>
      <c r="J207" s="178"/>
      <c r="K207" s="178"/>
      <c r="L207" s="178"/>
      <c r="M207" s="178"/>
      <c r="N207" s="178"/>
      <c r="O207" s="178"/>
      <c r="P207" s="178"/>
      <c r="Q207" s="178"/>
      <c r="R207" s="178"/>
      <c r="S207" s="178"/>
      <c r="T207" s="178"/>
      <c r="U207" s="178"/>
      <c r="V207" s="178"/>
      <c r="W207" s="178"/>
      <c r="X207" s="178"/>
      <c r="Y207" s="178"/>
      <c r="Z207" s="178"/>
    </row>
    <row r="208" spans="1:26">
      <c r="A208" s="178"/>
      <c r="B208" s="178"/>
      <c r="C208" s="178"/>
      <c r="D208" s="178"/>
      <c r="E208" s="178"/>
      <c r="F208" s="178"/>
      <c r="G208" s="178"/>
      <c r="H208" s="178"/>
      <c r="I208" s="178"/>
      <c r="J208" s="178"/>
      <c r="K208" s="178"/>
      <c r="L208" s="178"/>
      <c r="M208" s="178"/>
      <c r="N208" s="178"/>
      <c r="O208" s="178"/>
      <c r="P208" s="178"/>
      <c r="Q208" s="178"/>
      <c r="R208" s="178"/>
      <c r="S208" s="178"/>
      <c r="T208" s="178"/>
      <c r="U208" s="178"/>
      <c r="V208" s="178"/>
      <c r="W208" s="178"/>
      <c r="X208" s="178"/>
      <c r="Y208" s="178"/>
      <c r="Z208" s="178"/>
    </row>
    <row r="209" spans="1:26">
      <c r="A209" s="178"/>
      <c r="B209" s="178"/>
      <c r="C209" s="178"/>
      <c r="D209" s="178"/>
      <c r="E209" s="178"/>
      <c r="F209" s="178"/>
      <c r="G209" s="178"/>
      <c r="H209" s="178"/>
      <c r="I209" s="178"/>
      <c r="J209" s="178"/>
      <c r="K209" s="178"/>
      <c r="L209" s="178"/>
      <c r="M209" s="178"/>
      <c r="N209" s="178"/>
      <c r="O209" s="178"/>
      <c r="P209" s="178"/>
      <c r="Q209" s="178"/>
      <c r="R209" s="178"/>
      <c r="S209" s="178"/>
      <c r="T209" s="178"/>
      <c r="U209" s="178"/>
      <c r="V209" s="178"/>
      <c r="W209" s="178"/>
      <c r="X209" s="178"/>
      <c r="Y209" s="178"/>
      <c r="Z209" s="178"/>
    </row>
    <row r="210" spans="1:26">
      <c r="A210" s="178"/>
      <c r="B210" s="178"/>
      <c r="C210" s="178"/>
      <c r="D210" s="178"/>
      <c r="E210" s="178"/>
      <c r="F210" s="178"/>
      <c r="G210" s="178"/>
      <c r="H210" s="178"/>
      <c r="I210" s="178"/>
      <c r="J210" s="178"/>
      <c r="K210" s="178"/>
      <c r="L210" s="178"/>
      <c r="M210" s="178"/>
      <c r="N210" s="178"/>
      <c r="O210" s="178"/>
      <c r="P210" s="178"/>
      <c r="Q210" s="178"/>
      <c r="R210" s="178"/>
      <c r="S210" s="178"/>
      <c r="T210" s="178"/>
      <c r="U210" s="178"/>
      <c r="V210" s="178"/>
      <c r="W210" s="178"/>
      <c r="X210" s="178"/>
      <c r="Y210" s="178"/>
      <c r="Z210" s="178"/>
    </row>
    <row r="211" spans="1:26">
      <c r="A211" s="178"/>
      <c r="B211" s="178"/>
      <c r="C211" s="178"/>
      <c r="D211" s="178"/>
      <c r="E211" s="178"/>
      <c r="F211" s="178"/>
      <c r="G211" s="178"/>
      <c r="H211" s="178"/>
      <c r="I211" s="178"/>
      <c r="J211" s="178"/>
      <c r="K211" s="178"/>
      <c r="L211" s="178"/>
      <c r="M211" s="178"/>
      <c r="N211" s="178"/>
      <c r="O211" s="178"/>
      <c r="P211" s="178"/>
      <c r="Q211" s="178"/>
      <c r="R211" s="178"/>
      <c r="S211" s="178"/>
      <c r="T211" s="178"/>
      <c r="U211" s="178"/>
      <c r="V211" s="178"/>
      <c r="W211" s="178"/>
      <c r="X211" s="178"/>
      <c r="Y211" s="178"/>
      <c r="Z211" s="178"/>
    </row>
    <row r="212" spans="1:26">
      <c r="A212" s="178"/>
      <c r="B212" s="178"/>
      <c r="C212" s="178"/>
      <c r="D212" s="178"/>
      <c r="E212" s="178"/>
      <c r="F212" s="178"/>
      <c r="G212" s="178"/>
      <c r="H212" s="178"/>
      <c r="I212" s="178"/>
      <c r="J212" s="178"/>
      <c r="K212" s="178"/>
      <c r="L212" s="178"/>
      <c r="M212" s="178"/>
      <c r="N212" s="178"/>
      <c r="O212" s="178"/>
      <c r="P212" s="178"/>
      <c r="Q212" s="178"/>
      <c r="R212" s="178"/>
      <c r="S212" s="178"/>
      <c r="T212" s="178"/>
      <c r="U212" s="178"/>
      <c r="V212" s="178"/>
      <c r="W212" s="178"/>
      <c r="X212" s="178"/>
      <c r="Y212" s="178"/>
      <c r="Z212" s="178"/>
    </row>
    <row r="213" spans="1:26">
      <c r="A213" s="178"/>
      <c r="B213" s="178"/>
      <c r="C213" s="178"/>
      <c r="D213" s="178"/>
      <c r="E213" s="178"/>
      <c r="F213" s="178"/>
      <c r="G213" s="178"/>
      <c r="H213" s="178"/>
      <c r="I213" s="178"/>
      <c r="J213" s="178"/>
      <c r="K213" s="178"/>
      <c r="L213" s="178"/>
      <c r="M213" s="178"/>
      <c r="N213" s="178"/>
      <c r="O213" s="178"/>
      <c r="P213" s="178"/>
      <c r="Q213" s="178"/>
      <c r="R213" s="178"/>
      <c r="S213" s="178"/>
      <c r="T213" s="178"/>
      <c r="U213" s="178"/>
      <c r="V213" s="178"/>
      <c r="W213" s="178"/>
      <c r="X213" s="178"/>
      <c r="Y213" s="178"/>
      <c r="Z213" s="178"/>
    </row>
    <row r="214" spans="1:26">
      <c r="A214" s="178"/>
      <c r="B214" s="178"/>
      <c r="C214" s="178"/>
      <c r="D214" s="178"/>
      <c r="E214" s="178"/>
      <c r="F214" s="178"/>
      <c r="G214" s="178"/>
      <c r="H214" s="178"/>
      <c r="I214" s="178"/>
      <c r="J214" s="178"/>
      <c r="K214" s="178"/>
      <c r="L214" s="178"/>
      <c r="M214" s="178"/>
      <c r="N214" s="178"/>
      <c r="O214" s="178"/>
      <c r="P214" s="178"/>
      <c r="Q214" s="178"/>
      <c r="R214" s="178"/>
      <c r="S214" s="178"/>
      <c r="T214" s="178"/>
      <c r="U214" s="178"/>
      <c r="V214" s="178"/>
      <c r="W214" s="178"/>
      <c r="X214" s="178"/>
      <c r="Y214" s="178"/>
      <c r="Z214" s="178"/>
    </row>
    <row r="215" spans="1:26">
      <c r="A215" s="178"/>
      <c r="B215" s="178"/>
      <c r="C215" s="178"/>
      <c r="D215" s="178"/>
      <c r="E215" s="178"/>
      <c r="F215" s="178"/>
      <c r="G215" s="178"/>
      <c r="H215" s="178"/>
      <c r="I215" s="178"/>
      <c r="J215" s="178"/>
      <c r="K215" s="178"/>
      <c r="L215" s="178"/>
      <c r="M215" s="178"/>
      <c r="N215" s="178"/>
      <c r="O215" s="178"/>
      <c r="P215" s="178"/>
      <c r="Q215" s="178"/>
      <c r="R215" s="178"/>
      <c r="S215" s="178"/>
      <c r="T215" s="178"/>
      <c r="U215" s="178"/>
      <c r="V215" s="178"/>
      <c r="W215" s="178"/>
      <c r="X215" s="178"/>
      <c r="Y215" s="178"/>
      <c r="Z215" s="178"/>
    </row>
    <row r="216" spans="1:26">
      <c r="A216" s="178"/>
      <c r="B216" s="178"/>
      <c r="C216" s="178"/>
      <c r="D216" s="178"/>
      <c r="E216" s="178"/>
      <c r="F216" s="178"/>
      <c r="G216" s="178"/>
      <c r="H216" s="178"/>
      <c r="I216" s="178"/>
      <c r="J216" s="178"/>
      <c r="K216" s="178"/>
      <c r="L216" s="178"/>
      <c r="M216" s="178"/>
      <c r="N216" s="178"/>
      <c r="O216" s="178"/>
      <c r="P216" s="178"/>
      <c r="Q216" s="178"/>
      <c r="R216" s="178"/>
      <c r="S216" s="178"/>
      <c r="T216" s="178"/>
      <c r="U216" s="178"/>
      <c r="V216" s="178"/>
      <c r="W216" s="178"/>
      <c r="X216" s="178"/>
      <c r="Y216" s="178"/>
      <c r="Z216" s="178"/>
    </row>
    <row r="217" spans="1:26">
      <c r="A217" s="178"/>
      <c r="B217" s="178"/>
      <c r="C217" s="178"/>
      <c r="D217" s="178"/>
      <c r="E217" s="178"/>
      <c r="F217" s="178"/>
      <c r="G217" s="178"/>
      <c r="H217" s="178"/>
      <c r="I217" s="178"/>
      <c r="J217" s="178"/>
      <c r="K217" s="178"/>
      <c r="L217" s="178"/>
      <c r="M217" s="178"/>
      <c r="N217" s="178"/>
      <c r="O217" s="178"/>
      <c r="P217" s="178"/>
      <c r="Q217" s="178"/>
      <c r="R217" s="178"/>
      <c r="S217" s="178"/>
      <c r="T217" s="178"/>
      <c r="U217" s="178"/>
      <c r="V217" s="178"/>
      <c r="W217" s="178"/>
      <c r="X217" s="178"/>
      <c r="Y217" s="178"/>
      <c r="Z217" s="178"/>
    </row>
    <row r="218" spans="1:26">
      <c r="A218" s="178"/>
      <c r="B218" s="178"/>
      <c r="C218" s="178"/>
      <c r="D218" s="178"/>
      <c r="E218" s="178"/>
      <c r="F218" s="178"/>
      <c r="G218" s="178"/>
      <c r="H218" s="178"/>
      <c r="I218" s="178"/>
      <c r="J218" s="178"/>
      <c r="K218" s="178"/>
      <c r="L218" s="178"/>
      <c r="M218" s="178"/>
      <c r="N218" s="178"/>
      <c r="O218" s="178"/>
      <c r="P218" s="178"/>
      <c r="Q218" s="178"/>
      <c r="R218" s="178"/>
      <c r="S218" s="178"/>
      <c r="T218" s="178"/>
      <c r="U218" s="178"/>
      <c r="V218" s="178"/>
      <c r="W218" s="178"/>
      <c r="X218" s="178"/>
      <c r="Y218" s="178"/>
      <c r="Z218" s="178"/>
    </row>
    <row r="219" spans="1:26">
      <c r="A219" s="178"/>
      <c r="B219" s="178"/>
      <c r="C219" s="178"/>
      <c r="D219" s="178"/>
      <c r="E219" s="178"/>
      <c r="F219" s="178"/>
      <c r="G219" s="178"/>
      <c r="H219" s="178"/>
      <c r="I219" s="178"/>
      <c r="J219" s="178"/>
      <c r="K219" s="178"/>
      <c r="L219" s="178"/>
      <c r="M219" s="178"/>
      <c r="N219" s="178"/>
      <c r="O219" s="178"/>
      <c r="P219" s="178"/>
      <c r="Q219" s="178"/>
      <c r="R219" s="178"/>
      <c r="S219" s="178"/>
      <c r="T219" s="178"/>
      <c r="U219" s="178"/>
      <c r="V219" s="178"/>
      <c r="W219" s="178"/>
      <c r="X219" s="178"/>
      <c r="Y219" s="178"/>
      <c r="Z219" s="178"/>
    </row>
    <row r="220" spans="1:26">
      <c r="A220" s="178"/>
      <c r="B220" s="178"/>
      <c r="C220" s="178"/>
      <c r="D220" s="178"/>
      <c r="E220" s="178"/>
      <c r="F220" s="178"/>
      <c r="G220" s="178"/>
      <c r="H220" s="178"/>
      <c r="I220" s="178"/>
      <c r="J220" s="178"/>
      <c r="K220" s="178"/>
      <c r="L220" s="178"/>
      <c r="M220" s="178"/>
      <c r="N220" s="178"/>
      <c r="O220" s="178"/>
      <c r="P220" s="178"/>
      <c r="Q220" s="178"/>
      <c r="R220" s="178"/>
      <c r="S220" s="178"/>
      <c r="T220" s="178"/>
      <c r="U220" s="178"/>
      <c r="V220" s="178"/>
      <c r="W220" s="178"/>
      <c r="X220" s="178"/>
      <c r="Y220" s="178"/>
      <c r="Z220" s="178"/>
    </row>
    <row r="221" spans="1:26">
      <c r="A221" s="178"/>
      <c r="B221" s="178"/>
      <c r="C221" s="178"/>
      <c r="D221" s="178"/>
      <c r="E221" s="178"/>
      <c r="F221" s="178"/>
      <c r="G221" s="178"/>
      <c r="H221" s="178"/>
      <c r="I221" s="178"/>
      <c r="J221" s="178"/>
      <c r="K221" s="178"/>
      <c r="L221" s="178"/>
      <c r="M221" s="178"/>
      <c r="N221" s="178"/>
      <c r="O221" s="178"/>
      <c r="P221" s="178"/>
      <c r="Q221" s="178"/>
      <c r="R221" s="178"/>
      <c r="S221" s="178"/>
      <c r="T221" s="178"/>
      <c r="U221" s="178"/>
      <c r="V221" s="178"/>
      <c r="W221" s="178"/>
      <c r="X221" s="178"/>
      <c r="Y221" s="178"/>
      <c r="Z221" s="178"/>
    </row>
    <row r="222" spans="1:26">
      <c r="A222" s="178"/>
      <c r="B222" s="178"/>
      <c r="C222" s="178"/>
      <c r="D222" s="178"/>
      <c r="E222" s="178"/>
      <c r="F222" s="178"/>
      <c r="G222" s="178"/>
      <c r="H222" s="178"/>
      <c r="I222" s="178"/>
      <c r="J222" s="178"/>
      <c r="K222" s="178"/>
      <c r="L222" s="178"/>
      <c r="M222" s="178"/>
      <c r="N222" s="178"/>
      <c r="O222" s="178"/>
      <c r="P222" s="178"/>
      <c r="Q222" s="178"/>
      <c r="R222" s="178"/>
      <c r="S222" s="178"/>
      <c r="T222" s="178"/>
      <c r="U222" s="178"/>
      <c r="V222" s="178"/>
      <c r="W222" s="178"/>
      <c r="X222" s="178"/>
      <c r="Y222" s="178"/>
      <c r="Z222" s="178"/>
    </row>
    <row r="223" spans="1:26">
      <c r="A223" s="178"/>
      <c r="B223" s="178"/>
      <c r="C223" s="178"/>
      <c r="D223" s="178"/>
      <c r="E223" s="178"/>
      <c r="F223" s="178"/>
      <c r="G223" s="178"/>
      <c r="H223" s="178"/>
      <c r="I223" s="178"/>
      <c r="J223" s="178"/>
      <c r="K223" s="178"/>
      <c r="L223" s="178"/>
      <c r="M223" s="178"/>
      <c r="N223" s="178"/>
      <c r="O223" s="178"/>
      <c r="P223" s="178"/>
      <c r="Q223" s="178"/>
      <c r="R223" s="178"/>
      <c r="S223" s="178"/>
      <c r="T223" s="178"/>
      <c r="U223" s="178"/>
      <c r="V223" s="178"/>
      <c r="W223" s="178"/>
      <c r="X223" s="178"/>
      <c r="Y223" s="178"/>
      <c r="Z223" s="178"/>
    </row>
    <row r="224" spans="1:26">
      <c r="A224" s="178"/>
      <c r="B224" s="178"/>
      <c r="C224" s="178"/>
      <c r="D224" s="178"/>
      <c r="E224" s="178"/>
      <c r="F224" s="178"/>
      <c r="G224" s="178"/>
      <c r="H224" s="178"/>
      <c r="I224" s="178"/>
      <c r="J224" s="178"/>
      <c r="K224" s="178"/>
      <c r="L224" s="178"/>
      <c r="M224" s="178"/>
      <c r="N224" s="178"/>
      <c r="O224" s="178"/>
      <c r="P224" s="178"/>
      <c r="Q224" s="178"/>
      <c r="R224" s="178"/>
      <c r="S224" s="178"/>
      <c r="T224" s="178"/>
      <c r="U224" s="178"/>
      <c r="V224" s="178"/>
      <c r="W224" s="178"/>
      <c r="X224" s="178"/>
      <c r="Y224" s="178"/>
      <c r="Z224" s="178"/>
    </row>
    <row r="225" spans="1:26">
      <c r="A225" s="178"/>
      <c r="B225" s="178"/>
      <c r="C225" s="178"/>
      <c r="D225" s="178"/>
      <c r="E225" s="178"/>
      <c r="F225" s="178"/>
      <c r="G225" s="178"/>
      <c r="H225" s="178"/>
      <c r="I225" s="178"/>
      <c r="J225" s="178"/>
      <c r="K225" s="178"/>
      <c r="L225" s="178"/>
      <c r="M225" s="178"/>
      <c r="N225" s="178"/>
      <c r="O225" s="178"/>
      <c r="P225" s="178"/>
      <c r="Q225" s="178"/>
      <c r="R225" s="178"/>
      <c r="S225" s="178"/>
      <c r="T225" s="178"/>
      <c r="U225" s="178"/>
      <c r="V225" s="178"/>
      <c r="W225" s="178"/>
      <c r="X225" s="178"/>
      <c r="Y225" s="178"/>
      <c r="Z225" s="178"/>
    </row>
    <row r="226" spans="1:26">
      <c r="A226" s="178"/>
      <c r="B226" s="178"/>
      <c r="C226" s="178"/>
      <c r="D226" s="178"/>
      <c r="E226" s="178"/>
      <c r="F226" s="178"/>
      <c r="G226" s="178"/>
      <c r="H226" s="178"/>
      <c r="I226" s="178"/>
      <c r="J226" s="178"/>
      <c r="K226" s="178"/>
      <c r="L226" s="178"/>
      <c r="M226" s="178"/>
      <c r="N226" s="178"/>
      <c r="O226" s="178"/>
      <c r="P226" s="178"/>
      <c r="Q226" s="178"/>
      <c r="R226" s="178"/>
      <c r="S226" s="178"/>
      <c r="T226" s="178"/>
      <c r="U226" s="178"/>
      <c r="V226" s="178"/>
      <c r="W226" s="178"/>
      <c r="X226" s="178"/>
      <c r="Y226" s="178"/>
      <c r="Z226" s="178"/>
    </row>
    <row r="227" spans="1:26">
      <c r="A227" s="178"/>
      <c r="B227" s="178"/>
      <c r="C227" s="178"/>
      <c r="D227" s="178"/>
      <c r="E227" s="178"/>
      <c r="F227" s="178"/>
      <c r="G227" s="178"/>
      <c r="H227" s="178"/>
      <c r="I227" s="178"/>
      <c r="J227" s="178"/>
      <c r="K227" s="178"/>
      <c r="L227" s="178"/>
      <c r="M227" s="178"/>
      <c r="N227" s="178"/>
      <c r="O227" s="178"/>
      <c r="P227" s="178"/>
      <c r="Q227" s="178"/>
      <c r="R227" s="178"/>
      <c r="S227" s="178"/>
      <c r="T227" s="178"/>
      <c r="U227" s="178"/>
      <c r="V227" s="178"/>
      <c r="W227" s="178"/>
      <c r="X227" s="178"/>
      <c r="Y227" s="178"/>
      <c r="Z227" s="178"/>
    </row>
    <row r="228" spans="1:26">
      <c r="A228" s="178"/>
      <c r="B228" s="178"/>
      <c r="C228" s="178"/>
      <c r="D228" s="178"/>
      <c r="E228" s="178"/>
      <c r="F228" s="178"/>
      <c r="G228" s="178"/>
      <c r="H228" s="178"/>
      <c r="I228" s="178"/>
      <c r="J228" s="178"/>
      <c r="K228" s="178"/>
      <c r="L228" s="178"/>
      <c r="M228" s="178"/>
      <c r="N228" s="178"/>
      <c r="O228" s="178"/>
      <c r="P228" s="178"/>
      <c r="Q228" s="178"/>
      <c r="R228" s="178"/>
      <c r="S228" s="178"/>
      <c r="T228" s="178"/>
      <c r="U228" s="178"/>
      <c r="V228" s="178"/>
      <c r="W228" s="178"/>
      <c r="X228" s="178"/>
      <c r="Y228" s="178"/>
      <c r="Z228" s="178"/>
    </row>
    <row r="229" spans="1:26">
      <c r="A229" s="178"/>
      <c r="B229" s="178"/>
      <c r="C229" s="178"/>
      <c r="D229" s="178"/>
      <c r="E229" s="178"/>
      <c r="F229" s="178"/>
      <c r="G229" s="178"/>
      <c r="H229" s="178"/>
      <c r="I229" s="178"/>
      <c r="J229" s="178"/>
      <c r="K229" s="178"/>
      <c r="L229" s="178"/>
      <c r="M229" s="178"/>
      <c r="N229" s="178"/>
      <c r="O229" s="178"/>
      <c r="P229" s="178"/>
      <c r="Q229" s="178"/>
      <c r="R229" s="178"/>
      <c r="S229" s="178"/>
      <c r="T229" s="178"/>
      <c r="U229" s="178"/>
      <c r="V229" s="178"/>
      <c r="W229" s="178"/>
      <c r="X229" s="178"/>
      <c r="Y229" s="178"/>
      <c r="Z229" s="178"/>
    </row>
    <row r="230" spans="1:26">
      <c r="A230" s="178"/>
      <c r="B230" s="178"/>
      <c r="C230" s="178"/>
      <c r="D230" s="178"/>
      <c r="E230" s="178"/>
      <c r="F230" s="178"/>
      <c r="G230" s="178"/>
      <c r="H230" s="178"/>
      <c r="I230" s="178"/>
      <c r="J230" s="178"/>
      <c r="K230" s="178"/>
      <c r="L230" s="178"/>
      <c r="M230" s="178"/>
      <c r="N230" s="178"/>
      <c r="O230" s="178"/>
      <c r="P230" s="178"/>
      <c r="Q230" s="178"/>
      <c r="R230" s="178"/>
      <c r="S230" s="178"/>
      <c r="T230" s="178"/>
      <c r="U230" s="178"/>
      <c r="V230" s="178"/>
      <c r="W230" s="178"/>
      <c r="X230" s="178"/>
      <c r="Y230" s="178"/>
      <c r="Z230" s="178"/>
    </row>
    <row r="231" spans="1:26">
      <c r="A231" s="178"/>
      <c r="B231" s="178"/>
      <c r="C231" s="178"/>
      <c r="D231" s="178"/>
      <c r="E231" s="178"/>
      <c r="F231" s="178"/>
      <c r="G231" s="178"/>
      <c r="H231" s="178"/>
      <c r="I231" s="178"/>
      <c r="J231" s="178"/>
      <c r="K231" s="178"/>
      <c r="L231" s="178"/>
      <c r="M231" s="178"/>
      <c r="N231" s="178"/>
      <c r="O231" s="178"/>
      <c r="P231" s="178"/>
      <c r="Q231" s="178"/>
      <c r="R231" s="178"/>
      <c r="S231" s="178"/>
      <c r="T231" s="178"/>
      <c r="U231" s="178"/>
      <c r="V231" s="178"/>
      <c r="W231" s="178"/>
      <c r="X231" s="178"/>
      <c r="Y231" s="178"/>
      <c r="Z231" s="178"/>
    </row>
    <row r="232" spans="1:26">
      <c r="A232" s="178"/>
      <c r="B232" s="178"/>
      <c r="C232" s="178"/>
      <c r="D232" s="178"/>
      <c r="E232" s="178"/>
      <c r="F232" s="178"/>
      <c r="G232" s="178"/>
      <c r="H232" s="178"/>
      <c r="I232" s="178"/>
      <c r="J232" s="178"/>
      <c r="K232" s="178"/>
      <c r="L232" s="178"/>
      <c r="M232" s="178"/>
      <c r="N232" s="178"/>
      <c r="O232" s="178"/>
      <c r="P232" s="178"/>
      <c r="Q232" s="178"/>
      <c r="R232" s="178"/>
      <c r="S232" s="178"/>
      <c r="T232" s="178"/>
      <c r="U232" s="178"/>
      <c r="V232" s="178"/>
      <c r="W232" s="178"/>
      <c r="X232" s="178"/>
      <c r="Y232" s="178"/>
      <c r="Z232" s="178"/>
    </row>
    <row r="233" spans="1:26">
      <c r="A233" s="178"/>
      <c r="B233" s="178"/>
      <c r="C233" s="178"/>
      <c r="D233" s="178"/>
      <c r="E233" s="178"/>
      <c r="F233" s="178"/>
      <c r="G233" s="178"/>
      <c r="H233" s="178"/>
      <c r="I233" s="178"/>
      <c r="J233" s="178"/>
      <c r="K233" s="178"/>
      <c r="L233" s="178"/>
      <c r="M233" s="178"/>
      <c r="N233" s="178"/>
      <c r="O233" s="178"/>
      <c r="P233" s="178"/>
      <c r="Q233" s="178"/>
      <c r="R233" s="178"/>
      <c r="S233" s="178"/>
      <c r="T233" s="178"/>
      <c r="U233" s="178"/>
      <c r="V233" s="178"/>
      <c r="W233" s="178"/>
      <c r="X233" s="178"/>
      <c r="Y233" s="178"/>
      <c r="Z233" s="178"/>
    </row>
    <row r="234" spans="1:26">
      <c r="A234" s="178"/>
      <c r="B234" s="178"/>
      <c r="C234" s="178"/>
      <c r="D234" s="178"/>
      <c r="E234" s="178"/>
      <c r="F234" s="178"/>
      <c r="G234" s="178"/>
      <c r="H234" s="178"/>
      <c r="I234" s="178"/>
      <c r="J234" s="178"/>
      <c r="K234" s="178"/>
      <c r="L234" s="178"/>
      <c r="M234" s="178"/>
      <c r="N234" s="178"/>
      <c r="O234" s="178"/>
      <c r="P234" s="178"/>
      <c r="Q234" s="178"/>
      <c r="R234" s="178"/>
      <c r="S234" s="178"/>
      <c r="T234" s="178"/>
      <c r="U234" s="178"/>
      <c r="V234" s="178"/>
      <c r="W234" s="178"/>
      <c r="X234" s="178"/>
      <c r="Y234" s="178"/>
      <c r="Z234" s="178"/>
    </row>
    <row r="235" spans="1:26">
      <c r="A235" s="178"/>
      <c r="B235" s="178"/>
      <c r="C235" s="178"/>
      <c r="D235" s="178"/>
      <c r="E235" s="178"/>
      <c r="F235" s="178"/>
      <c r="G235" s="178"/>
      <c r="H235" s="178"/>
      <c r="I235" s="178"/>
      <c r="J235" s="178"/>
      <c r="K235" s="178"/>
      <c r="L235" s="178"/>
      <c r="M235" s="178"/>
      <c r="N235" s="178"/>
      <c r="O235" s="178"/>
      <c r="P235" s="178"/>
      <c r="Q235" s="178"/>
      <c r="R235" s="178"/>
      <c r="S235" s="178"/>
      <c r="T235" s="178"/>
      <c r="U235" s="178"/>
      <c r="V235" s="178"/>
      <c r="W235" s="178"/>
      <c r="X235" s="178"/>
      <c r="Y235" s="178"/>
      <c r="Z235" s="178"/>
    </row>
    <row r="236" spans="1:26">
      <c r="A236" s="178"/>
      <c r="B236" s="178"/>
      <c r="C236" s="178"/>
      <c r="D236" s="178"/>
      <c r="E236" s="178"/>
      <c r="F236" s="178"/>
      <c r="G236" s="178"/>
      <c r="H236" s="178"/>
      <c r="I236" s="178"/>
      <c r="J236" s="178"/>
      <c r="K236" s="178"/>
      <c r="L236" s="178"/>
      <c r="M236" s="178"/>
      <c r="N236" s="178"/>
      <c r="O236" s="178"/>
      <c r="P236" s="178"/>
      <c r="Q236" s="178"/>
      <c r="R236" s="178"/>
      <c r="S236" s="178"/>
      <c r="T236" s="178"/>
      <c r="U236" s="178"/>
      <c r="V236" s="178"/>
      <c r="W236" s="178"/>
      <c r="X236" s="178"/>
      <c r="Y236" s="178"/>
      <c r="Z236" s="178"/>
    </row>
    <row r="237" spans="1:26">
      <c r="A237" s="178"/>
      <c r="B237" s="178"/>
      <c r="C237" s="178"/>
      <c r="D237" s="178"/>
      <c r="E237" s="178"/>
      <c r="F237" s="178"/>
      <c r="G237" s="178"/>
      <c r="H237" s="178"/>
      <c r="I237" s="178"/>
      <c r="J237" s="178"/>
      <c r="K237" s="178"/>
      <c r="L237" s="178"/>
      <c r="M237" s="178"/>
      <c r="N237" s="178"/>
      <c r="O237" s="178"/>
      <c r="P237" s="178"/>
      <c r="Q237" s="178"/>
      <c r="R237" s="178"/>
      <c r="S237" s="178"/>
      <c r="T237" s="178"/>
      <c r="U237" s="178"/>
      <c r="V237" s="178"/>
      <c r="W237" s="178"/>
      <c r="X237" s="178"/>
      <c r="Y237" s="178"/>
      <c r="Z237" s="178"/>
    </row>
    <row r="238" spans="1:26">
      <c r="A238" s="178"/>
      <c r="B238" s="178"/>
      <c r="C238" s="178"/>
      <c r="D238" s="178"/>
      <c r="E238" s="178"/>
      <c r="F238" s="178"/>
      <c r="G238" s="178"/>
      <c r="H238" s="178"/>
      <c r="I238" s="178"/>
      <c r="J238" s="178"/>
      <c r="K238" s="178"/>
      <c r="L238" s="178"/>
      <c r="M238" s="178"/>
      <c r="N238" s="178"/>
      <c r="O238" s="178"/>
      <c r="P238" s="178"/>
      <c r="Q238" s="178"/>
      <c r="R238" s="178"/>
      <c r="S238" s="178"/>
      <c r="T238" s="178"/>
      <c r="U238" s="178"/>
      <c r="V238" s="178"/>
      <c r="W238" s="178"/>
      <c r="X238" s="178"/>
      <c r="Y238" s="178"/>
      <c r="Z238" s="178"/>
    </row>
    <row r="239" spans="1:26">
      <c r="A239" s="178"/>
      <c r="B239" s="178"/>
      <c r="C239" s="178"/>
      <c r="D239" s="178"/>
      <c r="E239" s="178"/>
      <c r="F239" s="178"/>
      <c r="G239" s="178"/>
      <c r="H239" s="178"/>
      <c r="I239" s="178"/>
      <c r="J239" s="178"/>
      <c r="K239" s="178"/>
      <c r="L239" s="178"/>
      <c r="M239" s="178"/>
      <c r="N239" s="178"/>
      <c r="O239" s="178"/>
      <c r="P239" s="178"/>
      <c r="Q239" s="178"/>
      <c r="R239" s="178"/>
      <c r="S239" s="178"/>
      <c r="T239" s="178"/>
      <c r="U239" s="178"/>
      <c r="V239" s="178"/>
      <c r="W239" s="178"/>
      <c r="X239" s="178"/>
      <c r="Y239" s="178"/>
      <c r="Z239" s="178"/>
    </row>
    <row r="240" spans="1:26">
      <c r="A240" s="178"/>
      <c r="B240" s="178"/>
      <c r="C240" s="178"/>
      <c r="D240" s="178"/>
      <c r="E240" s="178"/>
      <c r="F240" s="178"/>
      <c r="G240" s="178"/>
      <c r="H240" s="178"/>
      <c r="I240" s="178"/>
      <c r="J240" s="178"/>
      <c r="K240" s="178"/>
      <c r="L240" s="178"/>
      <c r="M240" s="178"/>
      <c r="N240" s="178"/>
      <c r="O240" s="178"/>
      <c r="P240" s="178"/>
      <c r="Q240" s="178"/>
      <c r="R240" s="178"/>
      <c r="S240" s="178"/>
      <c r="T240" s="178"/>
      <c r="U240" s="178"/>
      <c r="V240" s="178"/>
      <c r="W240" s="178"/>
      <c r="X240" s="178"/>
      <c r="Y240" s="178"/>
      <c r="Z240" s="178"/>
    </row>
    <row r="241" spans="1:26">
      <c r="A241" s="178"/>
      <c r="B241" s="178"/>
      <c r="C241" s="178"/>
      <c r="D241" s="178"/>
      <c r="E241" s="178"/>
      <c r="F241" s="178"/>
      <c r="G241" s="178"/>
      <c r="H241" s="178"/>
      <c r="I241" s="178"/>
      <c r="J241" s="178"/>
      <c r="K241" s="178"/>
      <c r="L241" s="178"/>
      <c r="M241" s="178"/>
      <c r="N241" s="178"/>
      <c r="O241" s="178"/>
      <c r="P241" s="178"/>
      <c r="Q241" s="178"/>
      <c r="R241" s="178"/>
      <c r="S241" s="178"/>
      <c r="T241" s="178"/>
      <c r="U241" s="178"/>
      <c r="V241" s="178"/>
      <c r="W241" s="178"/>
      <c r="X241" s="178"/>
      <c r="Y241" s="178"/>
      <c r="Z241" s="178"/>
    </row>
    <row r="242" spans="1:26">
      <c r="A242" s="178"/>
      <c r="B242" s="178"/>
      <c r="C242" s="178"/>
      <c r="D242" s="178"/>
      <c r="E242" s="178"/>
      <c r="F242" s="178"/>
      <c r="G242" s="178"/>
      <c r="H242" s="178"/>
      <c r="I242" s="178"/>
      <c r="J242" s="178"/>
      <c r="K242" s="178"/>
      <c r="L242" s="178"/>
      <c r="M242" s="178"/>
      <c r="N242" s="178"/>
      <c r="O242" s="178"/>
      <c r="P242" s="178"/>
      <c r="Q242" s="178"/>
      <c r="R242" s="178"/>
      <c r="S242" s="178"/>
      <c r="T242" s="178"/>
      <c r="U242" s="178"/>
      <c r="V242" s="178"/>
      <c r="W242" s="178"/>
      <c r="X242" s="178"/>
      <c r="Y242" s="178"/>
      <c r="Z242" s="178"/>
    </row>
    <row r="243" spans="1:26">
      <c r="A243" s="178"/>
      <c r="B243" s="178"/>
      <c r="C243" s="178"/>
      <c r="D243" s="178"/>
      <c r="E243" s="178"/>
      <c r="F243" s="178"/>
      <c r="G243" s="178"/>
      <c r="H243" s="178"/>
      <c r="I243" s="178"/>
      <c r="J243" s="178"/>
      <c r="K243" s="178"/>
      <c r="L243" s="178"/>
      <c r="M243" s="178"/>
      <c r="N243" s="178"/>
      <c r="O243" s="178"/>
      <c r="P243" s="178"/>
      <c r="Q243" s="178"/>
      <c r="R243" s="178"/>
      <c r="S243" s="178"/>
      <c r="T243" s="178"/>
      <c r="U243" s="178"/>
      <c r="V243" s="178"/>
      <c r="W243" s="178"/>
      <c r="X243" s="178"/>
      <c r="Y243" s="178"/>
      <c r="Z243" s="178"/>
    </row>
    <row r="244" spans="1:26">
      <c r="A244" s="178"/>
      <c r="B244" s="178"/>
      <c r="C244" s="178"/>
      <c r="D244" s="178"/>
      <c r="E244" s="178"/>
      <c r="F244" s="178"/>
      <c r="G244" s="178"/>
      <c r="H244" s="178"/>
      <c r="I244" s="178"/>
      <c r="J244" s="178"/>
      <c r="K244" s="178"/>
      <c r="L244" s="178"/>
      <c r="M244" s="178"/>
      <c r="N244" s="178"/>
      <c r="O244" s="178"/>
      <c r="P244" s="178"/>
      <c r="Q244" s="178"/>
      <c r="R244" s="178"/>
      <c r="S244" s="178"/>
      <c r="T244" s="178"/>
      <c r="U244" s="178"/>
      <c r="V244" s="178"/>
      <c r="W244" s="178"/>
      <c r="X244" s="178"/>
      <c r="Y244" s="178"/>
      <c r="Z244" s="178"/>
    </row>
    <row r="245" spans="1:26">
      <c r="A245" s="178"/>
      <c r="B245" s="178"/>
      <c r="C245" s="178"/>
      <c r="D245" s="178"/>
      <c r="E245" s="178"/>
      <c r="F245" s="178"/>
      <c r="G245" s="178"/>
      <c r="H245" s="178"/>
      <c r="I245" s="178"/>
      <c r="J245" s="178"/>
      <c r="K245" s="178"/>
      <c r="L245" s="178"/>
      <c r="M245" s="178"/>
      <c r="N245" s="178"/>
      <c r="O245" s="178"/>
      <c r="P245" s="178"/>
      <c r="Q245" s="178"/>
      <c r="R245" s="178"/>
      <c r="S245" s="178"/>
      <c r="T245" s="178"/>
      <c r="U245" s="178"/>
      <c r="V245" s="178"/>
      <c r="W245" s="178"/>
      <c r="X245" s="178"/>
      <c r="Y245" s="178"/>
      <c r="Z245" s="178"/>
    </row>
    <row r="246" spans="1:26">
      <c r="A246" s="178"/>
      <c r="B246" s="178"/>
      <c r="C246" s="178"/>
      <c r="D246" s="178"/>
      <c r="E246" s="178"/>
      <c r="F246" s="178"/>
      <c r="G246" s="178"/>
      <c r="H246" s="178"/>
      <c r="I246" s="178"/>
      <c r="J246" s="178"/>
      <c r="K246" s="178"/>
      <c r="L246" s="178"/>
      <c r="M246" s="178"/>
      <c r="N246" s="178"/>
      <c r="O246" s="178"/>
      <c r="P246" s="178"/>
      <c r="Q246" s="178"/>
      <c r="R246" s="178"/>
      <c r="S246" s="178"/>
      <c r="T246" s="178"/>
      <c r="U246" s="178"/>
      <c r="V246" s="178"/>
      <c r="W246" s="178"/>
      <c r="X246" s="178"/>
      <c r="Y246" s="178"/>
      <c r="Z246" s="178"/>
    </row>
    <row r="247" spans="1:26">
      <c r="A247" s="178"/>
      <c r="B247" s="178"/>
      <c r="C247" s="178"/>
      <c r="D247" s="178"/>
      <c r="E247" s="178"/>
      <c r="F247" s="178"/>
      <c r="G247" s="178"/>
      <c r="H247" s="178"/>
      <c r="I247" s="178"/>
      <c r="J247" s="178"/>
      <c r="K247" s="178"/>
      <c r="L247" s="178"/>
      <c r="M247" s="178"/>
      <c r="N247" s="178"/>
      <c r="O247" s="178"/>
      <c r="P247" s="178"/>
      <c r="Q247" s="178"/>
      <c r="R247" s="178"/>
      <c r="S247" s="178"/>
      <c r="T247" s="178"/>
      <c r="U247" s="178"/>
      <c r="V247" s="178"/>
      <c r="W247" s="178"/>
      <c r="X247" s="178"/>
      <c r="Y247" s="178"/>
      <c r="Z247" s="178"/>
    </row>
    <row r="248" spans="1:26">
      <c r="A248" s="178"/>
      <c r="B248" s="178"/>
      <c r="C248" s="178"/>
      <c r="D248" s="178"/>
      <c r="E248" s="178"/>
      <c r="F248" s="178"/>
      <c r="G248" s="178"/>
      <c r="H248" s="178"/>
      <c r="I248" s="178"/>
      <c r="J248" s="178"/>
      <c r="K248" s="178"/>
      <c r="L248" s="178"/>
      <c r="M248" s="178"/>
      <c r="N248" s="178"/>
      <c r="O248" s="178"/>
      <c r="P248" s="178"/>
      <c r="Q248" s="178"/>
      <c r="R248" s="178"/>
      <c r="S248" s="178"/>
      <c r="T248" s="178"/>
      <c r="U248" s="178"/>
      <c r="V248" s="178"/>
      <c r="W248" s="178"/>
      <c r="X248" s="178"/>
      <c r="Y248" s="178"/>
      <c r="Z248" s="178"/>
    </row>
    <row r="249" spans="1:26">
      <c r="A249" s="178"/>
      <c r="B249" s="178"/>
      <c r="C249" s="178"/>
      <c r="D249" s="178"/>
      <c r="E249" s="178"/>
      <c r="F249" s="178"/>
      <c r="G249" s="178"/>
      <c r="H249" s="178"/>
      <c r="I249" s="178"/>
      <c r="J249" s="178"/>
      <c r="K249" s="178"/>
      <c r="L249" s="178"/>
      <c r="M249" s="178"/>
      <c r="N249" s="178"/>
      <c r="O249" s="178"/>
      <c r="P249" s="178"/>
      <c r="Q249" s="178"/>
      <c r="R249" s="178"/>
      <c r="S249" s="178"/>
      <c r="T249" s="178"/>
      <c r="U249" s="178"/>
      <c r="V249" s="178"/>
      <c r="W249" s="178"/>
      <c r="X249" s="178"/>
      <c r="Y249" s="178"/>
      <c r="Z249" s="178"/>
    </row>
    <row r="250" spans="1:26">
      <c r="A250" s="178"/>
      <c r="B250" s="178"/>
      <c r="C250" s="178"/>
      <c r="D250" s="178"/>
      <c r="E250" s="178"/>
      <c r="F250" s="178"/>
      <c r="G250" s="178"/>
      <c r="H250" s="178"/>
      <c r="I250" s="178"/>
      <c r="J250" s="178"/>
      <c r="K250" s="178"/>
      <c r="L250" s="178"/>
      <c r="M250" s="178"/>
      <c r="N250" s="178"/>
      <c r="O250" s="178"/>
      <c r="P250" s="178"/>
      <c r="Q250" s="178"/>
      <c r="R250" s="178"/>
      <c r="S250" s="178"/>
      <c r="T250" s="178"/>
      <c r="U250" s="178"/>
      <c r="V250" s="178"/>
      <c r="W250" s="178"/>
      <c r="X250" s="178"/>
      <c r="Y250" s="178"/>
      <c r="Z250" s="178"/>
    </row>
    <row r="251" spans="1:26">
      <c r="A251" s="178"/>
      <c r="B251" s="178"/>
      <c r="C251" s="178"/>
      <c r="D251" s="178"/>
      <c r="E251" s="178"/>
      <c r="F251" s="178"/>
      <c r="G251" s="178"/>
      <c r="H251" s="178"/>
      <c r="I251" s="178"/>
      <c r="J251" s="178"/>
      <c r="K251" s="178"/>
      <c r="L251" s="178"/>
      <c r="M251" s="178"/>
      <c r="N251" s="178"/>
      <c r="O251" s="178"/>
      <c r="P251" s="178"/>
      <c r="Q251" s="178"/>
      <c r="R251" s="178"/>
      <c r="S251" s="178"/>
      <c r="T251" s="178"/>
      <c r="U251" s="178"/>
      <c r="V251" s="178"/>
      <c r="W251" s="178"/>
      <c r="X251" s="178"/>
      <c r="Y251" s="178"/>
      <c r="Z251" s="178"/>
    </row>
    <row r="252" spans="1:26">
      <c r="A252" s="178"/>
      <c r="B252" s="178"/>
      <c r="C252" s="178"/>
      <c r="D252" s="178"/>
      <c r="E252" s="178"/>
      <c r="F252" s="178"/>
      <c r="G252" s="178"/>
      <c r="H252" s="178"/>
      <c r="I252" s="178"/>
      <c r="J252" s="178"/>
      <c r="K252" s="178"/>
      <c r="L252" s="178"/>
      <c r="M252" s="178"/>
      <c r="N252" s="178"/>
      <c r="O252" s="178"/>
      <c r="P252" s="178"/>
      <c r="Q252" s="178"/>
      <c r="R252" s="178"/>
      <c r="S252" s="178"/>
      <c r="T252" s="178"/>
      <c r="U252" s="178"/>
      <c r="V252" s="178"/>
      <c r="W252" s="178"/>
      <c r="X252" s="178"/>
      <c r="Y252" s="178"/>
      <c r="Z252" s="178"/>
    </row>
    <row r="253" spans="1:26">
      <c r="A253" s="178"/>
      <c r="B253" s="178"/>
      <c r="C253" s="178"/>
      <c r="D253" s="178"/>
      <c r="E253" s="178"/>
      <c r="F253" s="178"/>
      <c r="G253" s="178"/>
      <c r="H253" s="178"/>
      <c r="I253" s="178"/>
      <c r="J253" s="178"/>
      <c r="K253" s="178"/>
      <c r="L253" s="178"/>
      <c r="M253" s="178"/>
      <c r="N253" s="178"/>
      <c r="O253" s="178"/>
      <c r="P253" s="178"/>
      <c r="Q253" s="178"/>
      <c r="R253" s="178"/>
      <c r="S253" s="178"/>
      <c r="T253" s="178"/>
      <c r="U253" s="178"/>
      <c r="V253" s="178"/>
      <c r="W253" s="178"/>
      <c r="X253" s="178"/>
      <c r="Y253" s="178"/>
      <c r="Z253" s="178"/>
    </row>
    <row r="254" spans="1:26">
      <c r="A254" s="178"/>
      <c r="B254" s="178"/>
      <c r="C254" s="178"/>
      <c r="D254" s="178"/>
      <c r="E254" s="178"/>
      <c r="F254" s="178"/>
      <c r="G254" s="178"/>
      <c r="H254" s="178"/>
      <c r="I254" s="178"/>
      <c r="J254" s="178"/>
      <c r="K254" s="178"/>
      <c r="L254" s="178"/>
      <c r="M254" s="178"/>
      <c r="N254" s="178"/>
      <c r="O254" s="178"/>
      <c r="P254" s="178"/>
      <c r="Q254" s="178"/>
      <c r="R254" s="178"/>
      <c r="S254" s="178"/>
      <c r="T254" s="178"/>
      <c r="U254" s="178"/>
      <c r="V254" s="178"/>
      <c r="W254" s="178"/>
      <c r="X254" s="178"/>
      <c r="Y254" s="178"/>
      <c r="Z254" s="178"/>
    </row>
    <row r="255" spans="1:26">
      <c r="A255" s="178"/>
      <c r="B255" s="178"/>
      <c r="C255" s="178"/>
      <c r="D255" s="178"/>
      <c r="E255" s="178"/>
      <c r="F255" s="178"/>
      <c r="G255" s="178"/>
      <c r="H255" s="178"/>
      <c r="I255" s="178"/>
      <c r="J255" s="178"/>
      <c r="K255" s="178"/>
      <c r="L255" s="178"/>
      <c r="M255" s="178"/>
      <c r="N255" s="178"/>
      <c r="O255" s="178"/>
      <c r="P255" s="178"/>
      <c r="Q255" s="178"/>
      <c r="R255" s="178"/>
      <c r="S255" s="178"/>
      <c r="T255" s="178"/>
      <c r="U255" s="178"/>
      <c r="V255" s="178"/>
      <c r="W255" s="178"/>
      <c r="X255" s="178"/>
      <c r="Y255" s="178"/>
      <c r="Z255" s="178"/>
    </row>
    <row r="256" spans="1:26">
      <c r="A256" s="178"/>
      <c r="B256" s="178"/>
      <c r="C256" s="178"/>
      <c r="D256" s="178"/>
      <c r="E256" s="178"/>
      <c r="F256" s="178"/>
      <c r="G256" s="178"/>
      <c r="H256" s="178"/>
      <c r="I256" s="178"/>
      <c r="J256" s="178"/>
      <c r="K256" s="178"/>
      <c r="L256" s="178"/>
      <c r="M256" s="178"/>
      <c r="N256" s="178"/>
      <c r="O256" s="178"/>
      <c r="P256" s="178"/>
      <c r="Q256" s="178"/>
      <c r="R256" s="178"/>
      <c r="S256" s="178"/>
      <c r="T256" s="178"/>
      <c r="U256" s="178"/>
      <c r="V256" s="178"/>
      <c r="W256" s="178"/>
      <c r="X256" s="178"/>
      <c r="Y256" s="178"/>
      <c r="Z256" s="178"/>
    </row>
    <row r="257" spans="1:26">
      <c r="A257" s="178"/>
      <c r="B257" s="178"/>
      <c r="C257" s="178"/>
      <c r="D257" s="178"/>
      <c r="E257" s="178"/>
      <c r="F257" s="178"/>
      <c r="G257" s="178"/>
      <c r="H257" s="178"/>
      <c r="I257" s="178"/>
      <c r="J257" s="178"/>
      <c r="K257" s="178"/>
      <c r="L257" s="178"/>
      <c r="M257" s="178"/>
      <c r="N257" s="178"/>
      <c r="O257" s="178"/>
      <c r="P257" s="178"/>
      <c r="Q257" s="178"/>
      <c r="R257" s="178"/>
      <c r="S257" s="178"/>
      <c r="T257" s="178"/>
      <c r="U257" s="178"/>
      <c r="V257" s="178"/>
      <c r="W257" s="178"/>
      <c r="X257" s="178"/>
      <c r="Y257" s="178"/>
      <c r="Z257" s="178"/>
    </row>
    <row r="258" spans="1:26">
      <c r="A258" s="178"/>
      <c r="B258" s="178"/>
      <c r="C258" s="178"/>
      <c r="D258" s="178"/>
      <c r="E258" s="178"/>
      <c r="F258" s="178"/>
      <c r="G258" s="178"/>
      <c r="H258" s="178"/>
      <c r="I258" s="178"/>
      <c r="J258" s="178"/>
      <c r="K258" s="178"/>
      <c r="L258" s="178"/>
      <c r="M258" s="178"/>
      <c r="N258" s="178"/>
      <c r="O258" s="178"/>
      <c r="P258" s="178"/>
      <c r="Q258" s="178"/>
      <c r="R258" s="178"/>
      <c r="S258" s="178"/>
      <c r="T258" s="178"/>
      <c r="U258" s="178"/>
      <c r="V258" s="178"/>
      <c r="W258" s="178"/>
      <c r="X258" s="178"/>
      <c r="Y258" s="178"/>
      <c r="Z258" s="178"/>
    </row>
    <row r="259" spans="1:26">
      <c r="A259" s="178"/>
      <c r="B259" s="178"/>
      <c r="C259" s="178"/>
      <c r="D259" s="178"/>
      <c r="E259" s="178"/>
      <c r="F259" s="178"/>
      <c r="G259" s="178"/>
      <c r="H259" s="178"/>
      <c r="I259" s="178"/>
      <c r="J259" s="178"/>
      <c r="K259" s="178"/>
      <c r="L259" s="178"/>
      <c r="M259" s="178"/>
      <c r="N259" s="178"/>
      <c r="O259" s="178"/>
      <c r="P259" s="178"/>
      <c r="Q259" s="178"/>
      <c r="R259" s="178"/>
      <c r="S259" s="178"/>
      <c r="T259" s="178"/>
      <c r="U259" s="178"/>
      <c r="V259" s="178"/>
      <c r="W259" s="178"/>
      <c r="X259" s="178"/>
      <c r="Y259" s="178"/>
      <c r="Z259" s="178"/>
    </row>
    <row r="260" spans="1:26">
      <c r="A260" s="178"/>
      <c r="B260" s="178"/>
      <c r="C260" s="178"/>
      <c r="D260" s="178"/>
      <c r="E260" s="178"/>
      <c r="F260" s="178"/>
      <c r="G260" s="178"/>
      <c r="H260" s="178"/>
      <c r="I260" s="178"/>
      <c r="J260" s="178"/>
      <c r="K260" s="178"/>
      <c r="L260" s="178"/>
      <c r="M260" s="178"/>
      <c r="N260" s="178"/>
      <c r="O260" s="178"/>
      <c r="P260" s="178"/>
      <c r="Q260" s="178"/>
      <c r="R260" s="178"/>
      <c r="S260" s="178"/>
      <c r="T260" s="178"/>
      <c r="U260" s="178"/>
      <c r="V260" s="178"/>
      <c r="W260" s="178"/>
      <c r="X260" s="178"/>
      <c r="Y260" s="178"/>
      <c r="Z260" s="178"/>
    </row>
    <row r="261" spans="1:26">
      <c r="A261" s="178"/>
      <c r="B261" s="178"/>
      <c r="C261" s="178"/>
      <c r="D261" s="178"/>
      <c r="E261" s="178"/>
      <c r="F261" s="178"/>
      <c r="G261" s="178"/>
      <c r="H261" s="178"/>
      <c r="I261" s="178"/>
      <c r="J261" s="178"/>
      <c r="K261" s="178"/>
      <c r="L261" s="178"/>
      <c r="M261" s="178"/>
      <c r="N261" s="178"/>
      <c r="O261" s="178"/>
      <c r="P261" s="178"/>
      <c r="Q261" s="178"/>
      <c r="R261" s="178"/>
      <c r="S261" s="178"/>
      <c r="T261" s="178"/>
      <c r="U261" s="178"/>
      <c r="V261" s="178"/>
      <c r="W261" s="178"/>
      <c r="X261" s="178"/>
      <c r="Y261" s="178"/>
      <c r="Z261" s="178"/>
    </row>
    <row r="262" spans="1:26">
      <c r="A262" s="178"/>
      <c r="B262" s="178"/>
      <c r="C262" s="178"/>
      <c r="D262" s="178"/>
      <c r="E262" s="178"/>
      <c r="F262" s="178"/>
      <c r="G262" s="178"/>
      <c r="H262" s="178"/>
      <c r="I262" s="178"/>
      <c r="J262" s="178"/>
      <c r="K262" s="178"/>
      <c r="L262" s="178"/>
      <c r="M262" s="178"/>
      <c r="N262" s="178"/>
      <c r="O262" s="178"/>
      <c r="P262" s="178"/>
      <c r="Q262" s="178"/>
      <c r="R262" s="178"/>
      <c r="S262" s="178"/>
      <c r="T262" s="178"/>
      <c r="U262" s="178"/>
      <c r="V262" s="178"/>
      <c r="W262" s="178"/>
      <c r="X262" s="178"/>
      <c r="Y262" s="178"/>
      <c r="Z262" s="178"/>
    </row>
    <row r="263" spans="1:26">
      <c r="A263" s="178"/>
      <c r="B263" s="178"/>
      <c r="C263" s="178"/>
      <c r="D263" s="178"/>
      <c r="E263" s="178"/>
      <c r="F263" s="178"/>
      <c r="G263" s="178"/>
      <c r="H263" s="178"/>
      <c r="I263" s="178"/>
      <c r="J263" s="178"/>
      <c r="K263" s="178"/>
      <c r="L263" s="178"/>
      <c r="M263" s="178"/>
      <c r="N263" s="178"/>
      <c r="O263" s="178"/>
      <c r="P263" s="178"/>
      <c r="Q263" s="178"/>
      <c r="R263" s="178"/>
      <c r="S263" s="178"/>
      <c r="T263" s="178"/>
      <c r="U263" s="178"/>
      <c r="V263" s="178"/>
      <c r="W263" s="178"/>
      <c r="X263" s="178"/>
      <c r="Y263" s="178"/>
      <c r="Z263" s="178"/>
    </row>
    <row r="264" spans="1:26">
      <c r="A264" s="178"/>
      <c r="B264" s="178"/>
      <c r="C264" s="178"/>
      <c r="D264" s="178"/>
      <c r="E264" s="178"/>
      <c r="F264" s="178"/>
      <c r="G264" s="178"/>
      <c r="H264" s="178"/>
      <c r="I264" s="178"/>
      <c r="J264" s="178"/>
      <c r="K264" s="178"/>
      <c r="L264" s="178"/>
      <c r="M264" s="178"/>
      <c r="N264" s="178"/>
      <c r="O264" s="178"/>
      <c r="P264" s="178"/>
      <c r="Q264" s="178"/>
      <c r="R264" s="178"/>
      <c r="S264" s="178"/>
      <c r="T264" s="178"/>
      <c r="U264" s="178"/>
      <c r="V264" s="178"/>
      <c r="W264" s="178"/>
      <c r="X264" s="178"/>
      <c r="Y264" s="178"/>
      <c r="Z264" s="178"/>
    </row>
    <row r="265" spans="1:26">
      <c r="A265" s="178"/>
      <c r="B265" s="178"/>
      <c r="C265" s="178"/>
      <c r="D265" s="178"/>
      <c r="E265" s="178"/>
      <c r="F265" s="178"/>
      <c r="G265" s="178"/>
      <c r="H265" s="178"/>
      <c r="I265" s="178"/>
      <c r="J265" s="178"/>
      <c r="K265" s="178"/>
      <c r="L265" s="178"/>
      <c r="M265" s="178"/>
      <c r="N265" s="178"/>
      <c r="O265" s="178"/>
      <c r="P265" s="178"/>
      <c r="Q265" s="178"/>
      <c r="R265" s="178"/>
      <c r="S265" s="178"/>
      <c r="T265" s="178"/>
      <c r="U265" s="178"/>
      <c r="V265" s="178"/>
      <c r="W265" s="178"/>
      <c r="X265" s="178"/>
      <c r="Y265" s="178"/>
      <c r="Z265" s="178"/>
    </row>
    <row r="266" spans="1:26">
      <c r="A266" s="178"/>
      <c r="B266" s="178"/>
      <c r="C266" s="178"/>
      <c r="D266" s="178"/>
      <c r="E266" s="178"/>
      <c r="F266" s="178"/>
      <c r="G266" s="178"/>
      <c r="H266" s="178"/>
      <c r="I266" s="178"/>
      <c r="J266" s="178"/>
      <c r="K266" s="178"/>
      <c r="L266" s="178"/>
      <c r="M266" s="178"/>
      <c r="N266" s="178"/>
      <c r="O266" s="178"/>
      <c r="P266" s="178"/>
      <c r="Q266" s="178"/>
      <c r="R266" s="178"/>
      <c r="S266" s="178"/>
      <c r="T266" s="178"/>
      <c r="U266" s="178"/>
      <c r="V266" s="178"/>
      <c r="W266" s="178"/>
      <c r="X266" s="178"/>
      <c r="Y266" s="178"/>
      <c r="Z266" s="178"/>
    </row>
    <row r="267" spans="1:26">
      <c r="A267" s="178"/>
      <c r="B267" s="178"/>
      <c r="C267" s="178"/>
      <c r="D267" s="178"/>
      <c r="E267" s="178"/>
      <c r="F267" s="178"/>
      <c r="G267" s="178"/>
      <c r="H267" s="178"/>
      <c r="I267" s="178"/>
      <c r="J267" s="178"/>
      <c r="K267" s="178"/>
      <c r="L267" s="178"/>
      <c r="M267" s="178"/>
      <c r="N267" s="178"/>
      <c r="O267" s="178"/>
      <c r="P267" s="178"/>
      <c r="Q267" s="178"/>
      <c r="R267" s="178"/>
      <c r="S267" s="178"/>
      <c r="T267" s="178"/>
      <c r="U267" s="178"/>
      <c r="V267" s="178"/>
      <c r="W267" s="178"/>
      <c r="X267" s="178"/>
      <c r="Y267" s="178"/>
      <c r="Z267" s="178"/>
    </row>
    <row r="268" spans="1:26">
      <c r="A268" s="178"/>
      <c r="B268" s="178"/>
      <c r="C268" s="178"/>
      <c r="D268" s="178"/>
      <c r="E268" s="178"/>
      <c r="F268" s="178"/>
      <c r="G268" s="178"/>
      <c r="H268" s="178"/>
      <c r="I268" s="178"/>
      <c r="J268" s="178"/>
      <c r="K268" s="178"/>
      <c r="L268" s="178"/>
      <c r="M268" s="178"/>
      <c r="N268" s="178"/>
      <c r="O268" s="178"/>
      <c r="P268" s="178"/>
      <c r="Q268" s="178"/>
      <c r="R268" s="178"/>
      <c r="S268" s="178"/>
      <c r="T268" s="178"/>
      <c r="U268" s="178"/>
      <c r="V268" s="178"/>
      <c r="W268" s="178"/>
      <c r="X268" s="178"/>
      <c r="Y268" s="178"/>
      <c r="Z268" s="178"/>
    </row>
    <row r="269" spans="1:26">
      <c r="A269" s="178"/>
      <c r="B269" s="178"/>
      <c r="C269" s="178"/>
      <c r="D269" s="178"/>
      <c r="E269" s="178"/>
      <c r="F269" s="178"/>
      <c r="G269" s="178"/>
      <c r="H269" s="178"/>
      <c r="I269" s="178"/>
      <c r="J269" s="178"/>
      <c r="K269" s="178"/>
      <c r="L269" s="178"/>
      <c r="M269" s="178"/>
      <c r="N269" s="178"/>
      <c r="O269" s="178"/>
      <c r="P269" s="178"/>
      <c r="Q269" s="178"/>
      <c r="R269" s="178"/>
      <c r="S269" s="178"/>
      <c r="T269" s="178"/>
      <c r="U269" s="178"/>
      <c r="V269" s="178"/>
      <c r="W269" s="178"/>
      <c r="X269" s="178"/>
      <c r="Y269" s="178"/>
      <c r="Z269" s="178"/>
    </row>
    <row r="270" spans="1:26">
      <c r="A270" s="178"/>
      <c r="B270" s="178"/>
      <c r="C270" s="178"/>
      <c r="D270" s="178"/>
      <c r="E270" s="178"/>
      <c r="F270" s="178"/>
      <c r="G270" s="178"/>
      <c r="H270" s="178"/>
      <c r="I270" s="178"/>
      <c r="J270" s="178"/>
      <c r="K270" s="178"/>
      <c r="L270" s="178"/>
      <c r="M270" s="178"/>
      <c r="N270" s="178"/>
      <c r="O270" s="178"/>
      <c r="P270" s="178"/>
      <c r="Q270" s="178"/>
      <c r="R270" s="178"/>
      <c r="S270" s="178"/>
      <c r="T270" s="178"/>
      <c r="U270" s="178"/>
      <c r="V270" s="178"/>
      <c r="W270" s="178"/>
      <c r="X270" s="178"/>
      <c r="Y270" s="178"/>
      <c r="Z270" s="178"/>
    </row>
    <row r="271" spans="1:26">
      <c r="A271" s="178"/>
      <c r="B271" s="178"/>
      <c r="C271" s="178"/>
      <c r="D271" s="178"/>
      <c r="E271" s="178"/>
      <c r="F271" s="178"/>
      <c r="G271" s="178"/>
      <c r="H271" s="178"/>
      <c r="I271" s="178"/>
      <c r="J271" s="178"/>
      <c r="K271" s="178"/>
      <c r="L271" s="178"/>
      <c r="M271" s="178"/>
      <c r="N271" s="178"/>
      <c r="O271" s="178"/>
      <c r="P271" s="178"/>
      <c r="Q271" s="178"/>
      <c r="R271" s="178"/>
      <c r="S271" s="178"/>
      <c r="T271" s="178"/>
      <c r="U271" s="178"/>
      <c r="V271" s="178"/>
      <c r="W271" s="178"/>
      <c r="X271" s="178"/>
      <c r="Y271" s="178"/>
      <c r="Z271" s="178"/>
    </row>
    <row r="272" spans="1:26">
      <c r="A272" s="178"/>
      <c r="B272" s="178"/>
      <c r="C272" s="178"/>
      <c r="D272" s="178"/>
      <c r="E272" s="178"/>
      <c r="F272" s="178"/>
      <c r="G272" s="178"/>
      <c r="H272" s="178"/>
      <c r="I272" s="178"/>
      <c r="J272" s="178"/>
      <c r="K272" s="178"/>
      <c r="L272" s="178"/>
      <c r="M272" s="178"/>
      <c r="N272" s="178"/>
      <c r="O272" s="178"/>
      <c r="P272" s="178"/>
      <c r="Q272" s="178"/>
      <c r="R272" s="178"/>
      <c r="S272" s="178"/>
      <c r="T272" s="178"/>
      <c r="U272" s="178"/>
      <c r="V272" s="178"/>
      <c r="W272" s="178"/>
      <c r="X272" s="178"/>
      <c r="Y272" s="178"/>
      <c r="Z272" s="178"/>
    </row>
    <row r="273" spans="1:26">
      <c r="A273" s="178"/>
      <c r="B273" s="178"/>
      <c r="C273" s="178"/>
      <c r="D273" s="178"/>
      <c r="E273" s="178"/>
      <c r="F273" s="178"/>
      <c r="G273" s="178"/>
      <c r="H273" s="178"/>
      <c r="I273" s="178"/>
      <c r="J273" s="178"/>
      <c r="K273" s="178"/>
      <c r="L273" s="178"/>
      <c r="M273" s="178"/>
      <c r="N273" s="178"/>
      <c r="O273" s="178"/>
      <c r="P273" s="178"/>
      <c r="Q273" s="178"/>
      <c r="R273" s="178"/>
      <c r="S273" s="178"/>
      <c r="T273" s="178"/>
      <c r="U273" s="178"/>
      <c r="V273" s="178"/>
      <c r="W273" s="178"/>
      <c r="X273" s="178"/>
      <c r="Y273" s="178"/>
      <c r="Z273" s="178"/>
    </row>
    <row r="274" spans="1:26">
      <c r="A274" s="178"/>
      <c r="B274" s="178"/>
      <c r="C274" s="178"/>
      <c r="D274" s="178"/>
      <c r="E274" s="178"/>
      <c r="F274" s="178"/>
      <c r="G274" s="178"/>
      <c r="H274" s="178"/>
      <c r="I274" s="178"/>
      <c r="J274" s="178"/>
      <c r="K274" s="178"/>
      <c r="L274" s="178"/>
      <c r="M274" s="178"/>
      <c r="N274" s="178"/>
      <c r="O274" s="178"/>
      <c r="P274" s="178"/>
      <c r="Q274" s="178"/>
      <c r="R274" s="178"/>
      <c r="S274" s="178"/>
      <c r="T274" s="178"/>
      <c r="U274" s="178"/>
      <c r="V274" s="178"/>
      <c r="W274" s="178"/>
      <c r="X274" s="178"/>
      <c r="Y274" s="178"/>
      <c r="Z274" s="178"/>
    </row>
    <row r="275" spans="1:26">
      <c r="A275" s="178"/>
      <c r="B275" s="178"/>
      <c r="C275" s="178"/>
      <c r="D275" s="178"/>
      <c r="E275" s="178"/>
      <c r="F275" s="178"/>
      <c r="G275" s="178"/>
      <c r="H275" s="178"/>
      <c r="I275" s="178"/>
      <c r="J275" s="178"/>
      <c r="K275" s="178"/>
      <c r="L275" s="178"/>
      <c r="M275" s="178"/>
      <c r="N275" s="178"/>
      <c r="O275" s="178"/>
      <c r="P275" s="178"/>
      <c r="Q275" s="178"/>
      <c r="R275" s="178"/>
      <c r="S275" s="178"/>
      <c r="T275" s="178"/>
      <c r="U275" s="178"/>
      <c r="V275" s="178"/>
      <c r="W275" s="178"/>
      <c r="X275" s="178"/>
      <c r="Y275" s="178"/>
      <c r="Z275" s="178"/>
    </row>
    <row r="276" spans="1:26">
      <c r="A276" s="178"/>
      <c r="B276" s="178"/>
      <c r="C276" s="178"/>
      <c r="D276" s="178"/>
      <c r="E276" s="178"/>
      <c r="F276" s="178"/>
      <c r="G276" s="178"/>
      <c r="H276" s="178"/>
      <c r="I276" s="178"/>
      <c r="J276" s="178"/>
      <c r="K276" s="178"/>
      <c r="L276" s="178"/>
      <c r="M276" s="178"/>
      <c r="N276" s="178"/>
      <c r="O276" s="178"/>
      <c r="P276" s="178"/>
      <c r="Q276" s="178"/>
      <c r="R276" s="178"/>
      <c r="S276" s="178"/>
      <c r="T276" s="178"/>
      <c r="U276" s="178"/>
      <c r="V276" s="178"/>
      <c r="W276" s="178"/>
      <c r="X276" s="178"/>
      <c r="Y276" s="178"/>
      <c r="Z276" s="178"/>
    </row>
    <row r="277" spans="1:26">
      <c r="A277" s="178"/>
      <c r="B277" s="178"/>
      <c r="C277" s="178"/>
      <c r="D277" s="178"/>
      <c r="E277" s="178"/>
      <c r="F277" s="178"/>
      <c r="G277" s="178"/>
      <c r="H277" s="178"/>
      <c r="I277" s="178"/>
      <c r="J277" s="178"/>
      <c r="K277" s="178"/>
      <c r="L277" s="178"/>
      <c r="M277" s="178"/>
      <c r="N277" s="178"/>
      <c r="O277" s="178"/>
      <c r="P277" s="178"/>
      <c r="Q277" s="178"/>
      <c r="R277" s="178"/>
      <c r="S277" s="178"/>
      <c r="T277" s="178"/>
      <c r="U277" s="178"/>
      <c r="V277" s="178"/>
      <c r="W277" s="178"/>
      <c r="X277" s="178"/>
      <c r="Y277" s="178"/>
      <c r="Z277" s="178"/>
    </row>
    <row r="278" spans="1:26">
      <c r="A278" s="178"/>
      <c r="B278" s="178"/>
      <c r="C278" s="178"/>
      <c r="D278" s="178"/>
      <c r="E278" s="178"/>
      <c r="F278" s="178"/>
      <c r="G278" s="178"/>
      <c r="H278" s="178"/>
      <c r="I278" s="178"/>
      <c r="J278" s="178"/>
      <c r="K278" s="178"/>
      <c r="L278" s="178"/>
      <c r="M278" s="178"/>
      <c r="N278" s="178"/>
      <c r="O278" s="178"/>
      <c r="P278" s="178"/>
      <c r="Q278" s="178"/>
      <c r="R278" s="178"/>
      <c r="S278" s="178"/>
      <c r="T278" s="178"/>
      <c r="U278" s="178"/>
      <c r="V278" s="178"/>
      <c r="W278" s="178"/>
      <c r="X278" s="178"/>
      <c r="Y278" s="178"/>
      <c r="Z278" s="178"/>
    </row>
    <row r="279" spans="1:26">
      <c r="A279" s="178"/>
      <c r="B279" s="178"/>
      <c r="C279" s="178"/>
      <c r="D279" s="178"/>
      <c r="E279" s="178"/>
      <c r="F279" s="178"/>
      <c r="G279" s="178"/>
      <c r="H279" s="178"/>
      <c r="I279" s="178"/>
      <c r="J279" s="178"/>
      <c r="K279" s="178"/>
      <c r="L279" s="178"/>
      <c r="M279" s="178"/>
      <c r="N279" s="178"/>
      <c r="O279" s="178"/>
      <c r="P279" s="178"/>
      <c r="Q279" s="178"/>
      <c r="R279" s="178"/>
      <c r="S279" s="178"/>
      <c r="T279" s="178"/>
      <c r="U279" s="178"/>
      <c r="V279" s="178"/>
      <c r="W279" s="178"/>
      <c r="X279" s="178"/>
      <c r="Y279" s="178"/>
      <c r="Z279" s="178"/>
    </row>
    <row r="280" spans="1:26">
      <c r="A280" s="178"/>
      <c r="B280" s="178"/>
      <c r="C280" s="178"/>
      <c r="D280" s="178"/>
      <c r="E280" s="178"/>
      <c r="F280" s="178"/>
      <c r="G280" s="178"/>
      <c r="H280" s="178"/>
      <c r="I280" s="178"/>
      <c r="J280" s="178"/>
      <c r="K280" s="178"/>
      <c r="L280" s="178"/>
      <c r="M280" s="178"/>
      <c r="N280" s="178"/>
      <c r="O280" s="178"/>
      <c r="P280" s="178"/>
      <c r="Q280" s="178"/>
      <c r="R280" s="178"/>
      <c r="S280" s="178"/>
      <c r="T280" s="178"/>
      <c r="U280" s="178"/>
      <c r="V280" s="178"/>
      <c r="W280" s="178"/>
      <c r="X280" s="178"/>
      <c r="Y280" s="178"/>
      <c r="Z280" s="178"/>
    </row>
    <row r="281" spans="1:26">
      <c r="A281" s="178"/>
      <c r="B281" s="178"/>
      <c r="C281" s="178"/>
      <c r="D281" s="178"/>
      <c r="E281" s="178"/>
      <c r="F281" s="178"/>
      <c r="G281" s="178"/>
      <c r="H281" s="178"/>
      <c r="I281" s="178"/>
      <c r="J281" s="178"/>
      <c r="K281" s="178"/>
      <c r="L281" s="178"/>
      <c r="M281" s="178"/>
      <c r="N281" s="178"/>
      <c r="O281" s="178"/>
      <c r="P281" s="178"/>
      <c r="Q281" s="178"/>
      <c r="R281" s="178"/>
      <c r="S281" s="178"/>
      <c r="T281" s="178"/>
      <c r="U281" s="178"/>
      <c r="V281" s="178"/>
      <c r="W281" s="178"/>
      <c r="X281" s="178"/>
      <c r="Y281" s="178"/>
      <c r="Z281" s="178"/>
    </row>
    <row r="282" spans="1:26">
      <c r="A282" s="178"/>
      <c r="B282" s="178"/>
      <c r="C282" s="178"/>
      <c r="D282" s="178"/>
      <c r="E282" s="178"/>
      <c r="F282" s="178"/>
      <c r="G282" s="178"/>
      <c r="H282" s="178"/>
      <c r="I282" s="178"/>
      <c r="J282" s="178"/>
      <c r="K282" s="178"/>
      <c r="L282" s="178"/>
      <c r="M282" s="178"/>
      <c r="N282" s="178"/>
      <c r="O282" s="178"/>
      <c r="P282" s="178"/>
      <c r="Q282" s="178"/>
      <c r="R282" s="178"/>
      <c r="S282" s="178"/>
      <c r="T282" s="178"/>
      <c r="U282" s="178"/>
      <c r="V282" s="178"/>
      <c r="W282" s="178"/>
      <c r="X282" s="178"/>
      <c r="Y282" s="178"/>
      <c r="Z282" s="178"/>
    </row>
    <row r="283" spans="1:26">
      <c r="A283" s="178"/>
      <c r="B283" s="178"/>
      <c r="C283" s="178"/>
      <c r="D283" s="178"/>
      <c r="E283" s="178"/>
      <c r="F283" s="178"/>
      <c r="G283" s="178"/>
      <c r="H283" s="178"/>
      <c r="I283" s="178"/>
      <c r="J283" s="178"/>
      <c r="K283" s="178"/>
      <c r="L283" s="178"/>
      <c r="M283" s="178"/>
      <c r="N283" s="178"/>
      <c r="O283" s="178"/>
      <c r="P283" s="178"/>
      <c r="Q283" s="178"/>
      <c r="R283" s="178"/>
      <c r="S283" s="178"/>
      <c r="T283" s="178"/>
      <c r="U283" s="178"/>
      <c r="V283" s="178"/>
      <c r="W283" s="178"/>
      <c r="X283" s="178"/>
      <c r="Y283" s="178"/>
      <c r="Z283" s="178"/>
    </row>
    <row r="284" spans="1:26">
      <c r="A284" s="178"/>
      <c r="B284" s="178"/>
      <c r="C284" s="178"/>
      <c r="D284" s="178"/>
      <c r="E284" s="178"/>
      <c r="F284" s="178"/>
      <c r="G284" s="178"/>
      <c r="H284" s="178"/>
      <c r="I284" s="178"/>
      <c r="J284" s="178"/>
      <c r="K284" s="178"/>
      <c r="L284" s="178"/>
      <c r="M284" s="178"/>
      <c r="N284" s="178"/>
      <c r="O284" s="178"/>
      <c r="P284" s="178"/>
      <c r="Q284" s="178"/>
      <c r="R284" s="178"/>
      <c r="S284" s="178"/>
      <c r="T284" s="178"/>
      <c r="U284" s="178"/>
      <c r="V284" s="178"/>
      <c r="W284" s="178"/>
      <c r="X284" s="178"/>
      <c r="Y284" s="178"/>
      <c r="Z284" s="178"/>
    </row>
    <row r="285" spans="1:26">
      <c r="A285" s="178"/>
      <c r="B285" s="178"/>
      <c r="C285" s="178"/>
      <c r="D285" s="178"/>
      <c r="E285" s="178"/>
      <c r="F285" s="178"/>
      <c r="G285" s="178"/>
      <c r="H285" s="178"/>
      <c r="I285" s="178"/>
      <c r="J285" s="178"/>
      <c r="K285" s="178"/>
      <c r="L285" s="178"/>
      <c r="M285" s="178"/>
      <c r="N285" s="178"/>
      <c r="O285" s="178"/>
      <c r="P285" s="178"/>
      <c r="Q285" s="178"/>
      <c r="R285" s="178"/>
      <c r="S285" s="178"/>
      <c r="T285" s="178"/>
      <c r="U285" s="178"/>
      <c r="V285" s="178"/>
      <c r="W285" s="178"/>
      <c r="X285" s="178"/>
      <c r="Y285" s="178"/>
      <c r="Z285" s="178"/>
    </row>
    <row r="286" spans="1:26">
      <c r="A286" s="178"/>
      <c r="B286" s="178"/>
      <c r="C286" s="178"/>
      <c r="D286" s="178"/>
      <c r="E286" s="178"/>
      <c r="F286" s="178"/>
      <c r="G286" s="178"/>
      <c r="H286" s="178"/>
      <c r="I286" s="178"/>
      <c r="J286" s="178"/>
      <c r="K286" s="178"/>
      <c r="L286" s="178"/>
      <c r="M286" s="178"/>
      <c r="N286" s="178"/>
      <c r="O286" s="178"/>
      <c r="P286" s="178"/>
      <c r="Q286" s="178"/>
      <c r="R286" s="178"/>
      <c r="S286" s="178"/>
      <c r="T286" s="178"/>
      <c r="U286" s="178"/>
      <c r="V286" s="178"/>
      <c r="W286" s="178"/>
      <c r="X286" s="178"/>
      <c r="Y286" s="178"/>
      <c r="Z286" s="178"/>
    </row>
    <row r="287" spans="1:26">
      <c r="A287" s="178"/>
      <c r="B287" s="178"/>
      <c r="C287" s="178"/>
      <c r="D287" s="178"/>
      <c r="E287" s="178"/>
      <c r="F287" s="178"/>
      <c r="G287" s="178"/>
      <c r="H287" s="178"/>
      <c r="I287" s="178"/>
      <c r="J287" s="178"/>
      <c r="K287" s="178"/>
      <c r="L287" s="178"/>
      <c r="M287" s="178"/>
      <c r="N287" s="178"/>
      <c r="O287" s="178"/>
      <c r="P287" s="178"/>
      <c r="Q287" s="178"/>
      <c r="R287" s="178"/>
      <c r="S287" s="178"/>
      <c r="T287" s="178"/>
      <c r="U287" s="178"/>
      <c r="V287" s="178"/>
      <c r="W287" s="178"/>
      <c r="X287" s="178"/>
      <c r="Y287" s="178"/>
      <c r="Z287" s="178"/>
    </row>
    <row r="288" spans="1:26">
      <c r="A288" s="178"/>
      <c r="B288" s="178"/>
      <c r="C288" s="178"/>
      <c r="D288" s="178"/>
      <c r="E288" s="178"/>
      <c r="F288" s="178"/>
      <c r="G288" s="178"/>
      <c r="H288" s="178"/>
      <c r="I288" s="178"/>
      <c r="J288" s="178"/>
      <c r="K288" s="178"/>
      <c r="L288" s="178"/>
      <c r="M288" s="178"/>
      <c r="N288" s="178"/>
      <c r="O288" s="178"/>
      <c r="P288" s="178"/>
      <c r="Q288" s="178"/>
      <c r="R288" s="178"/>
      <c r="S288" s="178"/>
      <c r="T288" s="178"/>
      <c r="U288" s="178"/>
      <c r="V288" s="178"/>
      <c r="W288" s="178"/>
      <c r="X288" s="178"/>
      <c r="Y288" s="178"/>
      <c r="Z288" s="178"/>
    </row>
    <row r="289" spans="1:26">
      <c r="A289" s="178"/>
      <c r="B289" s="178"/>
      <c r="C289" s="178"/>
      <c r="D289" s="178"/>
      <c r="E289" s="178"/>
      <c r="F289" s="178"/>
      <c r="G289" s="178"/>
      <c r="H289" s="178"/>
      <c r="I289" s="178"/>
      <c r="J289" s="178"/>
      <c r="K289" s="178"/>
      <c r="L289" s="178"/>
      <c r="M289" s="178"/>
      <c r="N289" s="178"/>
      <c r="O289" s="178"/>
      <c r="P289" s="178"/>
      <c r="Q289" s="178"/>
      <c r="R289" s="178"/>
      <c r="S289" s="178"/>
      <c r="T289" s="178"/>
      <c r="U289" s="178"/>
      <c r="V289" s="178"/>
      <c r="W289" s="178"/>
      <c r="X289" s="178"/>
      <c r="Y289" s="178"/>
      <c r="Z289" s="178"/>
    </row>
    <row r="290" spans="1:26">
      <c r="A290" s="178"/>
      <c r="B290" s="178"/>
      <c r="C290" s="178"/>
      <c r="D290" s="178"/>
      <c r="E290" s="178"/>
      <c r="F290" s="178"/>
      <c r="G290" s="178"/>
      <c r="H290" s="178"/>
      <c r="I290" s="178"/>
      <c r="J290" s="178"/>
      <c r="K290" s="178"/>
      <c r="L290" s="178"/>
      <c r="M290" s="178"/>
      <c r="N290" s="178"/>
      <c r="O290" s="178"/>
      <c r="P290" s="178"/>
      <c r="Q290" s="178"/>
      <c r="R290" s="178"/>
      <c r="S290" s="178"/>
      <c r="T290" s="178"/>
      <c r="U290" s="178"/>
      <c r="V290" s="178"/>
      <c r="W290" s="178"/>
      <c r="X290" s="178"/>
      <c r="Y290" s="178"/>
      <c r="Z290" s="178"/>
    </row>
    <row r="291" spans="1:26">
      <c r="A291" s="178"/>
      <c r="B291" s="178"/>
      <c r="C291" s="178"/>
      <c r="D291" s="178"/>
      <c r="E291" s="178"/>
      <c r="F291" s="178"/>
      <c r="G291" s="178"/>
      <c r="H291" s="178"/>
      <c r="I291" s="178"/>
      <c r="J291" s="178"/>
      <c r="K291" s="178"/>
      <c r="L291" s="178"/>
      <c r="M291" s="178"/>
      <c r="N291" s="178"/>
      <c r="O291" s="178"/>
      <c r="P291" s="178"/>
      <c r="Q291" s="178"/>
      <c r="R291" s="178"/>
      <c r="S291" s="178"/>
      <c r="T291" s="178"/>
      <c r="U291" s="178"/>
      <c r="V291" s="178"/>
      <c r="W291" s="178"/>
      <c r="X291" s="178"/>
      <c r="Y291" s="178"/>
      <c r="Z291" s="178"/>
    </row>
    <row r="292" spans="1:26">
      <c r="A292" s="178"/>
      <c r="B292" s="178"/>
      <c r="C292" s="178"/>
      <c r="D292" s="178"/>
      <c r="E292" s="178"/>
      <c r="F292" s="178"/>
      <c r="G292" s="178"/>
      <c r="H292" s="178"/>
      <c r="I292" s="178"/>
      <c r="J292" s="178"/>
      <c r="K292" s="178"/>
      <c r="L292" s="178"/>
      <c r="M292" s="178"/>
      <c r="N292" s="178"/>
      <c r="O292" s="178"/>
      <c r="P292" s="178"/>
      <c r="Q292" s="178"/>
      <c r="R292" s="178"/>
      <c r="S292" s="178"/>
      <c r="T292" s="178"/>
      <c r="U292" s="178"/>
      <c r="V292" s="178"/>
      <c r="W292" s="178"/>
      <c r="X292" s="178"/>
      <c r="Y292" s="178"/>
      <c r="Z292" s="178"/>
    </row>
    <row r="293" spans="1:26">
      <c r="A293" s="178"/>
      <c r="B293" s="178"/>
      <c r="C293" s="178"/>
      <c r="D293" s="178"/>
      <c r="E293" s="178"/>
      <c r="F293" s="178"/>
      <c r="G293" s="178"/>
      <c r="H293" s="178"/>
      <c r="I293" s="178"/>
      <c r="J293" s="178"/>
      <c r="K293" s="178"/>
      <c r="L293" s="178"/>
      <c r="M293" s="178"/>
      <c r="N293" s="178"/>
      <c r="O293" s="178"/>
      <c r="P293" s="178"/>
      <c r="Q293" s="178"/>
      <c r="R293" s="178"/>
      <c r="S293" s="178"/>
      <c r="T293" s="178"/>
      <c r="U293" s="178"/>
      <c r="V293" s="178"/>
      <c r="W293" s="178"/>
      <c r="X293" s="178"/>
      <c r="Y293" s="178"/>
      <c r="Z293" s="178"/>
    </row>
    <row r="294" spans="1:26">
      <c r="A294" s="178"/>
      <c r="B294" s="178"/>
      <c r="C294" s="178"/>
      <c r="D294" s="178"/>
      <c r="E294" s="178"/>
      <c r="F294" s="178"/>
      <c r="G294" s="178"/>
      <c r="H294" s="178"/>
      <c r="I294" s="178"/>
      <c r="J294" s="178"/>
      <c r="K294" s="178"/>
      <c r="L294" s="178"/>
      <c r="M294" s="178"/>
      <c r="N294" s="178"/>
      <c r="O294" s="178"/>
      <c r="P294" s="178"/>
      <c r="Q294" s="178"/>
      <c r="R294" s="178"/>
      <c r="S294" s="178"/>
      <c r="T294" s="178"/>
      <c r="U294" s="178"/>
      <c r="V294" s="178"/>
      <c r="W294" s="178"/>
      <c r="X294" s="178"/>
      <c r="Y294" s="178"/>
      <c r="Z294" s="178"/>
    </row>
    <row r="295" spans="1:26">
      <c r="A295" s="178"/>
      <c r="B295" s="178"/>
      <c r="C295" s="178"/>
      <c r="D295" s="178"/>
      <c r="E295" s="178"/>
      <c r="F295" s="178"/>
      <c r="G295" s="178"/>
      <c r="H295" s="178"/>
      <c r="I295" s="178"/>
      <c r="J295" s="178"/>
      <c r="K295" s="178"/>
      <c r="L295" s="178"/>
      <c r="M295" s="178"/>
      <c r="N295" s="178"/>
      <c r="O295" s="178"/>
      <c r="P295" s="178"/>
      <c r="Q295" s="178"/>
      <c r="R295" s="178"/>
      <c r="S295" s="178"/>
      <c r="T295" s="178"/>
      <c r="U295" s="178"/>
      <c r="V295" s="178"/>
      <c r="W295" s="178"/>
      <c r="X295" s="178"/>
      <c r="Y295" s="178"/>
      <c r="Z295" s="178"/>
    </row>
    <row r="296" spans="1:26">
      <c r="A296" s="178"/>
      <c r="B296" s="178"/>
      <c r="C296" s="178"/>
      <c r="D296" s="178"/>
      <c r="E296" s="178"/>
      <c r="F296" s="178"/>
      <c r="G296" s="178"/>
      <c r="H296" s="178"/>
      <c r="I296" s="178"/>
      <c r="J296" s="178"/>
      <c r="K296" s="178"/>
      <c r="L296" s="178"/>
      <c r="M296" s="178"/>
      <c r="N296" s="178"/>
      <c r="O296" s="178"/>
      <c r="P296" s="178"/>
      <c r="Q296" s="178"/>
      <c r="R296" s="178"/>
      <c r="S296" s="178"/>
      <c r="T296" s="178"/>
      <c r="U296" s="178"/>
      <c r="V296" s="178"/>
      <c r="W296" s="178"/>
      <c r="X296" s="178"/>
      <c r="Y296" s="178"/>
      <c r="Z296" s="178"/>
    </row>
    <row r="297" spans="1:26">
      <c r="A297" s="178"/>
      <c r="B297" s="178"/>
      <c r="C297" s="178"/>
      <c r="D297" s="178"/>
      <c r="E297" s="178"/>
      <c r="F297" s="178"/>
      <c r="G297" s="178"/>
      <c r="H297" s="178"/>
      <c r="I297" s="178"/>
      <c r="J297" s="178"/>
      <c r="K297" s="178"/>
      <c r="L297" s="178"/>
      <c r="M297" s="178"/>
      <c r="N297" s="178"/>
      <c r="O297" s="178"/>
      <c r="P297" s="178"/>
      <c r="Q297" s="178"/>
      <c r="R297" s="178"/>
      <c r="S297" s="178"/>
      <c r="T297" s="178"/>
      <c r="U297" s="178"/>
      <c r="V297" s="178"/>
      <c r="W297" s="178"/>
      <c r="X297" s="178"/>
      <c r="Y297" s="178"/>
      <c r="Z297" s="178"/>
    </row>
    <row r="298" spans="1:26">
      <c r="A298" s="178"/>
      <c r="B298" s="178"/>
      <c r="C298" s="178"/>
      <c r="D298" s="178"/>
      <c r="E298" s="178"/>
      <c r="F298" s="178"/>
      <c r="G298" s="178"/>
      <c r="H298" s="178"/>
      <c r="I298" s="178"/>
      <c r="J298" s="178"/>
      <c r="K298" s="178"/>
      <c r="L298" s="178"/>
      <c r="M298" s="178"/>
      <c r="N298" s="178"/>
      <c r="O298" s="178"/>
      <c r="P298" s="178"/>
      <c r="Q298" s="178"/>
      <c r="R298" s="178"/>
      <c r="S298" s="178"/>
      <c r="T298" s="178"/>
      <c r="U298" s="178"/>
      <c r="V298" s="178"/>
      <c r="W298" s="178"/>
      <c r="X298" s="178"/>
      <c r="Y298" s="178"/>
      <c r="Z298" s="178"/>
    </row>
    <row r="299" spans="1:26">
      <c r="A299" s="178"/>
      <c r="B299" s="178"/>
      <c r="C299" s="178"/>
      <c r="D299" s="178"/>
      <c r="E299" s="178"/>
      <c r="F299" s="178"/>
      <c r="G299" s="178"/>
      <c r="H299" s="178"/>
      <c r="I299" s="178"/>
      <c r="J299" s="178"/>
      <c r="K299" s="178"/>
      <c r="L299" s="178"/>
      <c r="M299" s="178"/>
      <c r="N299" s="178"/>
      <c r="O299" s="178"/>
      <c r="P299" s="178"/>
      <c r="Q299" s="178"/>
      <c r="R299" s="178"/>
      <c r="S299" s="178"/>
      <c r="T299" s="178"/>
      <c r="U299" s="178"/>
      <c r="V299" s="178"/>
      <c r="W299" s="178"/>
      <c r="X299" s="178"/>
      <c r="Y299" s="178"/>
      <c r="Z299" s="178"/>
    </row>
    <row r="300" spans="1:26">
      <c r="A300" s="178"/>
      <c r="B300" s="178"/>
      <c r="C300" s="178"/>
      <c r="D300" s="178"/>
      <c r="E300" s="178"/>
      <c r="F300" s="178"/>
      <c r="G300" s="178"/>
      <c r="H300" s="178"/>
      <c r="I300" s="178"/>
      <c r="J300" s="178"/>
      <c r="K300" s="178"/>
      <c r="L300" s="178"/>
      <c r="M300" s="178"/>
      <c r="N300" s="178"/>
      <c r="O300" s="178"/>
      <c r="P300" s="178"/>
      <c r="Q300" s="178"/>
      <c r="R300" s="178"/>
      <c r="S300" s="178"/>
      <c r="T300" s="178"/>
      <c r="U300" s="178"/>
      <c r="V300" s="178"/>
      <c r="W300" s="178"/>
      <c r="X300" s="178"/>
      <c r="Y300" s="178"/>
      <c r="Z300" s="178"/>
    </row>
    <row r="301" spans="1:26">
      <c r="A301" s="178"/>
      <c r="B301" s="178"/>
      <c r="C301" s="178"/>
      <c r="D301" s="178"/>
      <c r="E301" s="178"/>
      <c r="F301" s="178"/>
      <c r="G301" s="178"/>
      <c r="H301" s="178"/>
      <c r="I301" s="178"/>
      <c r="J301" s="178"/>
      <c r="K301" s="178"/>
      <c r="L301" s="178"/>
      <c r="M301" s="178"/>
      <c r="N301" s="178"/>
      <c r="O301" s="178"/>
      <c r="P301" s="178"/>
      <c r="Q301" s="178"/>
      <c r="R301" s="178"/>
      <c r="S301" s="178"/>
      <c r="T301" s="178"/>
      <c r="U301" s="178"/>
      <c r="V301" s="178"/>
      <c r="W301" s="178"/>
      <c r="X301" s="178"/>
      <c r="Y301" s="178"/>
      <c r="Z301" s="178"/>
    </row>
    <row r="302" spans="1:26">
      <c r="A302" s="178"/>
      <c r="B302" s="178"/>
      <c r="C302" s="178"/>
      <c r="D302" s="178"/>
      <c r="E302" s="178"/>
      <c r="F302" s="178"/>
      <c r="G302" s="178"/>
      <c r="H302" s="178"/>
      <c r="I302" s="178"/>
      <c r="J302" s="178"/>
      <c r="K302" s="178"/>
      <c r="L302" s="178"/>
      <c r="M302" s="178"/>
      <c r="N302" s="178"/>
      <c r="O302" s="178"/>
      <c r="P302" s="178"/>
      <c r="Q302" s="178"/>
      <c r="R302" s="178"/>
      <c r="S302" s="178"/>
      <c r="T302" s="178"/>
      <c r="U302" s="178"/>
      <c r="V302" s="178"/>
      <c r="W302" s="178"/>
      <c r="X302" s="178"/>
      <c r="Y302" s="178"/>
      <c r="Z302" s="178"/>
    </row>
    <row r="303" spans="1:26">
      <c r="A303" s="178"/>
      <c r="B303" s="178"/>
      <c r="C303" s="178"/>
      <c r="D303" s="178"/>
      <c r="E303" s="178"/>
      <c r="F303" s="178"/>
      <c r="G303" s="178"/>
      <c r="H303" s="178"/>
      <c r="I303" s="178"/>
      <c r="J303" s="178"/>
      <c r="K303" s="178"/>
      <c r="L303" s="178"/>
      <c r="M303" s="178"/>
      <c r="N303" s="178"/>
      <c r="O303" s="178"/>
      <c r="P303" s="178"/>
      <c r="Q303" s="178"/>
      <c r="R303" s="178"/>
      <c r="S303" s="178"/>
      <c r="T303" s="178"/>
      <c r="U303" s="178"/>
      <c r="V303" s="178"/>
      <c r="W303" s="178"/>
      <c r="X303" s="178"/>
      <c r="Y303" s="178"/>
      <c r="Z303" s="178"/>
    </row>
    <row r="304" spans="1:26">
      <c r="A304" s="178"/>
      <c r="B304" s="178"/>
      <c r="C304" s="178"/>
      <c r="D304" s="178"/>
      <c r="E304" s="178"/>
      <c r="F304" s="178"/>
      <c r="G304" s="178"/>
      <c r="H304" s="178"/>
      <c r="I304" s="178"/>
      <c r="J304" s="178"/>
      <c r="K304" s="178"/>
      <c r="L304" s="178"/>
      <c r="M304" s="178"/>
      <c r="N304" s="178"/>
      <c r="O304" s="178"/>
      <c r="P304" s="178"/>
      <c r="Q304" s="178"/>
      <c r="R304" s="178"/>
      <c r="S304" s="178"/>
      <c r="T304" s="178"/>
      <c r="U304" s="178"/>
      <c r="V304" s="178"/>
      <c r="W304" s="178"/>
      <c r="X304" s="178"/>
      <c r="Y304" s="178"/>
      <c r="Z304" s="178"/>
    </row>
    <row r="305" spans="1:26">
      <c r="A305" s="178"/>
      <c r="B305" s="178"/>
      <c r="C305" s="178"/>
      <c r="D305" s="178"/>
      <c r="E305" s="178"/>
      <c r="F305" s="178"/>
      <c r="G305" s="178"/>
      <c r="H305" s="178"/>
      <c r="I305" s="178"/>
      <c r="J305" s="178"/>
      <c r="K305" s="178"/>
      <c r="L305" s="178"/>
      <c r="M305" s="178"/>
      <c r="N305" s="178"/>
      <c r="O305" s="178"/>
      <c r="P305" s="178"/>
      <c r="Q305" s="178"/>
      <c r="R305" s="178"/>
      <c r="S305" s="178"/>
      <c r="T305" s="178"/>
      <c r="U305" s="178"/>
      <c r="V305" s="178"/>
      <c r="W305" s="178"/>
      <c r="X305" s="178"/>
      <c r="Y305" s="178"/>
      <c r="Z305" s="178"/>
    </row>
    <row r="306" spans="1:26">
      <c r="A306" s="178"/>
      <c r="B306" s="178"/>
      <c r="C306" s="178"/>
      <c r="D306" s="178"/>
      <c r="E306" s="178"/>
      <c r="F306" s="178"/>
      <c r="G306" s="178"/>
      <c r="H306" s="178"/>
      <c r="I306" s="178"/>
      <c r="J306" s="178"/>
      <c r="K306" s="178"/>
      <c r="L306" s="178"/>
      <c r="M306" s="178"/>
      <c r="N306" s="178"/>
      <c r="O306" s="178"/>
      <c r="P306" s="178"/>
      <c r="Q306" s="178"/>
      <c r="R306" s="178"/>
      <c r="S306" s="178"/>
      <c r="T306" s="178"/>
      <c r="U306" s="178"/>
      <c r="V306" s="178"/>
      <c r="W306" s="178"/>
      <c r="X306" s="178"/>
      <c r="Y306" s="178"/>
      <c r="Z306" s="178"/>
    </row>
    <row r="307" spans="1:26">
      <c r="A307" s="178"/>
      <c r="B307" s="178"/>
      <c r="C307" s="178"/>
      <c r="D307" s="178"/>
      <c r="E307" s="178"/>
      <c r="F307" s="178"/>
      <c r="G307" s="178"/>
      <c r="H307" s="178"/>
      <c r="I307" s="178"/>
      <c r="J307" s="178"/>
      <c r="K307" s="178"/>
      <c r="L307" s="178"/>
      <c r="M307" s="178"/>
      <c r="N307" s="178"/>
      <c r="O307" s="178"/>
      <c r="P307" s="178"/>
      <c r="Q307" s="178"/>
      <c r="R307" s="178"/>
      <c r="S307" s="178"/>
      <c r="T307" s="178"/>
      <c r="U307" s="178"/>
      <c r="V307" s="178"/>
      <c r="W307" s="178"/>
      <c r="X307" s="178"/>
      <c r="Y307" s="178"/>
      <c r="Z307" s="178"/>
    </row>
    <row r="308" spans="1:26">
      <c r="A308" s="178"/>
      <c r="B308" s="178"/>
      <c r="C308" s="178"/>
      <c r="D308" s="178"/>
      <c r="E308" s="178"/>
      <c r="F308" s="178"/>
      <c r="G308" s="178"/>
      <c r="H308" s="178"/>
      <c r="I308" s="178"/>
      <c r="J308" s="178"/>
      <c r="K308" s="178"/>
      <c r="L308" s="178"/>
      <c r="M308" s="178"/>
      <c r="N308" s="178"/>
      <c r="O308" s="178"/>
      <c r="P308" s="178"/>
      <c r="Q308" s="178"/>
      <c r="R308" s="178"/>
      <c r="S308" s="178"/>
      <c r="T308" s="178"/>
      <c r="U308" s="178"/>
      <c r="V308" s="178"/>
      <c r="W308" s="178"/>
      <c r="X308" s="178"/>
      <c r="Y308" s="178"/>
      <c r="Z308" s="178"/>
    </row>
    <row r="309" spans="1:26">
      <c r="A309" s="178"/>
      <c r="B309" s="178"/>
      <c r="C309" s="178"/>
      <c r="D309" s="178"/>
      <c r="E309" s="178"/>
      <c r="F309" s="178"/>
      <c r="G309" s="178"/>
      <c r="H309" s="178"/>
      <c r="I309" s="178"/>
      <c r="J309" s="178"/>
      <c r="K309" s="178"/>
      <c r="L309" s="178"/>
      <c r="M309" s="178"/>
      <c r="N309" s="178"/>
      <c r="O309" s="178"/>
      <c r="P309" s="178"/>
      <c r="Q309" s="178"/>
      <c r="R309" s="178"/>
      <c r="S309" s="178"/>
      <c r="T309" s="178"/>
      <c r="U309" s="178"/>
      <c r="V309" s="178"/>
      <c r="W309" s="178"/>
      <c r="X309" s="178"/>
      <c r="Y309" s="178"/>
      <c r="Z309" s="178"/>
    </row>
    <row r="310" spans="1:26">
      <c r="A310" s="178"/>
      <c r="B310" s="178"/>
      <c r="C310" s="178"/>
      <c r="D310" s="178"/>
      <c r="E310" s="178"/>
      <c r="F310" s="178"/>
      <c r="G310" s="178"/>
      <c r="H310" s="178"/>
      <c r="I310" s="178"/>
      <c r="J310" s="178"/>
      <c r="K310" s="178"/>
      <c r="L310" s="178"/>
      <c r="M310" s="178"/>
      <c r="N310" s="178"/>
      <c r="O310" s="178"/>
      <c r="P310" s="178"/>
      <c r="Q310" s="178"/>
      <c r="R310" s="178"/>
      <c r="S310" s="178"/>
      <c r="T310" s="178"/>
      <c r="U310" s="178"/>
      <c r="V310" s="178"/>
      <c r="W310" s="178"/>
      <c r="X310" s="178"/>
      <c r="Y310" s="178"/>
      <c r="Z310" s="178"/>
    </row>
    <row r="311" spans="1:26">
      <c r="A311" s="178"/>
      <c r="B311" s="178"/>
      <c r="C311" s="178"/>
      <c r="D311" s="178"/>
      <c r="E311" s="178"/>
      <c r="F311" s="178"/>
      <c r="G311" s="178"/>
      <c r="H311" s="178"/>
      <c r="I311" s="178"/>
      <c r="J311" s="178"/>
      <c r="K311" s="178"/>
      <c r="L311" s="178"/>
      <c r="M311" s="178"/>
      <c r="N311" s="178"/>
      <c r="O311" s="178"/>
      <c r="P311" s="178"/>
      <c r="Q311" s="178"/>
      <c r="R311" s="178"/>
      <c r="S311" s="178"/>
      <c r="T311" s="178"/>
      <c r="U311" s="178"/>
      <c r="V311" s="178"/>
      <c r="W311" s="178"/>
      <c r="X311" s="178"/>
      <c r="Y311" s="178"/>
      <c r="Z311" s="178"/>
    </row>
    <row r="312" spans="1:26">
      <c r="A312" s="178"/>
      <c r="B312" s="178"/>
      <c r="C312" s="178"/>
      <c r="D312" s="178"/>
      <c r="E312" s="178"/>
      <c r="F312" s="178"/>
      <c r="G312" s="178"/>
      <c r="H312" s="178"/>
      <c r="I312" s="178"/>
      <c r="J312" s="178"/>
      <c r="K312" s="178"/>
      <c r="L312" s="178"/>
      <c r="M312" s="178"/>
      <c r="N312" s="178"/>
      <c r="O312" s="178"/>
      <c r="P312" s="178"/>
      <c r="Q312" s="178"/>
      <c r="R312" s="178"/>
      <c r="S312" s="178"/>
      <c r="T312" s="178"/>
      <c r="U312" s="178"/>
      <c r="V312" s="178"/>
      <c r="W312" s="178"/>
      <c r="X312" s="178"/>
      <c r="Y312" s="178"/>
      <c r="Z312" s="178"/>
    </row>
    <row r="313" spans="1:26">
      <c r="A313" s="178"/>
      <c r="B313" s="178"/>
      <c r="C313" s="178"/>
      <c r="D313" s="178"/>
      <c r="E313" s="178"/>
      <c r="F313" s="178"/>
      <c r="G313" s="178"/>
      <c r="H313" s="178"/>
      <c r="I313" s="178"/>
      <c r="J313" s="178"/>
      <c r="K313" s="178"/>
      <c r="L313" s="178"/>
      <c r="M313" s="178"/>
      <c r="N313" s="178"/>
      <c r="O313" s="178"/>
      <c r="P313" s="178"/>
      <c r="Q313" s="178"/>
      <c r="R313" s="178"/>
      <c r="S313" s="178"/>
      <c r="T313" s="178"/>
      <c r="U313" s="178"/>
      <c r="V313" s="178"/>
      <c r="W313" s="178"/>
      <c r="X313" s="178"/>
      <c r="Y313" s="178"/>
      <c r="Z313" s="178"/>
    </row>
    <row r="314" spans="1:26">
      <c r="A314" s="178"/>
      <c r="B314" s="178"/>
      <c r="C314" s="178"/>
      <c r="D314" s="178"/>
      <c r="E314" s="178"/>
      <c r="F314" s="178"/>
      <c r="G314" s="178"/>
      <c r="H314" s="178"/>
      <c r="I314" s="178"/>
      <c r="J314" s="178"/>
      <c r="K314" s="178"/>
      <c r="L314" s="178"/>
      <c r="M314" s="178"/>
      <c r="N314" s="178"/>
      <c r="O314" s="178"/>
      <c r="P314" s="178"/>
      <c r="Q314" s="178"/>
      <c r="R314" s="178"/>
      <c r="S314" s="178"/>
      <c r="T314" s="178"/>
      <c r="U314" s="178"/>
      <c r="V314" s="178"/>
      <c r="W314" s="178"/>
      <c r="X314" s="178"/>
      <c r="Y314" s="178"/>
      <c r="Z314" s="178"/>
    </row>
    <row r="315" spans="1:26">
      <c r="A315" s="178"/>
      <c r="B315" s="178"/>
      <c r="C315" s="178"/>
      <c r="D315" s="178"/>
      <c r="E315" s="178"/>
      <c r="F315" s="178"/>
      <c r="G315" s="178"/>
      <c r="H315" s="178"/>
      <c r="I315" s="178"/>
      <c r="J315" s="178"/>
      <c r="K315" s="178"/>
      <c r="L315" s="178"/>
      <c r="M315" s="178"/>
      <c r="N315" s="178"/>
      <c r="O315" s="178"/>
      <c r="P315" s="178"/>
      <c r="Q315" s="178"/>
      <c r="R315" s="178"/>
      <c r="S315" s="178"/>
      <c r="T315" s="178"/>
      <c r="U315" s="178"/>
      <c r="V315" s="178"/>
      <c r="W315" s="178"/>
      <c r="X315" s="178"/>
      <c r="Y315" s="178"/>
      <c r="Z315" s="178"/>
    </row>
    <row r="316" spans="1:26">
      <c r="A316" s="178"/>
      <c r="B316" s="178"/>
      <c r="C316" s="178"/>
      <c r="D316" s="178"/>
      <c r="E316" s="178"/>
      <c r="F316" s="178"/>
      <c r="G316" s="178"/>
      <c r="H316" s="178"/>
      <c r="I316" s="178"/>
      <c r="J316" s="178"/>
      <c r="K316" s="178"/>
      <c r="L316" s="178"/>
      <c r="M316" s="178"/>
      <c r="N316" s="178"/>
      <c r="O316" s="178"/>
      <c r="P316" s="178"/>
      <c r="Q316" s="178"/>
      <c r="R316" s="178"/>
      <c r="S316" s="178"/>
      <c r="T316" s="178"/>
      <c r="U316" s="178"/>
      <c r="V316" s="178"/>
      <c r="W316" s="178"/>
      <c r="X316" s="178"/>
      <c r="Y316" s="178"/>
      <c r="Z316" s="178"/>
    </row>
    <row r="317" spans="1:26">
      <c r="A317" s="178"/>
      <c r="B317" s="178"/>
      <c r="C317" s="178"/>
      <c r="D317" s="178"/>
      <c r="E317" s="178"/>
      <c r="F317" s="178"/>
      <c r="G317" s="178"/>
      <c r="H317" s="178"/>
      <c r="I317" s="178"/>
      <c r="J317" s="178"/>
      <c r="K317" s="178"/>
      <c r="L317" s="178"/>
      <c r="M317" s="178"/>
      <c r="N317" s="178"/>
      <c r="O317" s="178"/>
      <c r="P317" s="178"/>
      <c r="Q317" s="178"/>
      <c r="R317" s="178"/>
      <c r="S317" s="178"/>
      <c r="T317" s="178"/>
      <c r="U317" s="178"/>
      <c r="V317" s="178"/>
      <c r="W317" s="178"/>
      <c r="X317" s="178"/>
      <c r="Y317" s="178"/>
      <c r="Z317" s="178"/>
    </row>
    <row r="318" spans="1:26">
      <c r="A318" s="178"/>
      <c r="B318" s="178"/>
      <c r="C318" s="178"/>
      <c r="D318" s="178"/>
      <c r="E318" s="178"/>
      <c r="F318" s="178"/>
      <c r="G318" s="178"/>
      <c r="H318" s="178"/>
      <c r="I318" s="178"/>
      <c r="J318" s="178"/>
      <c r="K318" s="178"/>
      <c r="L318" s="178"/>
      <c r="M318" s="178"/>
      <c r="N318" s="178"/>
      <c r="O318" s="178"/>
      <c r="P318" s="178"/>
      <c r="Q318" s="178"/>
      <c r="R318" s="178"/>
      <c r="S318" s="178"/>
      <c r="T318" s="178"/>
      <c r="U318" s="178"/>
      <c r="V318" s="178"/>
      <c r="W318" s="178"/>
      <c r="X318" s="178"/>
      <c r="Y318" s="178"/>
      <c r="Z318" s="178"/>
    </row>
    <row r="319" spans="1:26">
      <c r="A319" s="178"/>
      <c r="B319" s="178"/>
      <c r="C319" s="178"/>
      <c r="D319" s="178"/>
      <c r="E319" s="178"/>
      <c r="F319" s="178"/>
      <c r="G319" s="178"/>
      <c r="H319" s="178"/>
      <c r="I319" s="178"/>
      <c r="J319" s="178"/>
      <c r="K319" s="178"/>
      <c r="L319" s="178"/>
      <c r="M319" s="178"/>
      <c r="N319" s="178"/>
      <c r="O319" s="178"/>
      <c r="P319" s="178"/>
      <c r="Q319" s="178"/>
      <c r="R319" s="178"/>
      <c r="S319" s="178"/>
      <c r="T319" s="178"/>
      <c r="U319" s="178"/>
      <c r="V319" s="178"/>
      <c r="W319" s="178"/>
      <c r="X319" s="178"/>
      <c r="Y319" s="178"/>
      <c r="Z319" s="178"/>
    </row>
    <row r="320" spans="1:26">
      <c r="A320" s="178"/>
      <c r="B320" s="178"/>
      <c r="C320" s="178"/>
      <c r="D320" s="178"/>
      <c r="E320" s="178"/>
      <c r="F320" s="178"/>
      <c r="G320" s="178"/>
      <c r="H320" s="178"/>
      <c r="I320" s="178"/>
      <c r="J320" s="178"/>
      <c r="K320" s="178"/>
      <c r="L320" s="178"/>
      <c r="M320" s="178"/>
      <c r="N320" s="178"/>
      <c r="O320" s="178"/>
      <c r="P320" s="178"/>
      <c r="Q320" s="178"/>
      <c r="R320" s="178"/>
      <c r="S320" s="178"/>
      <c r="T320" s="178"/>
      <c r="U320" s="178"/>
      <c r="V320" s="178"/>
      <c r="W320" s="178"/>
      <c r="X320" s="178"/>
      <c r="Y320" s="178"/>
      <c r="Z320" s="178"/>
    </row>
    <row r="321" spans="1:26">
      <c r="A321" s="178"/>
      <c r="B321" s="178"/>
      <c r="C321" s="178"/>
      <c r="D321" s="178"/>
      <c r="E321" s="178"/>
      <c r="F321" s="178"/>
      <c r="G321" s="178"/>
      <c r="H321" s="178"/>
      <c r="I321" s="178"/>
      <c r="J321" s="178"/>
      <c r="K321" s="178"/>
      <c r="L321" s="178"/>
      <c r="M321" s="178"/>
      <c r="N321" s="178"/>
      <c r="O321" s="178"/>
      <c r="P321" s="178"/>
      <c r="Q321" s="178"/>
      <c r="R321" s="178"/>
      <c r="S321" s="178"/>
      <c r="T321" s="178"/>
      <c r="U321" s="178"/>
      <c r="V321" s="178"/>
      <c r="W321" s="178"/>
      <c r="X321" s="178"/>
      <c r="Y321" s="178"/>
      <c r="Z321" s="178"/>
    </row>
    <row r="322" spans="1:26">
      <c r="A322" s="178"/>
      <c r="B322" s="178"/>
      <c r="C322" s="178"/>
      <c r="D322" s="178"/>
      <c r="E322" s="178"/>
      <c r="F322" s="178"/>
      <c r="G322" s="178"/>
      <c r="H322" s="178"/>
      <c r="I322" s="178"/>
      <c r="J322" s="178"/>
      <c r="K322" s="178"/>
      <c r="L322" s="178"/>
      <c r="M322" s="178"/>
      <c r="N322" s="178"/>
      <c r="O322" s="178"/>
      <c r="P322" s="178"/>
      <c r="Q322" s="178"/>
      <c r="R322" s="178"/>
      <c r="S322" s="178"/>
      <c r="T322" s="178"/>
      <c r="U322" s="178"/>
      <c r="V322" s="178"/>
      <c r="W322" s="178"/>
      <c r="X322" s="178"/>
      <c r="Y322" s="178"/>
      <c r="Z322" s="178"/>
    </row>
    <row r="323" spans="1:26">
      <c r="A323" s="178"/>
      <c r="B323" s="178"/>
      <c r="C323" s="178"/>
      <c r="D323" s="178"/>
      <c r="E323" s="178"/>
      <c r="F323" s="178"/>
      <c r="G323" s="178"/>
      <c r="H323" s="178"/>
      <c r="I323" s="178"/>
      <c r="J323" s="178"/>
      <c r="K323" s="178"/>
      <c r="L323" s="178"/>
      <c r="M323" s="178"/>
      <c r="N323" s="178"/>
      <c r="O323" s="178"/>
      <c r="P323" s="178"/>
      <c r="Q323" s="178"/>
      <c r="R323" s="178"/>
      <c r="S323" s="178"/>
      <c r="T323" s="178"/>
      <c r="U323" s="178"/>
      <c r="V323" s="178"/>
      <c r="W323" s="178"/>
      <c r="X323" s="178"/>
      <c r="Y323" s="178"/>
      <c r="Z323" s="178"/>
    </row>
    <row r="324" spans="1:26">
      <c r="A324" s="178"/>
      <c r="B324" s="178"/>
      <c r="C324" s="178"/>
      <c r="D324" s="178"/>
      <c r="E324" s="178"/>
      <c r="F324" s="178"/>
      <c r="G324" s="178"/>
      <c r="H324" s="178"/>
      <c r="I324" s="178"/>
      <c r="J324" s="178"/>
      <c r="K324" s="178"/>
      <c r="L324" s="178"/>
      <c r="M324" s="178"/>
      <c r="N324" s="178"/>
      <c r="O324" s="178"/>
      <c r="P324" s="178"/>
      <c r="Q324" s="178"/>
      <c r="R324" s="178"/>
      <c r="S324" s="178"/>
      <c r="T324" s="178"/>
      <c r="U324" s="178"/>
      <c r="V324" s="178"/>
      <c r="W324" s="178"/>
      <c r="X324" s="178"/>
      <c r="Y324" s="178"/>
      <c r="Z324" s="178"/>
    </row>
    <row r="325" spans="1:26">
      <c r="A325" s="178"/>
      <c r="B325" s="178"/>
      <c r="C325" s="178"/>
      <c r="D325" s="178"/>
      <c r="E325" s="178"/>
      <c r="F325" s="178"/>
      <c r="G325" s="178"/>
      <c r="H325" s="178"/>
      <c r="I325" s="178"/>
      <c r="J325" s="178"/>
      <c r="K325" s="178"/>
      <c r="L325" s="178"/>
      <c r="M325" s="178"/>
      <c r="N325" s="178"/>
      <c r="O325" s="178"/>
      <c r="P325" s="178"/>
      <c r="Q325" s="178"/>
      <c r="R325" s="178"/>
      <c r="S325" s="178"/>
      <c r="T325" s="178"/>
      <c r="U325" s="178"/>
      <c r="V325" s="178"/>
      <c r="W325" s="178"/>
      <c r="X325" s="178"/>
      <c r="Y325" s="178"/>
      <c r="Z325" s="178"/>
    </row>
    <row r="326" spans="1:26">
      <c r="A326" s="178"/>
      <c r="B326" s="178"/>
      <c r="C326" s="178"/>
      <c r="D326" s="178"/>
      <c r="E326" s="178"/>
      <c r="F326" s="178"/>
      <c r="G326" s="178"/>
      <c r="H326" s="178"/>
      <c r="I326" s="178"/>
      <c r="J326" s="178"/>
      <c r="K326" s="178"/>
      <c r="L326" s="178"/>
      <c r="M326" s="178"/>
      <c r="N326" s="178"/>
      <c r="O326" s="178"/>
      <c r="P326" s="178"/>
      <c r="Q326" s="178"/>
      <c r="R326" s="178"/>
      <c r="S326" s="178"/>
      <c r="T326" s="178"/>
      <c r="U326" s="178"/>
      <c r="V326" s="178"/>
      <c r="W326" s="178"/>
      <c r="X326" s="178"/>
      <c r="Y326" s="178"/>
      <c r="Z326" s="178"/>
    </row>
    <row r="327" spans="1:26">
      <c r="A327" s="178"/>
      <c r="B327" s="178"/>
      <c r="C327" s="178"/>
      <c r="D327" s="178"/>
      <c r="E327" s="178"/>
      <c r="F327" s="178"/>
      <c r="G327" s="178"/>
      <c r="H327" s="178"/>
      <c r="I327" s="178"/>
      <c r="J327" s="178"/>
      <c r="K327" s="178"/>
      <c r="L327" s="178"/>
      <c r="M327" s="178"/>
      <c r="N327" s="178"/>
      <c r="O327" s="178"/>
      <c r="P327" s="178"/>
      <c r="Q327" s="178"/>
      <c r="R327" s="178"/>
      <c r="S327" s="178"/>
      <c r="T327" s="178"/>
      <c r="U327" s="178"/>
      <c r="V327" s="178"/>
      <c r="W327" s="178"/>
      <c r="X327" s="178"/>
      <c r="Y327" s="178"/>
      <c r="Z327" s="178"/>
    </row>
    <row r="328" spans="1:26">
      <c r="A328" s="178"/>
      <c r="B328" s="178"/>
      <c r="C328" s="178"/>
      <c r="D328" s="178"/>
      <c r="E328" s="178"/>
      <c r="F328" s="178"/>
      <c r="G328" s="178"/>
      <c r="H328" s="178"/>
      <c r="I328" s="178"/>
      <c r="J328" s="178"/>
      <c r="K328" s="178"/>
      <c r="L328" s="178"/>
      <c r="M328" s="178"/>
      <c r="N328" s="178"/>
      <c r="O328" s="178"/>
      <c r="P328" s="178"/>
      <c r="Q328" s="178"/>
      <c r="R328" s="178"/>
      <c r="S328" s="178"/>
      <c r="T328" s="178"/>
      <c r="U328" s="178"/>
      <c r="V328" s="178"/>
      <c r="W328" s="178"/>
      <c r="X328" s="178"/>
      <c r="Y328" s="178"/>
      <c r="Z328" s="178"/>
    </row>
    <row r="329" spans="1:26">
      <c r="A329" s="178"/>
      <c r="B329" s="178"/>
      <c r="C329" s="178"/>
      <c r="D329" s="178"/>
      <c r="E329" s="178"/>
      <c r="F329" s="178"/>
      <c r="G329" s="178"/>
      <c r="H329" s="178"/>
      <c r="I329" s="178"/>
      <c r="J329" s="178"/>
      <c r="K329" s="178"/>
      <c r="L329" s="178"/>
      <c r="M329" s="178"/>
      <c r="N329" s="178"/>
      <c r="O329" s="178"/>
      <c r="P329" s="178"/>
      <c r="Q329" s="178"/>
      <c r="R329" s="178"/>
      <c r="S329" s="178"/>
      <c r="T329" s="178"/>
      <c r="U329" s="178"/>
      <c r="V329" s="178"/>
      <c r="W329" s="178"/>
      <c r="X329" s="178"/>
      <c r="Y329" s="178"/>
      <c r="Z329" s="178"/>
    </row>
    <row r="330" spans="1:26">
      <c r="A330" s="178"/>
      <c r="B330" s="178"/>
      <c r="C330" s="178"/>
      <c r="D330" s="178"/>
      <c r="E330" s="178"/>
      <c r="F330" s="178"/>
      <c r="G330" s="178"/>
      <c r="H330" s="178"/>
      <c r="I330" s="178"/>
      <c r="J330" s="178"/>
      <c r="K330" s="178"/>
      <c r="L330" s="178"/>
      <c r="M330" s="178"/>
      <c r="N330" s="178"/>
      <c r="O330" s="178"/>
      <c r="P330" s="178"/>
      <c r="Q330" s="178"/>
      <c r="R330" s="178"/>
      <c r="S330" s="178"/>
      <c r="T330" s="178"/>
      <c r="U330" s="178"/>
      <c r="V330" s="178"/>
      <c r="W330" s="178"/>
      <c r="X330" s="178"/>
      <c r="Y330" s="178"/>
      <c r="Z330" s="178"/>
    </row>
    <row r="331" spans="1:26">
      <c r="A331" s="178"/>
      <c r="B331" s="178"/>
      <c r="C331" s="178"/>
      <c r="D331" s="178"/>
      <c r="E331" s="178"/>
      <c r="F331" s="178"/>
      <c r="G331" s="178"/>
      <c r="H331" s="178"/>
      <c r="I331" s="178"/>
      <c r="J331" s="178"/>
      <c r="K331" s="178"/>
      <c r="L331" s="178"/>
      <c r="M331" s="178"/>
      <c r="N331" s="178"/>
      <c r="O331" s="178"/>
      <c r="P331" s="178"/>
      <c r="Q331" s="178"/>
      <c r="R331" s="178"/>
      <c r="S331" s="178"/>
      <c r="T331" s="178"/>
      <c r="U331" s="178"/>
      <c r="V331" s="178"/>
      <c r="W331" s="178"/>
      <c r="X331" s="178"/>
      <c r="Y331" s="178"/>
      <c r="Z331" s="178"/>
    </row>
    <row r="332" spans="1:26">
      <c r="A332" s="178"/>
      <c r="B332" s="178"/>
      <c r="C332" s="178"/>
      <c r="D332" s="178"/>
      <c r="E332" s="178"/>
      <c r="F332" s="178"/>
      <c r="G332" s="178"/>
      <c r="H332" s="178"/>
      <c r="I332" s="178"/>
      <c r="J332" s="178"/>
      <c r="K332" s="178"/>
      <c r="L332" s="178"/>
      <c r="M332" s="178"/>
      <c r="N332" s="178"/>
      <c r="O332" s="178"/>
      <c r="P332" s="178"/>
      <c r="Q332" s="178"/>
      <c r="R332" s="178"/>
      <c r="S332" s="178"/>
      <c r="T332" s="178"/>
      <c r="U332" s="178"/>
      <c r="V332" s="178"/>
      <c r="W332" s="178"/>
      <c r="X332" s="178"/>
      <c r="Y332" s="178"/>
      <c r="Z332" s="178"/>
    </row>
    <row r="333" spans="1:26">
      <c r="A333" s="178"/>
      <c r="B333" s="178"/>
      <c r="C333" s="178"/>
      <c r="D333" s="178"/>
      <c r="E333" s="178"/>
      <c r="F333" s="178"/>
      <c r="G333" s="178"/>
      <c r="H333" s="178"/>
      <c r="I333" s="178"/>
      <c r="J333" s="178"/>
      <c r="K333" s="178"/>
      <c r="L333" s="178"/>
      <c r="M333" s="178"/>
      <c r="N333" s="178"/>
      <c r="O333" s="178"/>
      <c r="P333" s="178"/>
      <c r="Q333" s="178"/>
      <c r="R333" s="178"/>
      <c r="S333" s="178"/>
      <c r="T333" s="178"/>
      <c r="U333" s="178"/>
      <c r="V333" s="178"/>
      <c r="W333" s="178"/>
      <c r="X333" s="178"/>
      <c r="Y333" s="178"/>
      <c r="Z333" s="178"/>
    </row>
    <row r="334" spans="1:26">
      <c r="A334" s="178"/>
      <c r="B334" s="178"/>
      <c r="C334" s="178"/>
      <c r="D334" s="178"/>
      <c r="E334" s="178"/>
      <c r="F334" s="178"/>
      <c r="G334" s="178"/>
      <c r="H334" s="178"/>
      <c r="I334" s="178"/>
      <c r="J334" s="178"/>
      <c r="K334" s="178"/>
      <c r="L334" s="178"/>
      <c r="M334" s="178"/>
      <c r="N334" s="178"/>
      <c r="O334" s="178"/>
      <c r="P334" s="178"/>
      <c r="Q334" s="178"/>
      <c r="R334" s="178"/>
      <c r="S334" s="178"/>
      <c r="T334" s="178"/>
      <c r="U334" s="178"/>
      <c r="V334" s="178"/>
      <c r="W334" s="178"/>
      <c r="X334" s="178"/>
      <c r="Y334" s="178"/>
      <c r="Z334" s="178"/>
    </row>
    <row r="335" spans="1:26">
      <c r="A335" s="178"/>
      <c r="B335" s="178"/>
      <c r="C335" s="178"/>
      <c r="D335" s="178"/>
      <c r="E335" s="178"/>
      <c r="F335" s="178"/>
      <c r="G335" s="178"/>
      <c r="H335" s="178"/>
      <c r="I335" s="178"/>
      <c r="J335" s="178"/>
      <c r="K335" s="178"/>
      <c r="L335" s="178"/>
      <c r="M335" s="178"/>
      <c r="N335" s="178"/>
      <c r="O335" s="178"/>
      <c r="P335" s="178"/>
      <c r="Q335" s="178"/>
      <c r="R335" s="178"/>
      <c r="S335" s="178"/>
      <c r="T335" s="178"/>
      <c r="U335" s="178"/>
      <c r="V335" s="178"/>
      <c r="W335" s="178"/>
      <c r="X335" s="178"/>
      <c r="Y335" s="178"/>
      <c r="Z335" s="178"/>
    </row>
    <row r="336" spans="1:26">
      <c r="A336" s="178"/>
      <c r="B336" s="178"/>
      <c r="C336" s="178"/>
      <c r="D336" s="178"/>
      <c r="E336" s="178"/>
      <c r="F336" s="178"/>
      <c r="G336" s="178"/>
      <c r="H336" s="178"/>
      <c r="I336" s="178"/>
      <c r="J336" s="178"/>
      <c r="K336" s="178"/>
      <c r="L336" s="178"/>
      <c r="M336" s="178"/>
      <c r="N336" s="178"/>
      <c r="O336" s="178"/>
      <c r="P336" s="178"/>
      <c r="Q336" s="178"/>
      <c r="R336" s="178"/>
      <c r="S336" s="178"/>
      <c r="T336" s="178"/>
      <c r="U336" s="178"/>
      <c r="V336" s="178"/>
      <c r="W336" s="178"/>
      <c r="X336" s="178"/>
      <c r="Y336" s="178"/>
      <c r="Z336" s="178"/>
    </row>
    <row r="337" spans="1:26">
      <c r="A337" s="178"/>
      <c r="B337" s="178"/>
      <c r="C337" s="178"/>
      <c r="D337" s="178"/>
      <c r="E337" s="178"/>
      <c r="F337" s="178"/>
      <c r="G337" s="178"/>
      <c r="H337" s="178"/>
      <c r="I337" s="178"/>
      <c r="J337" s="178"/>
      <c r="K337" s="178"/>
      <c r="L337" s="178"/>
      <c r="M337" s="178"/>
      <c r="N337" s="178"/>
      <c r="O337" s="178"/>
      <c r="P337" s="178"/>
      <c r="Q337" s="178"/>
      <c r="R337" s="178"/>
      <c r="S337" s="178"/>
      <c r="T337" s="178"/>
      <c r="U337" s="178"/>
      <c r="V337" s="178"/>
      <c r="W337" s="178"/>
      <c r="X337" s="178"/>
      <c r="Y337" s="178"/>
      <c r="Z337" s="178"/>
    </row>
    <row r="338" spans="1:26">
      <c r="A338" s="178"/>
      <c r="B338" s="178"/>
      <c r="C338" s="178"/>
      <c r="D338" s="178"/>
      <c r="E338" s="178"/>
      <c r="F338" s="178"/>
      <c r="G338" s="178"/>
      <c r="H338" s="178"/>
      <c r="I338" s="178"/>
      <c r="J338" s="178"/>
      <c r="K338" s="178"/>
      <c r="L338" s="178"/>
      <c r="M338" s="178"/>
      <c r="N338" s="178"/>
      <c r="O338" s="178"/>
      <c r="P338" s="178"/>
      <c r="Q338" s="178"/>
      <c r="R338" s="178"/>
      <c r="S338" s="178"/>
      <c r="T338" s="178"/>
      <c r="U338" s="178"/>
      <c r="V338" s="178"/>
      <c r="W338" s="178"/>
      <c r="X338" s="178"/>
      <c r="Y338" s="178"/>
      <c r="Z338" s="178"/>
    </row>
    <row r="339" spans="1:26">
      <c r="A339" s="178"/>
      <c r="B339" s="178"/>
      <c r="C339" s="178"/>
      <c r="D339" s="178"/>
      <c r="E339" s="178"/>
      <c r="F339" s="178"/>
      <c r="G339" s="178"/>
      <c r="H339" s="178"/>
      <c r="I339" s="178"/>
      <c r="J339" s="178"/>
      <c r="K339" s="178"/>
      <c r="L339" s="178"/>
      <c r="M339" s="178"/>
      <c r="N339" s="178"/>
      <c r="O339" s="178"/>
      <c r="P339" s="178"/>
      <c r="Q339" s="178"/>
      <c r="R339" s="178"/>
      <c r="S339" s="178"/>
      <c r="T339" s="178"/>
      <c r="U339" s="178"/>
      <c r="V339" s="178"/>
      <c r="W339" s="178"/>
      <c r="X339" s="178"/>
      <c r="Y339" s="178"/>
      <c r="Z339" s="178"/>
    </row>
    <row r="340" spans="1:26">
      <c r="A340" s="178"/>
      <c r="B340" s="178"/>
      <c r="C340" s="178"/>
      <c r="D340" s="178"/>
      <c r="E340" s="178"/>
      <c r="F340" s="178"/>
      <c r="G340" s="178"/>
      <c r="H340" s="178"/>
      <c r="I340" s="178"/>
      <c r="J340" s="178"/>
      <c r="K340" s="178"/>
      <c r="L340" s="178"/>
      <c r="M340" s="178"/>
      <c r="N340" s="178"/>
      <c r="O340" s="178"/>
      <c r="P340" s="178"/>
      <c r="Q340" s="178"/>
      <c r="R340" s="178"/>
      <c r="S340" s="178"/>
      <c r="T340" s="178"/>
      <c r="U340" s="178"/>
      <c r="V340" s="178"/>
      <c r="W340" s="178"/>
      <c r="X340" s="178"/>
      <c r="Y340" s="178"/>
      <c r="Z340" s="178"/>
    </row>
    <row r="341" spans="1:26">
      <c r="A341" s="178"/>
      <c r="B341" s="178"/>
      <c r="C341" s="178"/>
      <c r="D341" s="178"/>
      <c r="E341" s="178"/>
      <c r="F341" s="178"/>
      <c r="G341" s="178"/>
      <c r="H341" s="178"/>
      <c r="I341" s="178"/>
      <c r="J341" s="178"/>
      <c r="K341" s="178"/>
      <c r="L341" s="178"/>
      <c r="M341" s="178"/>
      <c r="N341" s="178"/>
      <c r="O341" s="178"/>
      <c r="P341" s="178"/>
      <c r="Q341" s="178"/>
      <c r="R341" s="178"/>
      <c r="S341" s="178"/>
      <c r="T341" s="178"/>
      <c r="U341" s="178"/>
      <c r="V341" s="178"/>
      <c r="W341" s="178"/>
      <c r="X341" s="178"/>
      <c r="Y341" s="178"/>
      <c r="Z341" s="178"/>
    </row>
    <row r="342" spans="1:26">
      <c r="A342" s="178"/>
      <c r="B342" s="178"/>
      <c r="C342" s="178"/>
      <c r="D342" s="178"/>
      <c r="E342" s="178"/>
      <c r="F342" s="178"/>
      <c r="G342" s="178"/>
      <c r="H342" s="178"/>
      <c r="I342" s="178"/>
      <c r="J342" s="178"/>
      <c r="K342" s="178"/>
      <c r="L342" s="178"/>
      <c r="M342" s="178"/>
      <c r="N342" s="178"/>
      <c r="O342" s="178"/>
      <c r="P342" s="178"/>
      <c r="Q342" s="178"/>
      <c r="R342" s="178"/>
      <c r="S342" s="178"/>
      <c r="T342" s="178"/>
      <c r="U342" s="178"/>
      <c r="V342" s="178"/>
      <c r="W342" s="178"/>
      <c r="X342" s="178"/>
      <c r="Y342" s="178"/>
      <c r="Z342" s="178"/>
    </row>
    <row r="343" spans="1:26">
      <c r="A343" s="178"/>
      <c r="B343" s="178"/>
      <c r="C343" s="178"/>
      <c r="D343" s="178"/>
      <c r="E343" s="178"/>
      <c r="F343" s="178"/>
      <c r="G343" s="178"/>
      <c r="H343" s="178"/>
      <c r="I343" s="178"/>
      <c r="J343" s="178"/>
      <c r="K343" s="178"/>
      <c r="L343" s="178"/>
      <c r="M343" s="178"/>
      <c r="N343" s="178"/>
      <c r="O343" s="178"/>
      <c r="P343" s="178"/>
      <c r="Q343" s="178"/>
      <c r="R343" s="178"/>
      <c r="S343" s="178"/>
      <c r="T343" s="178"/>
      <c r="U343" s="178"/>
      <c r="V343" s="178"/>
      <c r="W343" s="178"/>
      <c r="X343" s="178"/>
      <c r="Y343" s="178"/>
      <c r="Z343" s="178"/>
    </row>
    <row r="344" spans="1:26">
      <c r="A344" s="178"/>
      <c r="B344" s="178"/>
      <c r="C344" s="178"/>
      <c r="D344" s="178"/>
      <c r="E344" s="178"/>
      <c r="F344" s="178"/>
      <c r="G344" s="178"/>
      <c r="H344" s="178"/>
      <c r="I344" s="178"/>
      <c r="J344" s="178"/>
      <c r="K344" s="178"/>
      <c r="L344" s="178"/>
      <c r="M344" s="178"/>
      <c r="N344" s="178"/>
      <c r="O344" s="178"/>
      <c r="P344" s="178"/>
      <c r="Q344" s="178"/>
      <c r="R344" s="178"/>
      <c r="S344" s="178"/>
      <c r="T344" s="178"/>
      <c r="U344" s="178"/>
      <c r="V344" s="178"/>
      <c r="W344" s="178"/>
      <c r="X344" s="178"/>
      <c r="Y344" s="178"/>
      <c r="Z344" s="178"/>
    </row>
    <row r="345" spans="1:26">
      <c r="A345" s="178"/>
      <c r="B345" s="178"/>
      <c r="C345" s="178"/>
      <c r="D345" s="178"/>
      <c r="E345" s="178"/>
      <c r="F345" s="178"/>
      <c r="G345" s="178"/>
      <c r="H345" s="178"/>
      <c r="I345" s="178"/>
      <c r="J345" s="178"/>
      <c r="K345" s="178"/>
      <c r="L345" s="178"/>
      <c r="M345" s="178"/>
      <c r="N345" s="178"/>
      <c r="O345" s="178"/>
      <c r="P345" s="178"/>
      <c r="Q345" s="178"/>
      <c r="R345" s="178"/>
      <c r="S345" s="178"/>
      <c r="T345" s="178"/>
      <c r="U345" s="178"/>
      <c r="V345" s="178"/>
      <c r="W345" s="178"/>
      <c r="X345" s="178"/>
      <c r="Y345" s="178"/>
      <c r="Z345" s="178"/>
    </row>
    <row r="346" spans="1:26">
      <c r="A346" s="178"/>
      <c r="B346" s="178"/>
      <c r="C346" s="178"/>
      <c r="D346" s="178"/>
      <c r="E346" s="178"/>
      <c r="F346" s="178"/>
      <c r="G346" s="178"/>
      <c r="H346" s="178"/>
      <c r="I346" s="178"/>
      <c r="J346" s="178"/>
      <c r="K346" s="178"/>
      <c r="L346" s="178"/>
      <c r="M346" s="178"/>
      <c r="N346" s="178"/>
      <c r="O346" s="178"/>
      <c r="P346" s="178"/>
      <c r="Q346" s="178"/>
      <c r="R346" s="178"/>
      <c r="S346" s="178"/>
      <c r="T346" s="178"/>
      <c r="U346" s="178"/>
      <c r="V346" s="178"/>
      <c r="W346" s="178"/>
      <c r="X346" s="178"/>
      <c r="Y346" s="178"/>
      <c r="Z346" s="178"/>
    </row>
    <row r="347" spans="1:26">
      <c r="A347" s="178"/>
      <c r="B347" s="178"/>
      <c r="C347" s="178"/>
      <c r="D347" s="178"/>
      <c r="E347" s="178"/>
      <c r="F347" s="178"/>
      <c r="G347" s="178"/>
      <c r="H347" s="178"/>
      <c r="I347" s="178"/>
      <c r="J347" s="178"/>
      <c r="K347" s="178"/>
      <c r="L347" s="178"/>
      <c r="M347" s="178"/>
      <c r="N347" s="178"/>
      <c r="O347" s="178"/>
      <c r="P347" s="178"/>
      <c r="Q347" s="178"/>
      <c r="R347" s="178"/>
      <c r="S347" s="178"/>
      <c r="T347" s="178"/>
      <c r="U347" s="178"/>
      <c r="V347" s="178"/>
      <c r="W347" s="178"/>
      <c r="X347" s="178"/>
      <c r="Y347" s="178"/>
      <c r="Z347" s="178"/>
    </row>
    <row r="348" spans="1:26">
      <c r="A348" s="178"/>
      <c r="B348" s="178"/>
      <c r="C348" s="178"/>
      <c r="D348" s="178"/>
      <c r="E348" s="178"/>
      <c r="F348" s="178"/>
      <c r="G348" s="178"/>
      <c r="H348" s="178"/>
      <c r="I348" s="178"/>
      <c r="J348" s="178"/>
      <c r="K348" s="178"/>
      <c r="L348" s="178"/>
      <c r="M348" s="178"/>
      <c r="N348" s="178"/>
      <c r="O348" s="178"/>
      <c r="P348" s="178"/>
      <c r="Q348" s="178"/>
      <c r="R348" s="178"/>
      <c r="S348" s="178"/>
      <c r="T348" s="178"/>
      <c r="U348" s="178"/>
      <c r="V348" s="178"/>
      <c r="W348" s="178"/>
      <c r="X348" s="178"/>
      <c r="Y348" s="178"/>
      <c r="Z348" s="178"/>
    </row>
    <row r="349" spans="1:26">
      <c r="A349" s="178"/>
      <c r="B349" s="178"/>
      <c r="C349" s="178"/>
      <c r="D349" s="178"/>
      <c r="E349" s="178"/>
      <c r="F349" s="178"/>
      <c r="G349" s="178"/>
      <c r="H349" s="178"/>
      <c r="I349" s="178"/>
      <c r="J349" s="178"/>
      <c r="K349" s="178"/>
      <c r="L349" s="178"/>
      <c r="M349" s="178"/>
      <c r="N349" s="178"/>
      <c r="O349" s="178"/>
      <c r="P349" s="178"/>
      <c r="Q349" s="178"/>
      <c r="R349" s="178"/>
      <c r="S349" s="178"/>
      <c r="T349" s="178"/>
      <c r="U349" s="178"/>
      <c r="V349" s="178"/>
      <c r="W349" s="178"/>
      <c r="X349" s="178"/>
      <c r="Y349" s="178"/>
      <c r="Z349" s="178"/>
    </row>
    <row r="350" spans="1:26">
      <c r="A350" s="178"/>
      <c r="B350" s="178"/>
      <c r="C350" s="178"/>
      <c r="D350" s="178"/>
      <c r="E350" s="178"/>
      <c r="F350" s="178"/>
      <c r="G350" s="178"/>
      <c r="H350" s="178"/>
      <c r="I350" s="178"/>
      <c r="J350" s="178"/>
      <c r="K350" s="178"/>
      <c r="L350" s="178"/>
      <c r="M350" s="178"/>
      <c r="N350" s="178"/>
      <c r="O350" s="178"/>
      <c r="P350" s="178"/>
      <c r="Q350" s="178"/>
      <c r="R350" s="178"/>
      <c r="S350" s="178"/>
      <c r="T350" s="178"/>
      <c r="U350" s="178"/>
      <c r="V350" s="178"/>
      <c r="W350" s="178"/>
      <c r="X350" s="178"/>
      <c r="Y350" s="178"/>
      <c r="Z350" s="178"/>
    </row>
    <row r="351" spans="1:26">
      <c r="A351" s="178"/>
      <c r="B351" s="178"/>
      <c r="C351" s="178"/>
      <c r="D351" s="178"/>
      <c r="E351" s="178"/>
      <c r="F351" s="178"/>
      <c r="G351" s="178"/>
      <c r="H351" s="178"/>
      <c r="I351" s="178"/>
      <c r="J351" s="178"/>
      <c r="K351" s="178"/>
      <c r="L351" s="178"/>
      <c r="M351" s="178"/>
      <c r="N351" s="178"/>
      <c r="O351" s="178"/>
      <c r="P351" s="178"/>
      <c r="Q351" s="178"/>
      <c r="R351" s="178"/>
      <c r="S351" s="178"/>
      <c r="T351" s="178"/>
      <c r="U351" s="178"/>
      <c r="V351" s="178"/>
      <c r="W351" s="178"/>
      <c r="X351" s="178"/>
      <c r="Y351" s="178"/>
      <c r="Z351" s="178"/>
    </row>
    <row r="352" spans="1:26">
      <c r="A352" s="178"/>
      <c r="B352" s="178"/>
      <c r="C352" s="178"/>
      <c r="D352" s="178"/>
      <c r="E352" s="178"/>
      <c r="F352" s="178"/>
      <c r="G352" s="178"/>
      <c r="H352" s="178"/>
      <c r="I352" s="178"/>
      <c r="J352" s="178"/>
      <c r="K352" s="178"/>
      <c r="L352" s="178"/>
      <c r="M352" s="178"/>
      <c r="N352" s="178"/>
      <c r="O352" s="178"/>
      <c r="P352" s="178"/>
      <c r="Q352" s="178"/>
      <c r="R352" s="178"/>
      <c r="S352" s="178"/>
      <c r="T352" s="178"/>
      <c r="U352" s="178"/>
      <c r="V352" s="178"/>
      <c r="W352" s="178"/>
      <c r="X352" s="178"/>
      <c r="Y352" s="178"/>
      <c r="Z352" s="178"/>
    </row>
    <row r="353" spans="1:26">
      <c r="A353" s="178"/>
      <c r="B353" s="178"/>
      <c r="C353" s="178"/>
      <c r="D353" s="178"/>
      <c r="E353" s="178"/>
      <c r="F353" s="178"/>
      <c r="G353" s="178"/>
      <c r="H353" s="178"/>
      <c r="I353" s="178"/>
      <c r="J353" s="178"/>
      <c r="K353" s="178"/>
      <c r="L353" s="178"/>
      <c r="M353" s="178"/>
      <c r="N353" s="178"/>
      <c r="O353" s="178"/>
      <c r="P353" s="178"/>
      <c r="Q353" s="178"/>
      <c r="R353" s="178"/>
      <c r="S353" s="178"/>
      <c r="T353" s="178"/>
      <c r="U353" s="178"/>
      <c r="V353" s="178"/>
      <c r="W353" s="178"/>
      <c r="X353" s="178"/>
      <c r="Y353" s="178"/>
      <c r="Z353" s="178"/>
    </row>
    <row r="354" spans="1:26">
      <c r="A354" s="178"/>
      <c r="B354" s="178"/>
      <c r="C354" s="178"/>
      <c r="D354" s="178"/>
      <c r="E354" s="178"/>
      <c r="F354" s="178"/>
      <c r="G354" s="178"/>
      <c r="H354" s="178"/>
      <c r="I354" s="178"/>
      <c r="J354" s="178"/>
      <c r="K354" s="178"/>
      <c r="L354" s="178"/>
      <c r="M354" s="178"/>
      <c r="N354" s="178"/>
      <c r="O354" s="178"/>
      <c r="P354" s="178"/>
      <c r="Q354" s="178"/>
      <c r="R354" s="178"/>
      <c r="S354" s="178"/>
      <c r="T354" s="178"/>
      <c r="U354" s="178"/>
      <c r="V354" s="178"/>
      <c r="W354" s="178"/>
      <c r="X354" s="178"/>
      <c r="Y354" s="178"/>
      <c r="Z354" s="178"/>
    </row>
    <row r="355" spans="1:26">
      <c r="A355" s="178"/>
      <c r="B355" s="178"/>
      <c r="C355" s="178"/>
      <c r="D355" s="178"/>
      <c r="E355" s="178"/>
      <c r="F355" s="178"/>
      <c r="G355" s="178"/>
      <c r="H355" s="178"/>
      <c r="I355" s="178"/>
      <c r="J355" s="178"/>
      <c r="K355" s="178"/>
      <c r="L355" s="178"/>
      <c r="M355" s="178"/>
      <c r="N355" s="178"/>
      <c r="O355" s="178"/>
      <c r="P355" s="178"/>
      <c r="Q355" s="178"/>
      <c r="R355" s="178"/>
      <c r="S355" s="178"/>
      <c r="T355" s="178"/>
      <c r="U355" s="178"/>
      <c r="V355" s="178"/>
      <c r="W355" s="178"/>
      <c r="X355" s="178"/>
      <c r="Y355" s="178"/>
      <c r="Z355" s="178"/>
    </row>
    <row r="356" spans="1:26">
      <c r="A356" s="178"/>
      <c r="B356" s="178"/>
      <c r="C356" s="178"/>
      <c r="D356" s="178"/>
      <c r="E356" s="178"/>
      <c r="F356" s="178"/>
      <c r="G356" s="178"/>
      <c r="H356" s="178"/>
      <c r="I356" s="178"/>
      <c r="J356" s="178"/>
      <c r="K356" s="178"/>
      <c r="L356" s="178"/>
      <c r="M356" s="178"/>
      <c r="N356" s="178"/>
      <c r="O356" s="178"/>
      <c r="P356" s="178"/>
      <c r="Q356" s="178"/>
      <c r="R356" s="178"/>
      <c r="S356" s="178"/>
      <c r="T356" s="178"/>
      <c r="U356" s="178"/>
      <c r="V356" s="178"/>
      <c r="W356" s="178"/>
      <c r="X356" s="178"/>
      <c r="Y356" s="178"/>
      <c r="Z356" s="178"/>
    </row>
    <row r="357" spans="1:26">
      <c r="A357" s="178"/>
      <c r="B357" s="178"/>
      <c r="C357" s="178"/>
      <c r="D357" s="178"/>
      <c r="E357" s="178"/>
      <c r="F357" s="178"/>
      <c r="G357" s="178"/>
      <c r="H357" s="178"/>
      <c r="I357" s="178"/>
      <c r="J357" s="178"/>
      <c r="K357" s="178"/>
      <c r="L357" s="178"/>
      <c r="M357" s="178"/>
      <c r="N357" s="178"/>
      <c r="O357" s="178"/>
      <c r="P357" s="178"/>
      <c r="Q357" s="178"/>
      <c r="R357" s="178"/>
      <c r="S357" s="178"/>
      <c r="T357" s="178"/>
      <c r="U357" s="178"/>
      <c r="V357" s="178"/>
      <c r="W357" s="178"/>
      <c r="X357" s="178"/>
      <c r="Y357" s="178"/>
      <c r="Z357" s="178"/>
    </row>
    <row r="358" spans="1:26">
      <c r="A358" s="178"/>
      <c r="B358" s="178"/>
      <c r="C358" s="178"/>
      <c r="D358" s="178"/>
      <c r="E358" s="178"/>
      <c r="F358" s="178"/>
      <c r="G358" s="178"/>
      <c r="H358" s="178"/>
      <c r="I358" s="178"/>
      <c r="J358" s="178"/>
      <c r="K358" s="178"/>
      <c r="L358" s="178"/>
      <c r="M358" s="178"/>
      <c r="N358" s="178"/>
      <c r="O358" s="178"/>
      <c r="P358" s="178"/>
      <c r="Q358" s="178"/>
      <c r="R358" s="178"/>
      <c r="S358" s="178"/>
      <c r="T358" s="178"/>
      <c r="U358" s="178"/>
      <c r="V358" s="178"/>
      <c r="W358" s="178"/>
      <c r="X358" s="178"/>
      <c r="Y358" s="178"/>
      <c r="Z358" s="178"/>
    </row>
    <row r="359" spans="1:26">
      <c r="A359" s="178"/>
      <c r="B359" s="178"/>
      <c r="C359" s="178"/>
      <c r="D359" s="178"/>
      <c r="E359" s="178"/>
      <c r="F359" s="178"/>
      <c r="G359" s="178"/>
      <c r="H359" s="178"/>
      <c r="I359" s="178"/>
      <c r="J359" s="178"/>
      <c r="K359" s="178"/>
      <c r="L359" s="178"/>
      <c r="M359" s="178"/>
      <c r="N359" s="178"/>
      <c r="O359" s="178"/>
      <c r="P359" s="178"/>
      <c r="Q359" s="178"/>
      <c r="R359" s="178"/>
      <c r="S359" s="178"/>
      <c r="T359" s="178"/>
      <c r="U359" s="178"/>
      <c r="V359" s="178"/>
      <c r="W359" s="178"/>
      <c r="X359" s="178"/>
      <c r="Y359" s="178"/>
      <c r="Z359" s="178"/>
    </row>
    <row r="360" spans="1:26">
      <c r="A360" s="178"/>
      <c r="B360" s="178"/>
      <c r="C360" s="178"/>
      <c r="D360" s="178"/>
      <c r="E360" s="178"/>
      <c r="F360" s="178"/>
      <c r="G360" s="178"/>
      <c r="H360" s="178"/>
      <c r="I360" s="178"/>
      <c r="J360" s="178"/>
      <c r="K360" s="178"/>
      <c r="L360" s="178"/>
      <c r="M360" s="178"/>
      <c r="N360" s="178"/>
      <c r="O360" s="178"/>
      <c r="P360" s="178"/>
      <c r="Q360" s="178"/>
      <c r="R360" s="178"/>
      <c r="S360" s="178"/>
      <c r="T360" s="178"/>
      <c r="U360" s="178"/>
      <c r="V360" s="178"/>
      <c r="W360" s="178"/>
      <c r="X360" s="178"/>
      <c r="Y360" s="178"/>
      <c r="Z360" s="178"/>
    </row>
    <row r="361" spans="1:26">
      <c r="A361" s="178"/>
      <c r="B361" s="178"/>
      <c r="C361" s="178"/>
      <c r="D361" s="178"/>
      <c r="E361" s="178"/>
      <c r="F361" s="178"/>
      <c r="G361" s="178"/>
      <c r="H361" s="178"/>
      <c r="I361" s="178"/>
      <c r="J361" s="178"/>
      <c r="K361" s="178"/>
      <c r="L361" s="178"/>
      <c r="M361" s="178"/>
      <c r="N361" s="178"/>
      <c r="O361" s="178"/>
      <c r="P361" s="178"/>
      <c r="Q361" s="178"/>
      <c r="R361" s="178"/>
      <c r="S361" s="178"/>
      <c r="T361" s="178"/>
      <c r="U361" s="178"/>
      <c r="V361" s="178"/>
      <c r="W361" s="178"/>
      <c r="X361" s="178"/>
      <c r="Y361" s="178"/>
      <c r="Z361" s="178"/>
    </row>
    <row r="362" spans="1:26">
      <c r="A362" s="178"/>
      <c r="B362" s="178"/>
      <c r="C362" s="178"/>
      <c r="D362" s="178"/>
      <c r="E362" s="178"/>
      <c r="F362" s="178"/>
      <c r="G362" s="178"/>
      <c r="H362" s="178"/>
      <c r="I362" s="178"/>
      <c r="J362" s="178"/>
      <c r="K362" s="178"/>
      <c r="L362" s="178"/>
      <c r="M362" s="178"/>
      <c r="N362" s="178"/>
      <c r="O362" s="178"/>
      <c r="P362" s="178"/>
      <c r="Q362" s="178"/>
      <c r="R362" s="178"/>
      <c r="S362" s="178"/>
      <c r="T362" s="178"/>
      <c r="U362" s="178"/>
      <c r="V362" s="178"/>
      <c r="W362" s="178"/>
      <c r="X362" s="178"/>
      <c r="Y362" s="178"/>
      <c r="Z362" s="178"/>
    </row>
    <row r="363" spans="1:26">
      <c r="A363" s="178"/>
      <c r="B363" s="178"/>
      <c r="C363" s="178"/>
      <c r="D363" s="178"/>
      <c r="E363" s="178"/>
      <c r="F363" s="178"/>
      <c r="G363" s="178"/>
      <c r="H363" s="178"/>
      <c r="I363" s="178"/>
      <c r="J363" s="178"/>
      <c r="K363" s="178"/>
      <c r="L363" s="178"/>
      <c r="M363" s="178"/>
      <c r="N363" s="178"/>
      <c r="O363" s="178"/>
      <c r="P363" s="178"/>
      <c r="Q363" s="178"/>
      <c r="R363" s="178"/>
      <c r="S363" s="178"/>
      <c r="T363" s="178"/>
      <c r="U363" s="178"/>
      <c r="V363" s="178"/>
      <c r="W363" s="178"/>
      <c r="X363" s="178"/>
      <c r="Y363" s="178"/>
      <c r="Z363" s="178"/>
    </row>
    <row r="364" spans="1:26">
      <c r="A364" s="178"/>
      <c r="B364" s="178"/>
      <c r="C364" s="178"/>
      <c r="D364" s="178"/>
      <c r="E364" s="178"/>
      <c r="F364" s="178"/>
      <c r="G364" s="178"/>
      <c r="H364" s="178"/>
      <c r="I364" s="178"/>
      <c r="J364" s="178"/>
      <c r="K364" s="178"/>
      <c r="L364" s="178"/>
      <c r="M364" s="178"/>
      <c r="N364" s="178"/>
      <c r="O364" s="178"/>
      <c r="P364" s="178"/>
      <c r="Q364" s="178"/>
      <c r="R364" s="178"/>
      <c r="S364" s="178"/>
      <c r="T364" s="178"/>
      <c r="U364" s="178"/>
      <c r="V364" s="178"/>
      <c r="W364" s="178"/>
      <c r="X364" s="178"/>
      <c r="Y364" s="178"/>
      <c r="Z364" s="178"/>
    </row>
    <row r="365" spans="1:26">
      <c r="A365" s="178"/>
      <c r="B365" s="178"/>
      <c r="C365" s="178"/>
      <c r="D365" s="178"/>
      <c r="E365" s="178"/>
      <c r="F365" s="178"/>
      <c r="G365" s="178"/>
      <c r="H365" s="178"/>
      <c r="I365" s="178"/>
      <c r="J365" s="178"/>
      <c r="K365" s="178"/>
      <c r="L365" s="178"/>
      <c r="M365" s="178"/>
      <c r="N365" s="178"/>
      <c r="O365" s="178"/>
      <c r="P365" s="178"/>
      <c r="Q365" s="178"/>
      <c r="R365" s="178"/>
      <c r="S365" s="178"/>
      <c r="T365" s="178"/>
      <c r="U365" s="178"/>
      <c r="V365" s="178"/>
      <c r="W365" s="178"/>
      <c r="X365" s="178"/>
      <c r="Y365" s="178"/>
      <c r="Z365" s="178"/>
    </row>
    <row r="366" spans="1:26">
      <c r="A366" s="178"/>
      <c r="B366" s="178"/>
      <c r="C366" s="178"/>
      <c r="D366" s="178"/>
      <c r="E366" s="178"/>
      <c r="F366" s="178"/>
      <c r="G366" s="178"/>
      <c r="H366" s="178"/>
      <c r="I366" s="178"/>
      <c r="J366" s="178"/>
      <c r="K366" s="178"/>
      <c r="L366" s="178"/>
      <c r="M366" s="178"/>
      <c r="N366" s="178"/>
      <c r="O366" s="178"/>
      <c r="P366" s="178"/>
      <c r="Q366" s="178"/>
      <c r="R366" s="178"/>
      <c r="S366" s="178"/>
      <c r="T366" s="178"/>
      <c r="U366" s="178"/>
      <c r="V366" s="178"/>
      <c r="W366" s="178"/>
      <c r="X366" s="178"/>
      <c r="Y366" s="178"/>
      <c r="Z366" s="178"/>
    </row>
    <row r="367" spans="1:26">
      <c r="A367" s="178"/>
      <c r="B367" s="178"/>
      <c r="C367" s="178"/>
      <c r="D367" s="178"/>
      <c r="E367" s="178"/>
      <c r="F367" s="178"/>
      <c r="G367" s="178"/>
      <c r="H367" s="178"/>
      <c r="I367" s="178"/>
      <c r="J367" s="178"/>
      <c r="K367" s="178"/>
      <c r="L367" s="178"/>
      <c r="M367" s="178"/>
      <c r="N367" s="178"/>
      <c r="O367" s="178"/>
      <c r="P367" s="178"/>
      <c r="Q367" s="178"/>
      <c r="R367" s="178"/>
      <c r="S367" s="178"/>
      <c r="T367" s="178"/>
      <c r="U367" s="178"/>
      <c r="V367" s="178"/>
      <c r="W367" s="178"/>
      <c r="X367" s="178"/>
      <c r="Y367" s="178"/>
      <c r="Z367" s="178"/>
    </row>
    <row r="368" spans="1:26">
      <c r="A368" s="178"/>
      <c r="B368" s="178"/>
      <c r="C368" s="178"/>
      <c r="D368" s="178"/>
      <c r="E368" s="178"/>
      <c r="F368" s="178"/>
      <c r="G368" s="178"/>
      <c r="H368" s="178"/>
      <c r="I368" s="178"/>
      <c r="J368" s="178"/>
      <c r="K368" s="178"/>
      <c r="L368" s="178"/>
      <c r="M368" s="178"/>
      <c r="N368" s="178"/>
      <c r="O368" s="178"/>
      <c r="P368" s="178"/>
      <c r="Q368" s="178"/>
      <c r="R368" s="178"/>
      <c r="S368" s="178"/>
      <c r="T368" s="178"/>
      <c r="U368" s="178"/>
      <c r="V368" s="178"/>
      <c r="W368" s="178"/>
      <c r="X368" s="178"/>
      <c r="Y368" s="178"/>
      <c r="Z368" s="178"/>
    </row>
    <row r="369" spans="1:26">
      <c r="A369" s="178"/>
      <c r="B369" s="178"/>
      <c r="C369" s="178"/>
      <c r="D369" s="178"/>
      <c r="E369" s="178"/>
      <c r="F369" s="178"/>
      <c r="G369" s="178"/>
      <c r="H369" s="178"/>
      <c r="I369" s="178"/>
      <c r="J369" s="178"/>
      <c r="K369" s="178"/>
      <c r="L369" s="178"/>
      <c r="M369" s="178"/>
      <c r="N369" s="178"/>
      <c r="O369" s="178"/>
      <c r="P369" s="178"/>
      <c r="Q369" s="178"/>
      <c r="R369" s="178"/>
      <c r="S369" s="178"/>
      <c r="T369" s="178"/>
      <c r="U369" s="178"/>
      <c r="V369" s="178"/>
      <c r="W369" s="178"/>
      <c r="X369" s="178"/>
      <c r="Y369" s="178"/>
      <c r="Z369" s="178"/>
    </row>
    <row r="370" spans="1:26">
      <c r="A370" s="178"/>
      <c r="B370" s="178"/>
      <c r="C370" s="178"/>
      <c r="D370" s="178"/>
      <c r="E370" s="178"/>
      <c r="F370" s="178"/>
      <c r="G370" s="178"/>
      <c r="H370" s="178"/>
      <c r="I370" s="178"/>
      <c r="J370" s="178"/>
      <c r="K370" s="178"/>
      <c r="L370" s="178"/>
      <c r="M370" s="178"/>
      <c r="N370" s="178"/>
      <c r="O370" s="178"/>
      <c r="P370" s="178"/>
      <c r="Q370" s="178"/>
      <c r="R370" s="178"/>
      <c r="S370" s="178"/>
      <c r="T370" s="178"/>
      <c r="U370" s="178"/>
      <c r="V370" s="178"/>
      <c r="W370" s="178"/>
      <c r="X370" s="178"/>
      <c r="Y370" s="178"/>
      <c r="Z370" s="178"/>
    </row>
    <row r="371" spans="1:26">
      <c r="A371" s="178"/>
      <c r="B371" s="178"/>
      <c r="C371" s="178"/>
      <c r="D371" s="178"/>
      <c r="E371" s="178"/>
      <c r="F371" s="178"/>
      <c r="G371" s="178"/>
      <c r="H371" s="178"/>
      <c r="I371" s="178"/>
      <c r="J371" s="178"/>
      <c r="K371" s="178"/>
      <c r="L371" s="178"/>
      <c r="M371" s="178"/>
      <c r="N371" s="178"/>
      <c r="O371" s="178"/>
      <c r="P371" s="178"/>
      <c r="Q371" s="178"/>
      <c r="R371" s="178"/>
      <c r="S371" s="178"/>
      <c r="T371" s="178"/>
      <c r="U371" s="178"/>
      <c r="V371" s="178"/>
      <c r="W371" s="178"/>
      <c r="X371" s="178"/>
      <c r="Y371" s="178"/>
      <c r="Z371" s="178"/>
    </row>
    <row r="372" spans="1:26">
      <c r="A372" s="178"/>
      <c r="B372" s="178"/>
      <c r="C372" s="178"/>
      <c r="D372" s="178"/>
      <c r="E372" s="178"/>
      <c r="F372" s="178"/>
      <c r="G372" s="178"/>
      <c r="H372" s="178"/>
      <c r="I372" s="178"/>
      <c r="J372" s="178"/>
      <c r="K372" s="178"/>
      <c r="L372" s="178"/>
      <c r="M372" s="178"/>
      <c r="N372" s="178"/>
      <c r="O372" s="178"/>
      <c r="P372" s="178"/>
      <c r="Q372" s="178"/>
      <c r="R372" s="178"/>
      <c r="S372" s="178"/>
      <c r="T372" s="178"/>
      <c r="U372" s="178"/>
      <c r="V372" s="178"/>
      <c r="W372" s="178"/>
      <c r="X372" s="178"/>
      <c r="Y372" s="178"/>
      <c r="Z372" s="178"/>
    </row>
    <row r="373" spans="1:26">
      <c r="A373" s="178"/>
      <c r="B373" s="178"/>
      <c r="C373" s="178"/>
      <c r="D373" s="178"/>
      <c r="E373" s="178"/>
      <c r="F373" s="178"/>
      <c r="G373" s="178"/>
      <c r="H373" s="178"/>
      <c r="I373" s="178"/>
      <c r="J373" s="178"/>
      <c r="K373" s="178"/>
      <c r="L373" s="178"/>
      <c r="M373" s="178"/>
      <c r="N373" s="178"/>
      <c r="O373" s="178"/>
      <c r="P373" s="178"/>
      <c r="Q373" s="178"/>
      <c r="R373" s="178"/>
      <c r="S373" s="178"/>
      <c r="T373" s="178"/>
      <c r="U373" s="178"/>
      <c r="V373" s="178"/>
      <c r="W373" s="178"/>
      <c r="X373" s="178"/>
      <c r="Y373" s="178"/>
      <c r="Z373" s="178"/>
    </row>
    <row r="374" spans="1:26">
      <c r="A374" s="178"/>
      <c r="B374" s="178"/>
      <c r="C374" s="178"/>
      <c r="D374" s="178"/>
      <c r="E374" s="178"/>
      <c r="F374" s="178"/>
      <c r="G374" s="178"/>
      <c r="H374" s="178"/>
      <c r="I374" s="178"/>
      <c r="J374" s="178"/>
      <c r="K374" s="178"/>
      <c r="L374" s="178"/>
      <c r="M374" s="178"/>
      <c r="N374" s="178"/>
      <c r="O374" s="178"/>
      <c r="P374" s="178"/>
      <c r="Q374" s="178"/>
      <c r="R374" s="178"/>
      <c r="S374" s="178"/>
      <c r="T374" s="178"/>
      <c r="U374" s="178"/>
      <c r="V374" s="178"/>
      <c r="W374" s="178"/>
      <c r="X374" s="178"/>
      <c r="Y374" s="178"/>
      <c r="Z374" s="178"/>
    </row>
    <row r="375" spans="1:26">
      <c r="A375" s="178"/>
      <c r="B375" s="178"/>
      <c r="C375" s="178"/>
      <c r="D375" s="178"/>
      <c r="E375" s="178"/>
      <c r="F375" s="178"/>
      <c r="G375" s="178"/>
      <c r="H375" s="178"/>
      <c r="I375" s="178"/>
      <c r="J375" s="178"/>
      <c r="K375" s="178"/>
      <c r="L375" s="178"/>
      <c r="M375" s="178"/>
      <c r="N375" s="178"/>
      <c r="O375" s="178"/>
      <c r="P375" s="178"/>
      <c r="Q375" s="178"/>
      <c r="R375" s="178"/>
      <c r="S375" s="178"/>
      <c r="T375" s="178"/>
      <c r="U375" s="178"/>
      <c r="V375" s="178"/>
      <c r="W375" s="178"/>
      <c r="X375" s="178"/>
      <c r="Y375" s="178"/>
      <c r="Z375" s="178"/>
    </row>
    <row r="376" spans="1:26">
      <c r="A376" s="178"/>
      <c r="B376" s="178"/>
      <c r="C376" s="178"/>
      <c r="D376" s="178"/>
      <c r="E376" s="178"/>
      <c r="F376" s="178"/>
      <c r="G376" s="178"/>
      <c r="H376" s="178"/>
      <c r="I376" s="178"/>
      <c r="J376" s="178"/>
      <c r="K376" s="178"/>
      <c r="L376" s="178"/>
      <c r="M376" s="178"/>
      <c r="N376" s="178"/>
      <c r="O376" s="178"/>
      <c r="P376" s="178"/>
      <c r="Q376" s="178"/>
      <c r="R376" s="178"/>
      <c r="S376" s="178"/>
      <c r="T376" s="178"/>
      <c r="U376" s="178"/>
      <c r="V376" s="178"/>
      <c r="W376" s="178"/>
      <c r="X376" s="178"/>
      <c r="Y376" s="178"/>
      <c r="Z376" s="178"/>
    </row>
    <row r="377" spans="1:26">
      <c r="A377" s="178"/>
      <c r="B377" s="178"/>
      <c r="C377" s="178"/>
      <c r="D377" s="178"/>
      <c r="E377" s="178"/>
      <c r="F377" s="178"/>
      <c r="G377" s="178"/>
      <c r="H377" s="178"/>
      <c r="I377" s="178"/>
      <c r="J377" s="178"/>
      <c r="K377" s="178"/>
      <c r="L377" s="178"/>
      <c r="M377" s="178"/>
      <c r="N377" s="178"/>
      <c r="O377" s="178"/>
      <c r="P377" s="178"/>
      <c r="Q377" s="178"/>
      <c r="R377" s="178"/>
      <c r="S377" s="178"/>
      <c r="T377" s="178"/>
      <c r="U377" s="178"/>
      <c r="V377" s="178"/>
      <c r="W377" s="178"/>
      <c r="X377" s="178"/>
      <c r="Y377" s="178"/>
      <c r="Z377" s="178"/>
    </row>
    <row r="378" spans="1:26">
      <c r="A378" s="178"/>
      <c r="B378" s="178"/>
      <c r="C378" s="178"/>
      <c r="D378" s="178"/>
      <c r="E378" s="178"/>
      <c r="F378" s="178"/>
      <c r="G378" s="178"/>
      <c r="H378" s="178"/>
      <c r="I378" s="178"/>
      <c r="J378" s="178"/>
      <c r="K378" s="178"/>
      <c r="L378" s="178"/>
      <c r="M378" s="178"/>
      <c r="N378" s="178"/>
      <c r="O378" s="178"/>
      <c r="P378" s="178"/>
      <c r="Q378" s="178"/>
      <c r="R378" s="178"/>
      <c r="S378" s="178"/>
      <c r="T378" s="178"/>
      <c r="U378" s="178"/>
      <c r="V378" s="178"/>
      <c r="W378" s="178"/>
      <c r="X378" s="178"/>
      <c r="Y378" s="178"/>
      <c r="Z378" s="178"/>
    </row>
    <row r="379" spans="1:26">
      <c r="A379" s="178"/>
      <c r="B379" s="178"/>
      <c r="C379" s="178"/>
      <c r="D379" s="178"/>
      <c r="E379" s="178"/>
      <c r="F379" s="178"/>
      <c r="G379" s="178"/>
      <c r="H379" s="178"/>
      <c r="I379" s="178"/>
      <c r="J379" s="178"/>
      <c r="K379" s="178"/>
      <c r="L379" s="178"/>
      <c r="M379" s="178"/>
      <c r="N379" s="178"/>
      <c r="O379" s="178"/>
      <c r="P379" s="178"/>
      <c r="Q379" s="178"/>
      <c r="R379" s="178"/>
      <c r="S379" s="178"/>
      <c r="T379" s="178"/>
      <c r="U379" s="178"/>
      <c r="V379" s="178"/>
      <c r="W379" s="178"/>
      <c r="X379" s="178"/>
      <c r="Y379" s="178"/>
      <c r="Z379" s="178"/>
    </row>
    <row r="380" spans="1:26">
      <c r="A380" s="178"/>
      <c r="B380" s="178"/>
      <c r="C380" s="178"/>
      <c r="D380" s="178"/>
      <c r="E380" s="178"/>
      <c r="F380" s="178"/>
      <c r="G380" s="178"/>
      <c r="H380" s="178"/>
      <c r="I380" s="178"/>
      <c r="J380" s="178"/>
      <c r="K380" s="178"/>
      <c r="L380" s="178"/>
      <c r="M380" s="178"/>
      <c r="N380" s="178"/>
      <c r="O380" s="178"/>
      <c r="P380" s="178"/>
      <c r="Q380" s="178"/>
      <c r="R380" s="178"/>
      <c r="S380" s="178"/>
      <c r="T380" s="178"/>
      <c r="U380" s="178"/>
      <c r="V380" s="178"/>
      <c r="W380" s="178"/>
      <c r="X380" s="178"/>
      <c r="Y380" s="178"/>
      <c r="Z380" s="178"/>
    </row>
    <row r="381" spans="1:26">
      <c r="A381" s="178"/>
      <c r="B381" s="178"/>
      <c r="C381" s="178"/>
      <c r="D381" s="178"/>
      <c r="E381" s="178"/>
      <c r="F381" s="178"/>
      <c r="G381" s="178"/>
      <c r="H381" s="178"/>
      <c r="I381" s="178"/>
      <c r="J381" s="178"/>
      <c r="K381" s="178"/>
      <c r="L381" s="178"/>
      <c r="M381" s="178"/>
      <c r="N381" s="178"/>
      <c r="O381" s="178"/>
      <c r="P381" s="178"/>
      <c r="Q381" s="178"/>
      <c r="R381" s="178"/>
      <c r="S381" s="178"/>
      <c r="T381" s="178"/>
      <c r="U381" s="178"/>
      <c r="V381" s="178"/>
      <c r="W381" s="178"/>
      <c r="X381" s="178"/>
      <c r="Y381" s="178"/>
      <c r="Z381" s="178"/>
    </row>
    <row r="382" spans="1:26">
      <c r="A382" s="178"/>
      <c r="B382" s="178"/>
      <c r="C382" s="178"/>
      <c r="D382" s="178"/>
      <c r="E382" s="178"/>
      <c r="F382" s="178"/>
      <c r="G382" s="178"/>
      <c r="H382" s="178"/>
      <c r="I382" s="178"/>
      <c r="J382" s="178"/>
      <c r="K382" s="178"/>
      <c r="L382" s="178"/>
      <c r="M382" s="178"/>
      <c r="N382" s="178"/>
      <c r="O382" s="178"/>
      <c r="P382" s="178"/>
      <c r="Q382" s="178"/>
      <c r="R382" s="178"/>
      <c r="S382" s="178"/>
      <c r="T382" s="178"/>
      <c r="U382" s="178"/>
      <c r="V382" s="178"/>
      <c r="W382" s="178"/>
      <c r="X382" s="178"/>
      <c r="Y382" s="178"/>
      <c r="Z382" s="178"/>
    </row>
    <row r="383" spans="1:26">
      <c r="A383" s="178"/>
      <c r="B383" s="178"/>
      <c r="C383" s="178"/>
      <c r="D383" s="178"/>
      <c r="E383" s="178"/>
      <c r="F383" s="178"/>
      <c r="G383" s="178"/>
      <c r="H383" s="178"/>
      <c r="I383" s="178"/>
      <c r="J383" s="178"/>
      <c r="K383" s="178"/>
      <c r="L383" s="178"/>
      <c r="M383" s="178"/>
      <c r="N383" s="178"/>
      <c r="O383" s="178"/>
      <c r="P383" s="178"/>
      <c r="Q383" s="178"/>
      <c r="R383" s="178"/>
      <c r="S383" s="178"/>
      <c r="T383" s="178"/>
      <c r="U383" s="178"/>
      <c r="V383" s="178"/>
      <c r="W383" s="178"/>
      <c r="X383" s="178"/>
      <c r="Y383" s="178"/>
      <c r="Z383" s="178"/>
    </row>
    <row r="384" spans="1:26">
      <c r="A384" s="178"/>
      <c r="B384" s="178"/>
      <c r="C384" s="178"/>
      <c r="D384" s="178"/>
      <c r="E384" s="178"/>
      <c r="F384" s="178"/>
      <c r="G384" s="178"/>
      <c r="H384" s="178"/>
      <c r="I384" s="178"/>
      <c r="J384" s="178"/>
      <c r="K384" s="178"/>
      <c r="L384" s="178"/>
      <c r="M384" s="178"/>
      <c r="N384" s="178"/>
      <c r="O384" s="178"/>
      <c r="P384" s="178"/>
      <c r="Q384" s="178"/>
      <c r="R384" s="178"/>
      <c r="S384" s="178"/>
      <c r="T384" s="178"/>
      <c r="U384" s="178"/>
      <c r="V384" s="178"/>
      <c r="W384" s="178"/>
      <c r="X384" s="178"/>
      <c r="Y384" s="178"/>
      <c r="Z384" s="178"/>
    </row>
    <row r="385" spans="1:26">
      <c r="A385" s="178"/>
      <c r="B385" s="178"/>
      <c r="C385" s="178"/>
      <c r="D385" s="178"/>
      <c r="E385" s="178"/>
      <c r="F385" s="178"/>
      <c r="G385" s="178"/>
      <c r="H385" s="178"/>
      <c r="I385" s="178"/>
      <c r="J385" s="178"/>
      <c r="K385" s="178"/>
      <c r="L385" s="178"/>
      <c r="M385" s="178"/>
      <c r="N385" s="178"/>
      <c r="O385" s="178"/>
      <c r="P385" s="178"/>
      <c r="Q385" s="178"/>
      <c r="R385" s="178"/>
      <c r="S385" s="178"/>
      <c r="T385" s="178"/>
      <c r="U385" s="178"/>
      <c r="V385" s="178"/>
      <c r="W385" s="178"/>
      <c r="X385" s="178"/>
      <c r="Y385" s="178"/>
      <c r="Z385" s="178"/>
    </row>
    <row r="386" spans="1:26">
      <c r="A386" s="178"/>
      <c r="B386" s="178"/>
      <c r="C386" s="178"/>
      <c r="D386" s="178"/>
      <c r="E386" s="178"/>
      <c r="F386" s="178"/>
      <c r="G386" s="178"/>
      <c r="H386" s="178"/>
      <c r="I386" s="178"/>
      <c r="J386" s="178"/>
      <c r="K386" s="178"/>
      <c r="L386" s="178"/>
      <c r="M386" s="178"/>
      <c r="N386" s="178"/>
      <c r="O386" s="178"/>
      <c r="P386" s="178"/>
      <c r="Q386" s="178"/>
      <c r="R386" s="178"/>
      <c r="S386" s="178"/>
      <c r="T386" s="178"/>
      <c r="U386" s="178"/>
      <c r="V386" s="178"/>
      <c r="W386" s="178"/>
      <c r="X386" s="178"/>
      <c r="Y386" s="178"/>
      <c r="Z386" s="178"/>
    </row>
    <row r="387" spans="1:26">
      <c r="A387" s="178"/>
      <c r="B387" s="178"/>
      <c r="C387" s="178"/>
      <c r="D387" s="178"/>
      <c r="E387" s="178"/>
      <c r="F387" s="178"/>
      <c r="G387" s="178"/>
      <c r="H387" s="178"/>
      <c r="I387" s="178"/>
      <c r="J387" s="178"/>
      <c r="K387" s="178"/>
      <c r="L387" s="178"/>
      <c r="M387" s="178"/>
      <c r="N387" s="178"/>
      <c r="O387" s="178"/>
      <c r="P387" s="178"/>
      <c r="Q387" s="178"/>
      <c r="R387" s="178"/>
      <c r="S387" s="178"/>
      <c r="T387" s="178"/>
      <c r="U387" s="178"/>
      <c r="V387" s="178"/>
      <c r="W387" s="178"/>
      <c r="X387" s="178"/>
      <c r="Y387" s="178"/>
      <c r="Z387" s="178"/>
    </row>
    <row r="388" spans="1:26">
      <c r="A388" s="178"/>
      <c r="B388" s="178"/>
      <c r="C388" s="178"/>
      <c r="D388" s="178"/>
      <c r="E388" s="178"/>
      <c r="F388" s="178"/>
      <c r="G388" s="178"/>
      <c r="H388" s="178"/>
      <c r="I388" s="178"/>
      <c r="J388" s="178"/>
      <c r="K388" s="178"/>
      <c r="L388" s="178"/>
      <c r="M388" s="178"/>
      <c r="N388" s="178"/>
      <c r="O388" s="178"/>
      <c r="P388" s="178"/>
      <c r="Q388" s="178"/>
      <c r="R388" s="178"/>
      <c r="S388" s="178"/>
      <c r="T388" s="178"/>
      <c r="U388" s="178"/>
      <c r="V388" s="178"/>
      <c r="W388" s="178"/>
      <c r="X388" s="178"/>
      <c r="Y388" s="178"/>
      <c r="Z388" s="178"/>
    </row>
    <row r="389" spans="1:26">
      <c r="A389" s="178"/>
      <c r="B389" s="178"/>
      <c r="C389" s="178"/>
      <c r="D389" s="178"/>
      <c r="E389" s="178"/>
      <c r="F389" s="178"/>
      <c r="G389" s="178"/>
      <c r="H389" s="178"/>
      <c r="I389" s="178"/>
      <c r="J389" s="178"/>
      <c r="K389" s="178"/>
      <c r="L389" s="178"/>
      <c r="M389" s="178"/>
      <c r="N389" s="178"/>
      <c r="O389" s="178"/>
      <c r="P389" s="178"/>
      <c r="Q389" s="178"/>
      <c r="R389" s="178"/>
      <c r="S389" s="178"/>
      <c r="T389" s="178"/>
      <c r="U389" s="178"/>
      <c r="V389" s="178"/>
      <c r="W389" s="178"/>
      <c r="X389" s="178"/>
      <c r="Y389" s="178"/>
      <c r="Z389" s="178"/>
    </row>
    <row r="390" spans="1:26">
      <c r="A390" s="178"/>
      <c r="B390" s="178"/>
      <c r="C390" s="178"/>
      <c r="D390" s="178"/>
      <c r="E390" s="178"/>
      <c r="F390" s="178"/>
      <c r="G390" s="178"/>
      <c r="H390" s="178"/>
      <c r="I390" s="178"/>
      <c r="J390" s="178"/>
      <c r="K390" s="178"/>
      <c r="L390" s="178"/>
      <c r="M390" s="178"/>
      <c r="N390" s="178"/>
      <c r="O390" s="178"/>
      <c r="P390" s="178"/>
      <c r="Q390" s="178"/>
      <c r="R390" s="178"/>
      <c r="S390" s="178"/>
      <c r="T390" s="178"/>
      <c r="U390" s="178"/>
      <c r="V390" s="178"/>
      <c r="W390" s="178"/>
      <c r="X390" s="178"/>
      <c r="Y390" s="178"/>
      <c r="Z390" s="178"/>
    </row>
    <row r="391" spans="1:26">
      <c r="A391" s="178"/>
      <c r="B391" s="178"/>
      <c r="C391" s="178"/>
      <c r="D391" s="178"/>
      <c r="E391" s="178"/>
      <c r="F391" s="178"/>
      <c r="G391" s="178"/>
      <c r="H391" s="178"/>
      <c r="I391" s="178"/>
      <c r="J391" s="178"/>
      <c r="K391" s="178"/>
      <c r="L391" s="178"/>
      <c r="M391" s="178"/>
      <c r="N391" s="178"/>
      <c r="O391" s="178"/>
      <c r="P391" s="178"/>
      <c r="Q391" s="178"/>
      <c r="R391" s="178"/>
      <c r="S391" s="178"/>
      <c r="T391" s="178"/>
      <c r="U391" s="178"/>
      <c r="V391" s="178"/>
      <c r="W391" s="178"/>
      <c r="X391" s="178"/>
      <c r="Y391" s="178"/>
      <c r="Z391" s="178"/>
    </row>
    <row r="392" spans="1:26">
      <c r="A392" s="178"/>
      <c r="B392" s="178"/>
      <c r="C392" s="178"/>
      <c r="D392" s="178"/>
      <c r="E392" s="178"/>
      <c r="F392" s="178"/>
      <c r="G392" s="178"/>
      <c r="H392" s="178"/>
      <c r="I392" s="178"/>
      <c r="J392" s="178"/>
      <c r="K392" s="178"/>
      <c r="L392" s="178"/>
      <c r="M392" s="178"/>
      <c r="N392" s="178"/>
      <c r="O392" s="178"/>
      <c r="P392" s="178"/>
      <c r="Q392" s="178"/>
      <c r="R392" s="178"/>
      <c r="S392" s="178"/>
      <c r="T392" s="178"/>
      <c r="U392" s="178"/>
      <c r="V392" s="178"/>
      <c r="W392" s="178"/>
      <c r="X392" s="178"/>
      <c r="Y392" s="178"/>
      <c r="Z392" s="178"/>
    </row>
    <row r="393" spans="1:26">
      <c r="A393" s="178"/>
      <c r="B393" s="178"/>
      <c r="C393" s="178"/>
      <c r="D393" s="178"/>
      <c r="E393" s="178"/>
      <c r="F393" s="178"/>
      <c r="G393" s="178"/>
      <c r="H393" s="178"/>
      <c r="I393" s="178"/>
      <c r="J393" s="178"/>
      <c r="K393" s="178"/>
      <c r="L393" s="178"/>
      <c r="M393" s="178"/>
      <c r="N393" s="178"/>
      <c r="O393" s="178"/>
      <c r="P393" s="178"/>
      <c r="Q393" s="178"/>
      <c r="R393" s="178"/>
      <c r="S393" s="178"/>
      <c r="T393" s="178"/>
      <c r="U393" s="178"/>
      <c r="V393" s="178"/>
      <c r="W393" s="178"/>
      <c r="X393" s="178"/>
      <c r="Y393" s="178"/>
      <c r="Z393" s="178"/>
    </row>
    <row r="394" spans="1:26">
      <c r="A394" s="178"/>
      <c r="B394" s="178"/>
      <c r="C394" s="178"/>
      <c r="D394" s="178"/>
      <c r="E394" s="178"/>
      <c r="F394" s="178"/>
      <c r="G394" s="178"/>
      <c r="H394" s="178"/>
      <c r="I394" s="178"/>
      <c r="J394" s="178"/>
      <c r="K394" s="178"/>
      <c r="L394" s="178"/>
      <c r="M394" s="178"/>
      <c r="N394" s="178"/>
      <c r="O394" s="178"/>
      <c r="P394" s="178"/>
      <c r="Q394" s="178"/>
      <c r="R394" s="178"/>
      <c r="S394" s="178"/>
      <c r="T394" s="178"/>
      <c r="U394" s="178"/>
      <c r="V394" s="178"/>
      <c r="W394" s="178"/>
      <c r="X394" s="178"/>
      <c r="Y394" s="178"/>
      <c r="Z394" s="178"/>
    </row>
    <row r="395" spans="1:26">
      <c r="A395" s="178"/>
      <c r="B395" s="178"/>
      <c r="C395" s="178"/>
      <c r="D395" s="178"/>
      <c r="E395" s="178"/>
      <c r="F395" s="178"/>
      <c r="G395" s="178"/>
      <c r="H395" s="178"/>
      <c r="I395" s="178"/>
      <c r="J395" s="178"/>
      <c r="K395" s="178"/>
      <c r="L395" s="178"/>
      <c r="M395" s="178"/>
      <c r="N395" s="178"/>
      <c r="O395" s="178"/>
      <c r="P395" s="178"/>
      <c r="Q395" s="178"/>
      <c r="R395" s="178"/>
      <c r="S395" s="178"/>
      <c r="T395" s="178"/>
      <c r="U395" s="178"/>
      <c r="V395" s="178"/>
      <c r="W395" s="178"/>
      <c r="X395" s="178"/>
      <c r="Y395" s="178"/>
      <c r="Z395" s="178"/>
    </row>
    <row r="396" spans="1:26">
      <c r="A396" s="178"/>
      <c r="B396" s="178"/>
      <c r="C396" s="178"/>
      <c r="D396" s="178"/>
      <c r="E396" s="178"/>
      <c r="F396" s="178"/>
      <c r="G396" s="178"/>
      <c r="H396" s="178"/>
      <c r="I396" s="178"/>
      <c r="J396" s="178"/>
      <c r="K396" s="178"/>
      <c r="L396" s="178"/>
      <c r="M396" s="178"/>
      <c r="N396" s="178"/>
      <c r="O396" s="178"/>
      <c r="P396" s="178"/>
      <c r="Q396" s="178"/>
      <c r="R396" s="178"/>
      <c r="S396" s="178"/>
      <c r="T396" s="178"/>
      <c r="U396" s="178"/>
      <c r="V396" s="178"/>
      <c r="W396" s="178"/>
      <c r="X396" s="178"/>
      <c r="Y396" s="178"/>
      <c r="Z396" s="178"/>
    </row>
    <row r="397" spans="1:26">
      <c r="A397" s="178"/>
      <c r="B397" s="178"/>
      <c r="C397" s="178"/>
      <c r="D397" s="178"/>
      <c r="E397" s="178"/>
      <c r="F397" s="178"/>
      <c r="G397" s="178"/>
      <c r="H397" s="178"/>
      <c r="I397" s="178"/>
      <c r="J397" s="178"/>
      <c r="K397" s="178"/>
      <c r="L397" s="178"/>
      <c r="M397" s="178"/>
      <c r="N397" s="178"/>
      <c r="O397" s="178"/>
      <c r="P397" s="178"/>
      <c r="Q397" s="178"/>
      <c r="R397" s="178"/>
      <c r="S397" s="178"/>
      <c r="T397" s="178"/>
      <c r="U397" s="178"/>
      <c r="V397" s="178"/>
      <c r="W397" s="178"/>
      <c r="X397" s="178"/>
      <c r="Y397" s="178"/>
      <c r="Z397" s="178"/>
    </row>
    <row r="398" spans="1:26">
      <c r="A398" s="178"/>
      <c r="B398" s="178"/>
      <c r="C398" s="178"/>
      <c r="D398" s="178"/>
      <c r="E398" s="178"/>
      <c r="F398" s="178"/>
      <c r="G398" s="178"/>
      <c r="H398" s="178"/>
      <c r="I398" s="178"/>
      <c r="J398" s="178"/>
      <c r="K398" s="178"/>
      <c r="L398" s="178"/>
      <c r="M398" s="178"/>
      <c r="N398" s="178"/>
      <c r="O398" s="178"/>
      <c r="P398" s="178"/>
      <c r="Q398" s="178"/>
      <c r="R398" s="178"/>
      <c r="S398" s="178"/>
      <c r="T398" s="178"/>
      <c r="U398" s="178"/>
      <c r="V398" s="178"/>
      <c r="W398" s="178"/>
      <c r="X398" s="178"/>
      <c r="Y398" s="178"/>
      <c r="Z398" s="178"/>
    </row>
    <row r="399" spans="1:26">
      <c r="A399" s="178"/>
      <c r="B399" s="178"/>
      <c r="C399" s="178"/>
      <c r="D399" s="178"/>
      <c r="E399" s="178"/>
      <c r="F399" s="178"/>
      <c r="G399" s="178"/>
      <c r="H399" s="178"/>
      <c r="I399" s="178"/>
      <c r="J399" s="178"/>
      <c r="K399" s="178"/>
      <c r="L399" s="178"/>
      <c r="M399" s="178"/>
      <c r="N399" s="178"/>
      <c r="O399" s="178"/>
      <c r="P399" s="178"/>
      <c r="Q399" s="178"/>
      <c r="R399" s="178"/>
      <c r="S399" s="178"/>
      <c r="T399" s="178"/>
      <c r="U399" s="178"/>
      <c r="V399" s="178"/>
      <c r="W399" s="178"/>
      <c r="X399" s="178"/>
      <c r="Y399" s="178"/>
      <c r="Z399" s="178"/>
    </row>
    <row r="400" spans="1:26">
      <c r="A400" s="178"/>
      <c r="B400" s="178"/>
      <c r="C400" s="178"/>
      <c r="D400" s="178"/>
      <c r="E400" s="178"/>
      <c r="F400" s="178"/>
      <c r="G400" s="178"/>
      <c r="H400" s="178"/>
      <c r="I400" s="178"/>
      <c r="J400" s="178"/>
      <c r="K400" s="178"/>
      <c r="L400" s="178"/>
      <c r="M400" s="178"/>
      <c r="N400" s="178"/>
      <c r="O400" s="178"/>
      <c r="P400" s="178"/>
      <c r="Q400" s="178"/>
      <c r="R400" s="178"/>
      <c r="S400" s="178"/>
      <c r="T400" s="178"/>
      <c r="U400" s="178"/>
      <c r="V400" s="178"/>
      <c r="W400" s="178"/>
      <c r="X400" s="178"/>
      <c r="Y400" s="178"/>
      <c r="Z400" s="178"/>
    </row>
    <row r="401" spans="1:26">
      <c r="A401" s="178"/>
      <c r="B401" s="178"/>
      <c r="C401" s="178"/>
      <c r="D401" s="178"/>
      <c r="E401" s="178"/>
      <c r="F401" s="178"/>
      <c r="G401" s="178"/>
      <c r="H401" s="178"/>
      <c r="I401" s="178"/>
      <c r="J401" s="178"/>
      <c r="K401" s="178"/>
      <c r="L401" s="178"/>
      <c r="M401" s="178"/>
      <c r="N401" s="178"/>
      <c r="O401" s="178"/>
      <c r="P401" s="178"/>
      <c r="Q401" s="178"/>
      <c r="R401" s="178"/>
      <c r="S401" s="178"/>
      <c r="T401" s="178"/>
      <c r="U401" s="178"/>
      <c r="V401" s="178"/>
      <c r="W401" s="178"/>
      <c r="X401" s="178"/>
      <c r="Y401" s="178"/>
      <c r="Z401" s="178"/>
    </row>
    <row r="402" spans="1:26">
      <c r="A402" s="178"/>
      <c r="B402" s="178"/>
      <c r="C402" s="178"/>
      <c r="D402" s="178"/>
      <c r="E402" s="178"/>
      <c r="F402" s="178"/>
      <c r="G402" s="178"/>
      <c r="H402" s="178"/>
      <c r="I402" s="178"/>
      <c r="J402" s="178"/>
      <c r="K402" s="178"/>
      <c r="L402" s="178"/>
      <c r="M402" s="178"/>
      <c r="N402" s="178"/>
      <c r="O402" s="178"/>
      <c r="P402" s="178"/>
      <c r="Q402" s="178"/>
      <c r="R402" s="178"/>
      <c r="S402" s="178"/>
      <c r="T402" s="178"/>
      <c r="U402" s="178"/>
      <c r="V402" s="178"/>
      <c r="W402" s="178"/>
      <c r="X402" s="178"/>
      <c r="Y402" s="178"/>
      <c r="Z402" s="178"/>
    </row>
    <row r="403" spans="1:26">
      <c r="A403" s="178"/>
      <c r="B403" s="178"/>
      <c r="C403" s="178"/>
      <c r="D403" s="178"/>
      <c r="E403" s="178"/>
      <c r="F403" s="178"/>
      <c r="G403" s="178"/>
      <c r="H403" s="178"/>
      <c r="I403" s="178"/>
      <c r="J403" s="178"/>
      <c r="K403" s="178"/>
      <c r="L403" s="178"/>
      <c r="M403" s="178"/>
      <c r="N403" s="178"/>
      <c r="O403" s="178"/>
      <c r="P403" s="178"/>
      <c r="Q403" s="178"/>
      <c r="R403" s="178"/>
      <c r="S403" s="178"/>
      <c r="T403" s="178"/>
      <c r="U403" s="178"/>
      <c r="V403" s="178"/>
      <c r="W403" s="178"/>
      <c r="X403" s="178"/>
      <c r="Y403" s="178"/>
      <c r="Z403" s="178"/>
    </row>
    <row r="404" spans="1:26">
      <c r="A404" s="178"/>
      <c r="B404" s="178"/>
      <c r="C404" s="178"/>
      <c r="D404" s="178"/>
      <c r="E404" s="178"/>
      <c r="F404" s="178"/>
      <c r="G404" s="178"/>
      <c r="H404" s="178"/>
      <c r="I404" s="178"/>
      <c r="J404" s="178"/>
      <c r="K404" s="178"/>
      <c r="L404" s="178"/>
      <c r="M404" s="178"/>
      <c r="N404" s="178"/>
      <c r="O404" s="178"/>
      <c r="P404" s="178"/>
      <c r="Q404" s="178"/>
      <c r="R404" s="178"/>
      <c r="S404" s="178"/>
      <c r="T404" s="178"/>
      <c r="U404" s="178"/>
      <c r="V404" s="178"/>
      <c r="W404" s="178"/>
      <c r="X404" s="178"/>
      <c r="Y404" s="178"/>
      <c r="Z404" s="178"/>
    </row>
    <row r="405" spans="1:26">
      <c r="A405" s="178"/>
      <c r="B405" s="178"/>
      <c r="C405" s="178"/>
      <c r="D405" s="178"/>
      <c r="E405" s="178"/>
      <c r="F405" s="178"/>
      <c r="G405" s="178"/>
      <c r="H405" s="178"/>
      <c r="I405" s="178"/>
      <c r="J405" s="178"/>
      <c r="K405" s="178"/>
      <c r="L405" s="178"/>
      <c r="M405" s="178"/>
      <c r="N405" s="178"/>
      <c r="O405" s="178"/>
      <c r="P405" s="178"/>
      <c r="Q405" s="178"/>
      <c r="R405" s="178"/>
      <c r="S405" s="178"/>
      <c r="T405" s="178"/>
      <c r="U405" s="178"/>
      <c r="V405" s="178"/>
      <c r="W405" s="178"/>
      <c r="X405" s="178"/>
      <c r="Y405" s="178"/>
      <c r="Z405" s="178"/>
    </row>
    <row r="406" spans="1:26">
      <c r="A406" s="178"/>
      <c r="B406" s="178"/>
      <c r="C406" s="178"/>
      <c r="D406" s="178"/>
      <c r="E406" s="178"/>
      <c r="F406" s="178"/>
      <c r="G406" s="178"/>
      <c r="H406" s="178"/>
      <c r="I406" s="178"/>
      <c r="J406" s="178"/>
      <c r="K406" s="178"/>
      <c r="L406" s="178"/>
      <c r="M406" s="178"/>
      <c r="N406" s="178"/>
      <c r="O406" s="178"/>
      <c r="P406" s="178"/>
      <c r="Q406" s="178"/>
      <c r="R406" s="178"/>
      <c r="S406" s="178"/>
      <c r="T406" s="178"/>
      <c r="U406" s="178"/>
      <c r="V406" s="178"/>
      <c r="W406" s="178"/>
      <c r="X406" s="178"/>
      <c r="Y406" s="178"/>
      <c r="Z406" s="178"/>
    </row>
    <row r="407" spans="1:26">
      <c r="A407" s="178"/>
      <c r="B407" s="178"/>
      <c r="C407" s="178"/>
      <c r="D407" s="178"/>
      <c r="E407" s="178"/>
      <c r="F407" s="178"/>
      <c r="G407" s="178"/>
      <c r="H407" s="178"/>
      <c r="I407" s="178"/>
      <c r="J407" s="178"/>
      <c r="K407" s="178"/>
      <c r="L407" s="178"/>
      <c r="M407" s="178"/>
      <c r="N407" s="178"/>
      <c r="O407" s="178"/>
      <c r="P407" s="178"/>
      <c r="Q407" s="178"/>
      <c r="R407" s="178"/>
      <c r="S407" s="178"/>
      <c r="T407" s="178"/>
      <c r="U407" s="178"/>
      <c r="V407" s="178"/>
      <c r="W407" s="178"/>
      <c r="X407" s="178"/>
      <c r="Y407" s="178"/>
      <c r="Z407" s="178"/>
    </row>
    <row r="408" spans="1:26">
      <c r="A408" s="178"/>
      <c r="B408" s="178"/>
      <c r="C408" s="178"/>
      <c r="D408" s="178"/>
      <c r="E408" s="178"/>
      <c r="F408" s="178"/>
      <c r="G408" s="178"/>
      <c r="H408" s="178"/>
      <c r="I408" s="178"/>
      <c r="J408" s="178"/>
      <c r="K408" s="178"/>
      <c r="L408" s="178"/>
      <c r="M408" s="178"/>
      <c r="N408" s="178"/>
      <c r="O408" s="178"/>
      <c r="P408" s="178"/>
      <c r="Q408" s="178"/>
      <c r="R408" s="178"/>
      <c r="S408" s="178"/>
      <c r="T408" s="178"/>
      <c r="U408" s="178"/>
      <c r="V408" s="178"/>
      <c r="W408" s="178"/>
      <c r="X408" s="178"/>
      <c r="Y408" s="178"/>
      <c r="Z408" s="178"/>
    </row>
    <row r="409" spans="1:26">
      <c r="A409" s="178"/>
      <c r="B409" s="178"/>
      <c r="C409" s="178"/>
      <c r="D409" s="178"/>
      <c r="E409" s="178"/>
      <c r="F409" s="178"/>
      <c r="G409" s="178"/>
      <c r="H409" s="178"/>
      <c r="I409" s="178"/>
      <c r="J409" s="178"/>
      <c r="K409" s="178"/>
      <c r="L409" s="178"/>
      <c r="M409" s="178"/>
      <c r="N409" s="178"/>
      <c r="O409" s="178"/>
      <c r="P409" s="178"/>
      <c r="Q409" s="178"/>
      <c r="R409" s="178"/>
      <c r="S409" s="178"/>
      <c r="T409" s="178"/>
      <c r="U409" s="178"/>
      <c r="V409" s="178"/>
      <c r="W409" s="178"/>
      <c r="X409" s="178"/>
      <c r="Y409" s="178"/>
      <c r="Z409" s="178"/>
    </row>
    <row r="410" spans="1:26">
      <c r="A410" s="178"/>
      <c r="B410" s="178"/>
      <c r="C410" s="178"/>
      <c r="D410" s="178"/>
      <c r="E410" s="178"/>
      <c r="F410" s="178"/>
      <c r="G410" s="178"/>
      <c r="H410" s="178"/>
      <c r="I410" s="178"/>
      <c r="J410" s="178"/>
      <c r="K410" s="178"/>
      <c r="L410" s="178"/>
      <c r="M410" s="178"/>
      <c r="N410" s="178"/>
      <c r="O410" s="178"/>
      <c r="P410" s="178"/>
      <c r="Q410" s="178"/>
      <c r="R410" s="178"/>
      <c r="S410" s="178"/>
      <c r="T410" s="178"/>
      <c r="U410" s="178"/>
      <c r="V410" s="178"/>
      <c r="W410" s="178"/>
      <c r="X410" s="178"/>
      <c r="Y410" s="178"/>
      <c r="Z410" s="178"/>
    </row>
    <row r="411" spans="1:26">
      <c r="A411" s="178"/>
      <c r="B411" s="178"/>
      <c r="C411" s="178"/>
      <c r="D411" s="178"/>
      <c r="E411" s="178"/>
      <c r="F411" s="178"/>
      <c r="G411" s="178"/>
      <c r="H411" s="178"/>
      <c r="I411" s="178"/>
      <c r="J411" s="178"/>
      <c r="K411" s="178"/>
      <c r="L411" s="178"/>
      <c r="M411" s="178"/>
      <c r="N411" s="178"/>
      <c r="O411" s="178"/>
      <c r="P411" s="178"/>
      <c r="Q411" s="178"/>
      <c r="R411" s="178"/>
      <c r="S411" s="178"/>
      <c r="T411" s="178"/>
      <c r="U411" s="178"/>
      <c r="V411" s="178"/>
      <c r="W411" s="178"/>
      <c r="X411" s="178"/>
      <c r="Y411" s="178"/>
      <c r="Z411" s="178"/>
    </row>
    <row r="412" spans="1:26">
      <c r="A412" s="178"/>
      <c r="B412" s="178"/>
      <c r="C412" s="178"/>
      <c r="D412" s="178"/>
      <c r="E412" s="178"/>
      <c r="F412" s="178"/>
      <c r="G412" s="178"/>
      <c r="H412" s="178"/>
      <c r="I412" s="178"/>
      <c r="J412" s="178"/>
      <c r="K412" s="178"/>
      <c r="L412" s="178"/>
      <c r="M412" s="178"/>
      <c r="N412" s="178"/>
      <c r="O412" s="178"/>
      <c r="P412" s="178"/>
      <c r="Q412" s="178"/>
      <c r="R412" s="178"/>
      <c r="S412" s="178"/>
      <c r="T412" s="178"/>
      <c r="U412" s="178"/>
      <c r="V412" s="178"/>
      <c r="W412" s="178"/>
      <c r="X412" s="178"/>
      <c r="Y412" s="178"/>
      <c r="Z412" s="178"/>
    </row>
    <row r="413" spans="1:26">
      <c r="A413" s="178"/>
      <c r="B413" s="178"/>
      <c r="C413" s="178"/>
      <c r="D413" s="178"/>
      <c r="E413" s="178"/>
      <c r="F413" s="178"/>
      <c r="G413" s="178"/>
      <c r="H413" s="178"/>
      <c r="I413" s="178"/>
      <c r="J413" s="178"/>
      <c r="K413" s="178"/>
      <c r="L413" s="178"/>
      <c r="M413" s="178"/>
      <c r="N413" s="178"/>
      <c r="O413" s="178"/>
      <c r="P413" s="178"/>
      <c r="Q413" s="178"/>
      <c r="R413" s="178"/>
      <c r="S413" s="178"/>
      <c r="T413" s="178"/>
      <c r="U413" s="178"/>
      <c r="V413" s="178"/>
      <c r="W413" s="178"/>
      <c r="X413" s="178"/>
      <c r="Y413" s="178"/>
      <c r="Z413" s="178"/>
    </row>
    <row r="414" spans="1:26">
      <c r="A414" s="178"/>
      <c r="B414" s="178"/>
      <c r="C414" s="178"/>
      <c r="D414" s="178"/>
      <c r="E414" s="178"/>
      <c r="F414" s="178"/>
      <c r="G414" s="178"/>
      <c r="H414" s="178"/>
      <c r="I414" s="178"/>
      <c r="J414" s="178"/>
      <c r="K414" s="178"/>
      <c r="L414" s="178"/>
      <c r="M414" s="178"/>
      <c r="N414" s="178"/>
      <c r="O414" s="178"/>
      <c r="P414" s="178"/>
      <c r="Q414" s="178"/>
      <c r="R414" s="178"/>
      <c r="S414" s="178"/>
      <c r="T414" s="178"/>
      <c r="U414" s="178"/>
      <c r="V414" s="178"/>
      <c r="W414" s="178"/>
      <c r="X414" s="178"/>
      <c r="Y414" s="178"/>
      <c r="Z414" s="178"/>
    </row>
    <row r="415" spans="1:26">
      <c r="A415" s="178"/>
      <c r="B415" s="178"/>
      <c r="C415" s="178"/>
      <c r="D415" s="178"/>
      <c r="E415" s="178"/>
      <c r="F415" s="178"/>
      <c r="G415" s="178"/>
      <c r="H415" s="178"/>
      <c r="I415" s="178"/>
      <c r="J415" s="178"/>
      <c r="K415" s="178"/>
      <c r="L415" s="178"/>
      <c r="M415" s="178"/>
      <c r="N415" s="178"/>
      <c r="O415" s="178"/>
      <c r="P415" s="178"/>
      <c r="Q415" s="178"/>
      <c r="R415" s="178"/>
      <c r="S415" s="178"/>
      <c r="T415" s="178"/>
      <c r="U415" s="178"/>
      <c r="V415" s="178"/>
      <c r="W415" s="178"/>
      <c r="X415" s="178"/>
      <c r="Y415" s="178"/>
      <c r="Z415" s="178"/>
    </row>
    <row r="416" spans="1:26">
      <c r="A416" s="178"/>
      <c r="B416" s="178"/>
      <c r="C416" s="178"/>
      <c r="D416" s="178"/>
      <c r="E416" s="178"/>
      <c r="F416" s="178"/>
      <c r="G416" s="178"/>
      <c r="H416" s="178"/>
      <c r="I416" s="178"/>
      <c r="J416" s="178"/>
      <c r="K416" s="178"/>
      <c r="L416" s="178"/>
      <c r="M416" s="178"/>
      <c r="N416" s="178"/>
      <c r="O416" s="178"/>
      <c r="P416" s="178"/>
      <c r="Q416" s="178"/>
      <c r="R416" s="178"/>
      <c r="S416" s="178"/>
      <c r="T416" s="178"/>
      <c r="U416" s="178"/>
      <c r="V416" s="178"/>
      <c r="W416" s="178"/>
      <c r="X416" s="178"/>
      <c r="Y416" s="178"/>
      <c r="Z416" s="178"/>
    </row>
    <row r="417" spans="1:26">
      <c r="A417" s="178"/>
      <c r="B417" s="178"/>
      <c r="C417" s="178"/>
      <c r="D417" s="178"/>
      <c r="E417" s="178"/>
      <c r="F417" s="178"/>
      <c r="G417" s="178"/>
      <c r="H417" s="178"/>
      <c r="I417" s="178"/>
      <c r="J417" s="178"/>
      <c r="K417" s="178"/>
      <c r="L417" s="178"/>
      <c r="M417" s="178"/>
      <c r="N417" s="178"/>
      <c r="O417" s="178"/>
      <c r="P417" s="178"/>
      <c r="Q417" s="178"/>
      <c r="R417" s="178"/>
      <c r="S417" s="178"/>
      <c r="T417" s="178"/>
      <c r="U417" s="178"/>
      <c r="V417" s="178"/>
      <c r="W417" s="178"/>
      <c r="X417" s="178"/>
      <c r="Y417" s="178"/>
      <c r="Z417" s="178"/>
    </row>
    <row r="418" spans="1:26">
      <c r="A418" s="178"/>
      <c r="B418" s="178"/>
      <c r="C418" s="178"/>
      <c r="D418" s="178"/>
      <c r="E418" s="178"/>
      <c r="F418" s="178"/>
      <c r="G418" s="178"/>
      <c r="H418" s="178"/>
      <c r="I418" s="178"/>
      <c r="J418" s="178"/>
      <c r="K418" s="178"/>
      <c r="L418" s="178"/>
      <c r="M418" s="178"/>
      <c r="N418" s="178"/>
      <c r="O418" s="178"/>
      <c r="P418" s="178"/>
      <c r="Q418" s="178"/>
      <c r="R418" s="178"/>
      <c r="S418" s="178"/>
      <c r="T418" s="178"/>
      <c r="U418" s="178"/>
      <c r="V418" s="178"/>
      <c r="W418" s="178"/>
      <c r="X418" s="178"/>
      <c r="Y418" s="178"/>
      <c r="Z418" s="178"/>
    </row>
    <row r="419" spans="1:26">
      <c r="A419" s="178"/>
      <c r="B419" s="178"/>
      <c r="C419" s="178"/>
      <c r="D419" s="178"/>
      <c r="E419" s="178"/>
      <c r="F419" s="178"/>
      <c r="G419" s="178"/>
      <c r="H419" s="178"/>
      <c r="I419" s="178"/>
      <c r="J419" s="178"/>
      <c r="K419" s="178"/>
      <c r="L419" s="178"/>
      <c r="M419" s="178"/>
      <c r="N419" s="178"/>
      <c r="O419" s="178"/>
      <c r="P419" s="178"/>
      <c r="Q419" s="178"/>
      <c r="R419" s="178"/>
      <c r="S419" s="178"/>
      <c r="T419" s="178"/>
      <c r="U419" s="178"/>
      <c r="V419" s="178"/>
      <c r="W419" s="178"/>
      <c r="X419" s="178"/>
      <c r="Y419" s="178"/>
      <c r="Z419" s="178"/>
    </row>
    <row r="420" spans="1:26">
      <c r="A420" s="178"/>
      <c r="B420" s="178"/>
      <c r="C420" s="178"/>
      <c r="D420" s="178"/>
      <c r="E420" s="178"/>
      <c r="F420" s="178"/>
      <c r="G420" s="178"/>
      <c r="H420" s="178"/>
      <c r="I420" s="178"/>
      <c r="J420" s="178"/>
      <c r="K420" s="178"/>
      <c r="L420" s="178"/>
      <c r="M420" s="178"/>
      <c r="N420" s="178"/>
      <c r="O420" s="178"/>
      <c r="P420" s="178"/>
      <c r="Q420" s="178"/>
      <c r="R420" s="178"/>
      <c r="S420" s="178"/>
      <c r="T420" s="178"/>
      <c r="U420" s="178"/>
      <c r="V420" s="178"/>
      <c r="W420" s="178"/>
      <c r="X420" s="178"/>
      <c r="Y420" s="178"/>
      <c r="Z420" s="178"/>
    </row>
    <row r="421" spans="1:26">
      <c r="A421" s="178"/>
      <c r="B421" s="178"/>
      <c r="C421" s="178"/>
      <c r="D421" s="178"/>
      <c r="E421" s="178"/>
      <c r="F421" s="178"/>
      <c r="G421" s="178"/>
      <c r="H421" s="178"/>
      <c r="I421" s="178"/>
      <c r="J421" s="178"/>
      <c r="K421" s="178"/>
      <c r="L421" s="178"/>
      <c r="M421" s="178"/>
      <c r="N421" s="178"/>
      <c r="O421" s="178"/>
      <c r="P421" s="178"/>
      <c r="Q421" s="178"/>
      <c r="R421" s="178"/>
      <c r="S421" s="178"/>
      <c r="T421" s="178"/>
      <c r="U421" s="178"/>
      <c r="V421" s="178"/>
      <c r="W421" s="178"/>
      <c r="X421" s="178"/>
      <c r="Y421" s="178"/>
      <c r="Z421" s="178"/>
    </row>
    <row r="422" spans="1:26">
      <c r="A422" s="178"/>
      <c r="B422" s="178"/>
      <c r="C422" s="178"/>
      <c r="D422" s="178"/>
      <c r="E422" s="178"/>
      <c r="F422" s="178"/>
      <c r="G422" s="178"/>
      <c r="H422" s="178"/>
      <c r="I422" s="178"/>
      <c r="J422" s="178"/>
      <c r="K422" s="178"/>
      <c r="L422" s="178"/>
      <c r="M422" s="178"/>
      <c r="N422" s="178"/>
      <c r="O422" s="178"/>
      <c r="P422" s="178"/>
      <c r="Q422" s="178"/>
      <c r="R422" s="178"/>
      <c r="S422" s="178"/>
      <c r="T422" s="178"/>
      <c r="U422" s="178"/>
      <c r="V422" s="178"/>
      <c r="W422" s="178"/>
      <c r="X422" s="178"/>
      <c r="Y422" s="178"/>
      <c r="Z422" s="178"/>
    </row>
    <row r="423" spans="1:26">
      <c r="A423" s="178"/>
      <c r="B423" s="178"/>
      <c r="C423" s="178"/>
      <c r="D423" s="178"/>
      <c r="E423" s="178"/>
      <c r="F423" s="178"/>
      <c r="G423" s="178"/>
      <c r="H423" s="178"/>
      <c r="I423" s="178"/>
      <c r="J423" s="178"/>
      <c r="K423" s="178"/>
      <c r="L423" s="178"/>
      <c r="M423" s="178"/>
      <c r="N423" s="178"/>
      <c r="O423" s="178"/>
      <c r="P423" s="178"/>
      <c r="Q423" s="178"/>
      <c r="R423" s="178"/>
      <c r="S423" s="178"/>
      <c r="T423" s="178"/>
      <c r="U423" s="178"/>
      <c r="V423" s="178"/>
      <c r="W423" s="178"/>
      <c r="X423" s="178"/>
      <c r="Y423" s="178"/>
      <c r="Z423" s="178"/>
    </row>
    <row r="424" spans="1:26">
      <c r="A424" s="178"/>
      <c r="B424" s="178"/>
      <c r="C424" s="178"/>
      <c r="D424" s="178"/>
      <c r="E424" s="178"/>
      <c r="F424" s="178"/>
      <c r="G424" s="178"/>
      <c r="H424" s="178"/>
      <c r="I424" s="178"/>
      <c r="J424" s="178"/>
      <c r="K424" s="178"/>
      <c r="L424" s="178"/>
      <c r="M424" s="178"/>
      <c r="N424" s="178"/>
      <c r="O424" s="178"/>
      <c r="P424" s="178"/>
      <c r="Q424" s="178"/>
      <c r="R424" s="178"/>
      <c r="S424" s="178"/>
      <c r="T424" s="178"/>
      <c r="U424" s="178"/>
      <c r="V424" s="178"/>
      <c r="W424" s="178"/>
      <c r="X424" s="178"/>
      <c r="Y424" s="178"/>
      <c r="Z424" s="178"/>
    </row>
    <row r="425" spans="1:26">
      <c r="A425" s="178"/>
      <c r="B425" s="178"/>
      <c r="C425" s="178"/>
      <c r="D425" s="178"/>
      <c r="E425" s="178"/>
      <c r="F425" s="178"/>
      <c r="G425" s="178"/>
      <c r="H425" s="178"/>
      <c r="I425" s="178"/>
      <c r="J425" s="178"/>
      <c r="K425" s="178"/>
      <c r="L425" s="178"/>
      <c r="M425" s="178"/>
      <c r="N425" s="178"/>
      <c r="O425" s="178"/>
      <c r="P425" s="178"/>
      <c r="Q425" s="178"/>
      <c r="R425" s="178"/>
      <c r="S425" s="178"/>
      <c r="T425" s="178"/>
      <c r="U425" s="178"/>
      <c r="V425" s="178"/>
      <c r="W425" s="178"/>
      <c r="X425" s="178"/>
      <c r="Y425" s="178"/>
      <c r="Z425" s="178"/>
    </row>
    <row r="426" spans="1:26">
      <c r="A426" s="178"/>
      <c r="B426" s="178"/>
      <c r="C426" s="178"/>
      <c r="D426" s="178"/>
      <c r="E426" s="178"/>
      <c r="F426" s="178"/>
      <c r="G426" s="178"/>
      <c r="H426" s="178"/>
      <c r="I426" s="178"/>
      <c r="J426" s="178"/>
      <c r="K426" s="178"/>
      <c r="L426" s="178"/>
      <c r="M426" s="178"/>
      <c r="N426" s="178"/>
      <c r="O426" s="178"/>
      <c r="P426" s="178"/>
      <c r="Q426" s="178"/>
      <c r="R426" s="178"/>
      <c r="S426" s="178"/>
      <c r="T426" s="178"/>
      <c r="U426" s="178"/>
      <c r="V426" s="178"/>
      <c r="W426" s="178"/>
      <c r="X426" s="178"/>
      <c r="Y426" s="178"/>
      <c r="Z426" s="178"/>
    </row>
    <row r="427" spans="1:26">
      <c r="A427" s="178"/>
      <c r="B427" s="178"/>
      <c r="C427" s="178"/>
      <c r="D427" s="178"/>
      <c r="E427" s="178"/>
      <c r="F427" s="178"/>
      <c r="G427" s="178"/>
      <c r="H427" s="178"/>
      <c r="I427" s="178"/>
      <c r="J427" s="178"/>
      <c r="K427" s="178"/>
      <c r="L427" s="178"/>
      <c r="M427" s="178"/>
      <c r="N427" s="178"/>
      <c r="O427" s="178"/>
      <c r="P427" s="178"/>
      <c r="Q427" s="178"/>
      <c r="R427" s="178"/>
      <c r="S427" s="178"/>
      <c r="T427" s="178"/>
      <c r="U427" s="178"/>
      <c r="V427" s="178"/>
      <c r="W427" s="178"/>
      <c r="X427" s="178"/>
      <c r="Y427" s="178"/>
      <c r="Z427" s="178"/>
    </row>
    <row r="428" spans="1:26">
      <c r="A428" s="178"/>
      <c r="B428" s="178"/>
      <c r="C428" s="178"/>
      <c r="D428" s="178"/>
      <c r="E428" s="178"/>
      <c r="F428" s="178"/>
      <c r="G428" s="178"/>
      <c r="H428" s="178"/>
      <c r="I428" s="178"/>
      <c r="J428" s="178"/>
      <c r="K428" s="178"/>
      <c r="L428" s="178"/>
      <c r="M428" s="178"/>
      <c r="N428" s="178"/>
      <c r="O428" s="178"/>
      <c r="P428" s="178"/>
      <c r="Q428" s="178"/>
      <c r="R428" s="178"/>
      <c r="S428" s="178"/>
      <c r="T428" s="178"/>
      <c r="U428" s="178"/>
      <c r="V428" s="178"/>
      <c r="W428" s="178"/>
      <c r="X428" s="178"/>
      <c r="Y428" s="178"/>
      <c r="Z428" s="178"/>
    </row>
    <row r="429" spans="1:26">
      <c r="A429" s="178"/>
      <c r="B429" s="178"/>
      <c r="C429" s="178"/>
      <c r="D429" s="178"/>
      <c r="E429" s="178"/>
      <c r="F429" s="178"/>
      <c r="G429" s="178"/>
      <c r="H429" s="178"/>
      <c r="I429" s="178"/>
      <c r="J429" s="178"/>
      <c r="K429" s="178"/>
      <c r="L429" s="178"/>
      <c r="M429" s="178"/>
      <c r="N429" s="178"/>
      <c r="O429" s="178"/>
      <c r="P429" s="178"/>
      <c r="Q429" s="178"/>
      <c r="R429" s="178"/>
      <c r="S429" s="178"/>
      <c r="T429" s="178"/>
      <c r="U429" s="178"/>
      <c r="V429" s="178"/>
      <c r="W429" s="178"/>
      <c r="X429" s="178"/>
      <c r="Y429" s="178"/>
      <c r="Z429" s="178"/>
    </row>
    <row r="430" spans="1:26">
      <c r="A430" s="178"/>
      <c r="B430" s="178"/>
      <c r="C430" s="178"/>
      <c r="D430" s="178"/>
      <c r="E430" s="178"/>
      <c r="F430" s="178"/>
      <c r="G430" s="178"/>
      <c r="H430" s="178"/>
      <c r="I430" s="178"/>
      <c r="J430" s="178"/>
      <c r="K430" s="178"/>
      <c r="L430" s="178"/>
      <c r="M430" s="178"/>
      <c r="N430" s="178"/>
      <c r="O430" s="178"/>
      <c r="P430" s="178"/>
      <c r="Q430" s="178"/>
      <c r="R430" s="178"/>
      <c r="S430" s="178"/>
      <c r="T430" s="178"/>
      <c r="U430" s="178"/>
      <c r="V430" s="178"/>
      <c r="W430" s="178"/>
      <c r="X430" s="178"/>
      <c r="Y430" s="178"/>
      <c r="Z430" s="178"/>
    </row>
    <row r="431" spans="1:26">
      <c r="A431" s="178"/>
      <c r="B431" s="178"/>
      <c r="C431" s="178"/>
      <c r="D431" s="178"/>
      <c r="E431" s="178"/>
      <c r="F431" s="178"/>
      <c r="G431" s="178"/>
      <c r="H431" s="178"/>
      <c r="I431" s="178"/>
      <c r="J431" s="178"/>
      <c r="K431" s="178"/>
      <c r="L431" s="178"/>
      <c r="M431" s="178"/>
      <c r="N431" s="178"/>
      <c r="O431" s="178"/>
      <c r="P431" s="178"/>
      <c r="Q431" s="178"/>
      <c r="R431" s="178"/>
      <c r="S431" s="178"/>
      <c r="T431" s="178"/>
      <c r="U431" s="178"/>
      <c r="V431" s="178"/>
      <c r="W431" s="178"/>
      <c r="X431" s="178"/>
      <c r="Y431" s="178"/>
      <c r="Z431" s="178"/>
    </row>
    <row r="432" spans="1:26">
      <c r="A432" s="178"/>
      <c r="B432" s="178"/>
      <c r="C432" s="178"/>
      <c r="D432" s="178"/>
      <c r="E432" s="178"/>
      <c r="F432" s="178"/>
      <c r="G432" s="178"/>
      <c r="H432" s="178"/>
      <c r="I432" s="178"/>
      <c r="J432" s="178"/>
      <c r="K432" s="178"/>
      <c r="L432" s="178"/>
      <c r="M432" s="178"/>
      <c r="N432" s="178"/>
      <c r="O432" s="178"/>
      <c r="P432" s="178"/>
      <c r="Q432" s="178"/>
      <c r="R432" s="178"/>
      <c r="S432" s="178"/>
      <c r="T432" s="178"/>
      <c r="U432" s="178"/>
      <c r="V432" s="178"/>
      <c r="W432" s="178"/>
      <c r="X432" s="178"/>
      <c r="Y432" s="178"/>
      <c r="Z432" s="178"/>
    </row>
    <row r="433" spans="1:26">
      <c r="A433" s="178"/>
      <c r="B433" s="178"/>
      <c r="C433" s="178"/>
      <c r="D433" s="178"/>
      <c r="E433" s="178"/>
      <c r="F433" s="178"/>
      <c r="G433" s="178"/>
      <c r="H433" s="178"/>
      <c r="I433" s="178"/>
      <c r="J433" s="178"/>
      <c r="K433" s="178"/>
      <c r="L433" s="178"/>
      <c r="M433" s="178"/>
      <c r="N433" s="178"/>
      <c r="O433" s="178"/>
      <c r="P433" s="178"/>
      <c r="Q433" s="178"/>
      <c r="R433" s="178"/>
      <c r="S433" s="178"/>
      <c r="T433" s="178"/>
      <c r="U433" s="178"/>
      <c r="V433" s="178"/>
      <c r="W433" s="178"/>
      <c r="X433" s="178"/>
      <c r="Y433" s="178"/>
      <c r="Z433" s="178"/>
    </row>
    <row r="434" spans="1:26">
      <c r="A434" s="178"/>
      <c r="B434" s="178"/>
      <c r="C434" s="178"/>
      <c r="D434" s="178"/>
      <c r="E434" s="178"/>
      <c r="F434" s="178"/>
      <c r="G434" s="178"/>
      <c r="H434" s="178"/>
      <c r="I434" s="178"/>
      <c r="J434" s="178"/>
      <c r="K434" s="178"/>
      <c r="L434" s="178"/>
      <c r="M434" s="178"/>
      <c r="N434" s="178"/>
      <c r="O434" s="178"/>
      <c r="P434" s="178"/>
      <c r="Q434" s="178"/>
      <c r="R434" s="178"/>
      <c r="S434" s="178"/>
      <c r="T434" s="178"/>
      <c r="U434" s="178"/>
      <c r="V434" s="178"/>
      <c r="W434" s="178"/>
      <c r="X434" s="178"/>
      <c r="Y434" s="178"/>
      <c r="Z434" s="178"/>
    </row>
    <row r="435" spans="1:26">
      <c r="A435" s="178"/>
      <c r="B435" s="178"/>
      <c r="C435" s="178"/>
      <c r="D435" s="178"/>
      <c r="E435" s="178"/>
      <c r="F435" s="178"/>
      <c r="G435" s="178"/>
      <c r="H435" s="178"/>
      <c r="I435" s="178"/>
      <c r="J435" s="178"/>
      <c r="K435" s="178"/>
      <c r="L435" s="178"/>
      <c r="M435" s="178"/>
      <c r="N435" s="178"/>
      <c r="O435" s="178"/>
      <c r="P435" s="178"/>
      <c r="Q435" s="178"/>
      <c r="R435" s="178"/>
      <c r="S435" s="178"/>
      <c r="T435" s="178"/>
      <c r="U435" s="178"/>
      <c r="V435" s="178"/>
      <c r="W435" s="178"/>
      <c r="X435" s="178"/>
      <c r="Y435" s="178"/>
      <c r="Z435" s="178"/>
    </row>
    <row r="436" spans="1:26">
      <c r="A436" s="178"/>
      <c r="B436" s="178"/>
      <c r="C436" s="178"/>
      <c r="D436" s="178"/>
      <c r="E436" s="178"/>
      <c r="F436" s="178"/>
      <c r="G436" s="178"/>
      <c r="H436" s="178"/>
      <c r="I436" s="178"/>
      <c r="J436" s="178"/>
      <c r="K436" s="178"/>
      <c r="L436" s="178"/>
      <c r="M436" s="178"/>
      <c r="N436" s="178"/>
      <c r="O436" s="178"/>
      <c r="P436" s="178"/>
      <c r="Q436" s="178"/>
      <c r="R436" s="178"/>
      <c r="S436" s="178"/>
      <c r="T436" s="178"/>
      <c r="U436" s="178"/>
      <c r="V436" s="178"/>
      <c r="W436" s="178"/>
      <c r="X436" s="178"/>
      <c r="Y436" s="178"/>
      <c r="Z436" s="178"/>
    </row>
    <row r="437" spans="1:26">
      <c r="A437" s="178"/>
      <c r="B437" s="178"/>
      <c r="C437" s="178"/>
      <c r="D437" s="178"/>
      <c r="E437" s="178"/>
      <c r="F437" s="178"/>
      <c r="G437" s="178"/>
      <c r="H437" s="178"/>
      <c r="I437" s="178"/>
      <c r="J437" s="178"/>
      <c r="K437" s="178"/>
      <c r="L437" s="178"/>
      <c r="M437" s="178"/>
      <c r="N437" s="178"/>
      <c r="O437" s="178"/>
      <c r="P437" s="178"/>
      <c r="Q437" s="178"/>
      <c r="R437" s="178"/>
      <c r="S437" s="178"/>
      <c r="T437" s="178"/>
      <c r="U437" s="178"/>
      <c r="V437" s="178"/>
      <c r="W437" s="178"/>
      <c r="X437" s="178"/>
      <c r="Y437" s="178"/>
      <c r="Z437" s="178"/>
    </row>
    <row r="438" spans="1:26">
      <c r="A438" s="178"/>
      <c r="B438" s="178"/>
      <c r="C438" s="178"/>
      <c r="D438" s="178"/>
      <c r="E438" s="178"/>
      <c r="F438" s="178"/>
      <c r="G438" s="178"/>
      <c r="H438" s="178"/>
      <c r="I438" s="178"/>
      <c r="J438" s="178"/>
      <c r="K438" s="178"/>
      <c r="L438" s="178"/>
      <c r="M438" s="178"/>
      <c r="N438" s="178"/>
      <c r="O438" s="178"/>
      <c r="P438" s="178"/>
      <c r="Q438" s="178"/>
      <c r="R438" s="178"/>
      <c r="S438" s="178"/>
      <c r="T438" s="178"/>
      <c r="U438" s="178"/>
      <c r="V438" s="178"/>
      <c r="W438" s="178"/>
      <c r="X438" s="178"/>
      <c r="Y438" s="178"/>
      <c r="Z438" s="178"/>
    </row>
    <row r="439" spans="1:26">
      <c r="A439" s="178"/>
      <c r="B439" s="178"/>
      <c r="C439" s="178"/>
      <c r="D439" s="178"/>
      <c r="E439" s="178"/>
      <c r="F439" s="178"/>
      <c r="G439" s="178"/>
      <c r="H439" s="178"/>
      <c r="I439" s="178"/>
      <c r="J439" s="178"/>
      <c r="K439" s="178"/>
      <c r="L439" s="178"/>
      <c r="M439" s="178"/>
      <c r="N439" s="178"/>
      <c r="O439" s="178"/>
      <c r="P439" s="178"/>
      <c r="Q439" s="178"/>
      <c r="R439" s="178"/>
      <c r="S439" s="178"/>
      <c r="T439" s="178"/>
      <c r="U439" s="178"/>
      <c r="V439" s="178"/>
      <c r="W439" s="178"/>
      <c r="X439" s="178"/>
      <c r="Y439" s="178"/>
      <c r="Z439" s="178"/>
    </row>
    <row r="440" spans="1:26">
      <c r="A440" s="178"/>
      <c r="B440" s="178"/>
      <c r="C440" s="178"/>
      <c r="D440" s="178"/>
      <c r="E440" s="178"/>
      <c r="F440" s="178"/>
      <c r="G440" s="178"/>
      <c r="H440" s="178"/>
      <c r="I440" s="178"/>
      <c r="J440" s="178"/>
      <c r="K440" s="178"/>
      <c r="L440" s="178"/>
      <c r="M440" s="178"/>
      <c r="N440" s="178"/>
      <c r="O440" s="178"/>
      <c r="P440" s="178"/>
      <c r="Q440" s="178"/>
      <c r="R440" s="178"/>
      <c r="S440" s="178"/>
      <c r="T440" s="178"/>
      <c r="U440" s="178"/>
      <c r="V440" s="178"/>
      <c r="W440" s="178"/>
      <c r="X440" s="178"/>
      <c r="Y440" s="178"/>
      <c r="Z440" s="178"/>
    </row>
    <row r="441" spans="1:26">
      <c r="A441" s="178"/>
      <c r="B441" s="178"/>
      <c r="C441" s="178"/>
      <c r="D441" s="178"/>
      <c r="E441" s="178"/>
      <c r="F441" s="178"/>
      <c r="G441" s="178"/>
      <c r="H441" s="178"/>
      <c r="I441" s="178"/>
      <c r="J441" s="178"/>
      <c r="K441" s="178"/>
      <c r="L441" s="178"/>
      <c r="M441" s="178"/>
      <c r="N441" s="178"/>
      <c r="O441" s="178"/>
      <c r="P441" s="178"/>
      <c r="Q441" s="178"/>
      <c r="R441" s="178"/>
      <c r="S441" s="178"/>
      <c r="T441" s="178"/>
      <c r="U441" s="178"/>
      <c r="V441" s="178"/>
      <c r="W441" s="178"/>
      <c r="X441" s="178"/>
      <c r="Y441" s="178"/>
      <c r="Z441" s="178"/>
    </row>
    <row r="442" spans="1:26">
      <c r="A442" s="178"/>
      <c r="B442" s="178"/>
      <c r="C442" s="178"/>
      <c r="D442" s="178"/>
      <c r="E442" s="178"/>
      <c r="F442" s="178"/>
      <c r="G442" s="178"/>
      <c r="H442" s="178"/>
      <c r="I442" s="178"/>
      <c r="J442" s="178"/>
      <c r="K442" s="178"/>
      <c r="L442" s="178"/>
      <c r="M442" s="178"/>
      <c r="N442" s="178"/>
      <c r="O442" s="178"/>
      <c r="P442" s="178"/>
      <c r="Q442" s="178"/>
      <c r="R442" s="178"/>
      <c r="S442" s="178"/>
      <c r="T442" s="178"/>
      <c r="U442" s="178"/>
      <c r="V442" s="178"/>
      <c r="W442" s="178"/>
      <c r="X442" s="178"/>
      <c r="Y442" s="178"/>
      <c r="Z442" s="178"/>
    </row>
    <row r="443" spans="1:26">
      <c r="A443" s="178"/>
      <c r="B443" s="178"/>
      <c r="C443" s="178"/>
      <c r="D443" s="178"/>
      <c r="E443" s="178"/>
      <c r="F443" s="178"/>
      <c r="G443" s="178"/>
      <c r="H443" s="178"/>
      <c r="I443" s="178"/>
      <c r="J443" s="178"/>
      <c r="K443" s="178"/>
      <c r="L443" s="178"/>
      <c r="M443" s="178"/>
      <c r="N443" s="178"/>
      <c r="O443" s="178"/>
      <c r="P443" s="178"/>
      <c r="Q443" s="178"/>
      <c r="R443" s="178"/>
      <c r="S443" s="178"/>
      <c r="T443" s="178"/>
      <c r="U443" s="178"/>
      <c r="V443" s="178"/>
      <c r="W443" s="178"/>
      <c r="X443" s="178"/>
      <c r="Y443" s="178"/>
      <c r="Z443" s="178"/>
    </row>
    <row r="444" spans="1:26">
      <c r="A444" s="178"/>
      <c r="B444" s="178"/>
      <c r="C444" s="178"/>
      <c r="D444" s="178"/>
      <c r="E444" s="178"/>
      <c r="F444" s="178"/>
      <c r="G444" s="178"/>
      <c r="H444" s="178"/>
      <c r="I444" s="178"/>
      <c r="J444" s="178"/>
      <c r="K444" s="178"/>
      <c r="L444" s="178"/>
      <c r="M444" s="178"/>
      <c r="N444" s="178"/>
      <c r="O444" s="178"/>
      <c r="P444" s="178"/>
      <c r="Q444" s="178"/>
      <c r="R444" s="178"/>
      <c r="S444" s="178"/>
      <c r="T444" s="178"/>
      <c r="U444" s="178"/>
      <c r="V444" s="178"/>
      <c r="W444" s="178"/>
      <c r="X444" s="178"/>
      <c r="Y444" s="178"/>
      <c r="Z444" s="178"/>
    </row>
    <row r="445" spans="1:26">
      <c r="A445" s="178"/>
      <c r="B445" s="178"/>
      <c r="C445" s="178"/>
      <c r="D445" s="178"/>
      <c r="E445" s="178"/>
      <c r="F445" s="178"/>
      <c r="G445" s="178"/>
      <c r="H445" s="178"/>
      <c r="I445" s="178"/>
      <c r="J445" s="178"/>
      <c r="K445" s="178"/>
      <c r="L445" s="178"/>
      <c r="M445" s="178"/>
      <c r="N445" s="178"/>
      <c r="O445" s="178"/>
      <c r="P445" s="178"/>
      <c r="Q445" s="178"/>
      <c r="R445" s="178"/>
      <c r="S445" s="178"/>
      <c r="T445" s="178"/>
      <c r="U445" s="178"/>
      <c r="V445" s="178"/>
      <c r="W445" s="178"/>
      <c r="X445" s="178"/>
      <c r="Y445" s="178"/>
      <c r="Z445" s="178"/>
    </row>
    <row r="446" spans="1:26">
      <c r="A446" s="178"/>
      <c r="B446" s="178"/>
      <c r="C446" s="178"/>
      <c r="D446" s="178"/>
      <c r="E446" s="178"/>
      <c r="F446" s="178"/>
      <c r="G446" s="178"/>
      <c r="H446" s="178"/>
      <c r="I446" s="178"/>
      <c r="J446" s="178"/>
      <c r="K446" s="178"/>
      <c r="L446" s="178"/>
      <c r="M446" s="178"/>
      <c r="N446" s="178"/>
      <c r="O446" s="178"/>
      <c r="P446" s="178"/>
      <c r="Q446" s="178"/>
      <c r="R446" s="178"/>
      <c r="S446" s="178"/>
      <c r="T446" s="178"/>
      <c r="U446" s="178"/>
      <c r="V446" s="178"/>
      <c r="W446" s="178"/>
      <c r="X446" s="178"/>
      <c r="Y446" s="178"/>
      <c r="Z446" s="178"/>
    </row>
    <row r="447" spans="1:26">
      <c r="A447" s="178"/>
      <c r="B447" s="178"/>
      <c r="C447" s="178"/>
      <c r="D447" s="178"/>
      <c r="E447" s="178"/>
      <c r="F447" s="178"/>
      <c r="G447" s="178"/>
      <c r="H447" s="178"/>
      <c r="I447" s="178"/>
      <c r="J447" s="178"/>
      <c r="K447" s="178"/>
      <c r="L447" s="178"/>
      <c r="M447" s="178"/>
      <c r="N447" s="178"/>
      <c r="O447" s="178"/>
      <c r="P447" s="178"/>
      <c r="Q447" s="178"/>
      <c r="R447" s="178"/>
      <c r="S447" s="178"/>
      <c r="T447" s="178"/>
      <c r="U447" s="178"/>
      <c r="V447" s="178"/>
      <c r="W447" s="178"/>
      <c r="X447" s="178"/>
      <c r="Y447" s="178"/>
      <c r="Z447" s="178"/>
    </row>
    <row r="448" spans="1:26">
      <c r="A448" s="178"/>
      <c r="B448" s="178"/>
      <c r="C448" s="178"/>
      <c r="D448" s="178"/>
      <c r="E448" s="178"/>
      <c r="F448" s="178"/>
      <c r="G448" s="178"/>
      <c r="H448" s="178"/>
      <c r="I448" s="178"/>
      <c r="J448" s="178"/>
      <c r="K448" s="178"/>
      <c r="L448" s="178"/>
      <c r="M448" s="178"/>
      <c r="N448" s="178"/>
      <c r="O448" s="178"/>
      <c r="P448" s="178"/>
      <c r="Q448" s="178"/>
      <c r="R448" s="178"/>
      <c r="S448" s="178"/>
      <c r="T448" s="178"/>
      <c r="U448" s="178"/>
      <c r="V448" s="178"/>
      <c r="W448" s="178"/>
      <c r="X448" s="178"/>
      <c r="Y448" s="178"/>
      <c r="Z448" s="178"/>
    </row>
    <row r="449" spans="1:26">
      <c r="A449" s="178"/>
      <c r="B449" s="178"/>
      <c r="C449" s="178"/>
      <c r="D449" s="178"/>
      <c r="E449" s="178"/>
      <c r="F449" s="178"/>
      <c r="G449" s="178"/>
      <c r="H449" s="178"/>
      <c r="I449" s="178"/>
      <c r="J449" s="178"/>
      <c r="K449" s="178"/>
      <c r="L449" s="178"/>
      <c r="M449" s="178"/>
      <c r="N449" s="178"/>
      <c r="O449" s="178"/>
      <c r="P449" s="178"/>
      <c r="Q449" s="178"/>
      <c r="R449" s="178"/>
      <c r="S449" s="178"/>
      <c r="T449" s="178"/>
      <c r="U449" s="178"/>
      <c r="V449" s="178"/>
      <c r="W449" s="178"/>
      <c r="X449" s="178"/>
      <c r="Y449" s="178"/>
      <c r="Z449" s="178"/>
    </row>
    <row r="450" spans="1:26">
      <c r="A450" s="178"/>
      <c r="B450" s="178"/>
      <c r="C450" s="178"/>
      <c r="D450" s="178"/>
      <c r="E450" s="178"/>
      <c r="F450" s="178"/>
      <c r="G450" s="178"/>
      <c r="H450" s="178"/>
      <c r="I450" s="178"/>
      <c r="J450" s="178"/>
      <c r="K450" s="178"/>
      <c r="L450" s="178"/>
      <c r="M450" s="178"/>
      <c r="N450" s="178"/>
      <c r="O450" s="178"/>
      <c r="P450" s="178"/>
      <c r="Q450" s="178"/>
      <c r="R450" s="178"/>
      <c r="S450" s="178"/>
      <c r="T450" s="178"/>
      <c r="U450" s="178"/>
      <c r="V450" s="178"/>
      <c r="W450" s="178"/>
      <c r="X450" s="178"/>
      <c r="Y450" s="178"/>
      <c r="Z450" s="178"/>
    </row>
    <row r="451" spans="1:26">
      <c r="A451" s="178"/>
      <c r="B451" s="178"/>
      <c r="C451" s="178"/>
      <c r="D451" s="178"/>
      <c r="E451" s="178"/>
      <c r="F451" s="178"/>
      <c r="G451" s="178"/>
      <c r="H451" s="178"/>
      <c r="I451" s="178"/>
      <c r="J451" s="178"/>
      <c r="K451" s="178"/>
      <c r="L451" s="178"/>
      <c r="M451" s="178"/>
      <c r="N451" s="178"/>
      <c r="O451" s="178"/>
      <c r="P451" s="178"/>
      <c r="Q451" s="178"/>
      <c r="R451" s="178"/>
      <c r="S451" s="178"/>
      <c r="T451" s="178"/>
      <c r="U451" s="178"/>
      <c r="V451" s="178"/>
      <c r="W451" s="178"/>
      <c r="X451" s="178"/>
      <c r="Y451" s="178"/>
      <c r="Z451" s="178"/>
    </row>
    <row r="452" spans="1:26">
      <c r="A452" s="178"/>
      <c r="B452" s="178"/>
      <c r="C452" s="178"/>
      <c r="D452" s="178"/>
      <c r="E452" s="178"/>
      <c r="F452" s="178"/>
      <c r="G452" s="178"/>
      <c r="H452" s="178"/>
      <c r="I452" s="178"/>
      <c r="J452" s="178"/>
      <c r="K452" s="178"/>
      <c r="L452" s="178"/>
      <c r="M452" s="178"/>
      <c r="N452" s="178"/>
      <c r="O452" s="178"/>
      <c r="P452" s="178"/>
      <c r="Q452" s="178"/>
      <c r="R452" s="178"/>
      <c r="S452" s="178"/>
      <c r="T452" s="178"/>
      <c r="U452" s="178"/>
      <c r="V452" s="178"/>
      <c r="W452" s="178"/>
      <c r="X452" s="178"/>
      <c r="Y452" s="178"/>
      <c r="Z452" s="178"/>
    </row>
    <row r="453" spans="1:26">
      <c r="A453" s="178"/>
      <c r="B453" s="178"/>
      <c r="C453" s="178"/>
      <c r="D453" s="178"/>
      <c r="E453" s="178"/>
      <c r="F453" s="178"/>
      <c r="G453" s="178"/>
      <c r="H453" s="178"/>
      <c r="I453" s="178"/>
      <c r="J453" s="178"/>
      <c r="K453" s="178"/>
      <c r="L453" s="178"/>
      <c r="M453" s="178"/>
      <c r="N453" s="178"/>
      <c r="O453" s="178"/>
      <c r="P453" s="178"/>
      <c r="Q453" s="178"/>
      <c r="R453" s="178"/>
      <c r="S453" s="178"/>
      <c r="T453" s="178"/>
      <c r="U453" s="178"/>
      <c r="V453" s="178"/>
      <c r="W453" s="178"/>
      <c r="X453" s="178"/>
      <c r="Y453" s="178"/>
      <c r="Z453" s="178"/>
    </row>
    <row r="454" spans="1:26">
      <c r="A454" s="178"/>
      <c r="B454" s="178"/>
      <c r="C454" s="178"/>
      <c r="D454" s="178"/>
      <c r="E454" s="178"/>
      <c r="F454" s="178"/>
      <c r="G454" s="178"/>
      <c r="H454" s="178"/>
      <c r="I454" s="178"/>
      <c r="J454" s="178"/>
      <c r="K454" s="178"/>
      <c r="L454" s="178"/>
      <c r="M454" s="178"/>
      <c r="N454" s="178"/>
      <c r="O454" s="178"/>
      <c r="P454" s="178"/>
      <c r="Q454" s="178"/>
      <c r="R454" s="178"/>
      <c r="S454" s="178"/>
      <c r="T454" s="178"/>
      <c r="U454" s="178"/>
      <c r="V454" s="178"/>
      <c r="W454" s="178"/>
      <c r="X454" s="178"/>
      <c r="Y454" s="178"/>
      <c r="Z454" s="178"/>
    </row>
    <row r="455" spans="1:26">
      <c r="A455" s="178"/>
      <c r="B455" s="178"/>
      <c r="C455" s="178"/>
      <c r="D455" s="178"/>
      <c r="E455" s="178"/>
      <c r="F455" s="178"/>
      <c r="G455" s="178"/>
      <c r="H455" s="178"/>
      <c r="I455" s="178"/>
      <c r="J455" s="178"/>
      <c r="K455" s="178"/>
      <c r="L455" s="178"/>
      <c r="M455" s="178"/>
      <c r="N455" s="178"/>
      <c r="O455" s="178"/>
      <c r="P455" s="178"/>
      <c r="Q455" s="178"/>
      <c r="R455" s="178"/>
      <c r="S455" s="178"/>
      <c r="T455" s="178"/>
      <c r="U455" s="178"/>
      <c r="V455" s="178"/>
      <c r="W455" s="178"/>
      <c r="X455" s="178"/>
      <c r="Y455" s="178"/>
      <c r="Z455" s="178"/>
    </row>
    <row r="456" spans="1:26">
      <c r="A456" s="178"/>
      <c r="B456" s="178"/>
      <c r="C456" s="178"/>
      <c r="D456" s="178"/>
      <c r="E456" s="178"/>
      <c r="F456" s="178"/>
      <c r="G456" s="178"/>
      <c r="H456" s="178"/>
      <c r="I456" s="178"/>
      <c r="J456" s="178"/>
      <c r="K456" s="178"/>
      <c r="L456" s="178"/>
      <c r="M456" s="178"/>
      <c r="N456" s="178"/>
      <c r="O456" s="178"/>
      <c r="P456" s="178"/>
      <c r="Q456" s="178"/>
      <c r="R456" s="178"/>
      <c r="S456" s="178"/>
      <c r="T456" s="178"/>
      <c r="U456" s="178"/>
      <c r="V456" s="178"/>
      <c r="W456" s="178"/>
      <c r="X456" s="178"/>
      <c r="Y456" s="178"/>
      <c r="Z456" s="178"/>
    </row>
    <row r="457" spans="1:26">
      <c r="A457" s="178"/>
      <c r="B457" s="178"/>
      <c r="C457" s="178"/>
      <c r="D457" s="178"/>
      <c r="E457" s="178"/>
      <c r="F457" s="178"/>
      <c r="G457" s="178"/>
      <c r="H457" s="178"/>
      <c r="I457" s="178"/>
      <c r="J457" s="178"/>
      <c r="K457" s="178"/>
      <c r="L457" s="178"/>
      <c r="M457" s="178"/>
      <c r="N457" s="178"/>
      <c r="O457" s="178"/>
      <c r="P457" s="178"/>
      <c r="Q457" s="178"/>
      <c r="R457" s="178"/>
      <c r="S457" s="178"/>
      <c r="T457" s="178"/>
      <c r="U457" s="178"/>
      <c r="V457" s="178"/>
      <c r="W457" s="178"/>
      <c r="X457" s="178"/>
      <c r="Y457" s="178"/>
      <c r="Z457" s="178"/>
    </row>
    <row r="458" spans="1:26">
      <c r="A458" s="178"/>
      <c r="B458" s="178"/>
      <c r="C458" s="178"/>
      <c r="D458" s="178"/>
      <c r="E458" s="178"/>
      <c r="F458" s="178"/>
      <c r="G458" s="178"/>
      <c r="H458" s="178"/>
      <c r="I458" s="178"/>
      <c r="J458" s="178"/>
      <c r="K458" s="178"/>
      <c r="L458" s="178"/>
      <c r="M458" s="178"/>
      <c r="N458" s="178"/>
      <c r="O458" s="178"/>
      <c r="P458" s="178"/>
      <c r="Q458" s="178"/>
      <c r="R458" s="178"/>
      <c r="S458" s="178"/>
      <c r="T458" s="178"/>
      <c r="U458" s="178"/>
      <c r="V458" s="178"/>
      <c r="W458" s="178"/>
      <c r="X458" s="178"/>
      <c r="Y458" s="178"/>
      <c r="Z458" s="178"/>
    </row>
    <row r="459" spans="1:26">
      <c r="A459" s="178"/>
      <c r="B459" s="178"/>
      <c r="C459" s="178"/>
      <c r="D459" s="178"/>
      <c r="E459" s="178"/>
      <c r="F459" s="178"/>
      <c r="G459" s="178"/>
      <c r="H459" s="178"/>
      <c r="I459" s="178"/>
      <c r="J459" s="178"/>
      <c r="K459" s="178"/>
      <c r="L459" s="178"/>
      <c r="M459" s="178"/>
      <c r="N459" s="178"/>
      <c r="O459" s="178"/>
      <c r="P459" s="178"/>
      <c r="Q459" s="178"/>
      <c r="R459" s="178"/>
      <c r="S459" s="178"/>
      <c r="T459" s="178"/>
      <c r="U459" s="178"/>
      <c r="V459" s="178"/>
      <c r="W459" s="178"/>
      <c r="X459" s="178"/>
      <c r="Y459" s="178"/>
      <c r="Z459" s="178"/>
    </row>
    <row r="460" spans="1:26">
      <c r="A460" s="178"/>
      <c r="B460" s="178"/>
      <c r="C460" s="178"/>
      <c r="D460" s="178"/>
      <c r="E460" s="178"/>
      <c r="F460" s="178"/>
      <c r="G460" s="178"/>
      <c r="H460" s="178"/>
      <c r="I460" s="178"/>
      <c r="J460" s="178"/>
      <c r="K460" s="178"/>
      <c r="L460" s="178"/>
      <c r="M460" s="178"/>
      <c r="N460" s="178"/>
      <c r="O460" s="178"/>
      <c r="P460" s="178"/>
      <c r="Q460" s="178"/>
      <c r="R460" s="178"/>
      <c r="S460" s="178"/>
      <c r="T460" s="178"/>
      <c r="U460" s="178"/>
      <c r="V460" s="178"/>
      <c r="W460" s="178"/>
      <c r="X460" s="178"/>
      <c r="Y460" s="178"/>
      <c r="Z460" s="178"/>
    </row>
    <row r="461" spans="1:26">
      <c r="A461" s="178"/>
      <c r="B461" s="178"/>
      <c r="C461" s="178"/>
      <c r="D461" s="178"/>
      <c r="E461" s="178"/>
      <c r="F461" s="178"/>
      <c r="G461" s="178"/>
      <c r="H461" s="178"/>
      <c r="I461" s="178"/>
      <c r="J461" s="178"/>
      <c r="K461" s="178"/>
      <c r="L461" s="178"/>
      <c r="M461" s="178"/>
      <c r="N461" s="178"/>
      <c r="O461" s="178"/>
      <c r="P461" s="178"/>
      <c r="Q461" s="178"/>
      <c r="R461" s="178"/>
      <c r="S461" s="178"/>
      <c r="T461" s="178"/>
      <c r="U461" s="178"/>
      <c r="V461" s="178"/>
      <c r="W461" s="178"/>
      <c r="X461" s="178"/>
      <c r="Y461" s="178"/>
      <c r="Z461" s="178"/>
    </row>
    <row r="462" spans="1:26">
      <c r="A462" s="178"/>
      <c r="B462" s="178"/>
      <c r="C462" s="178"/>
      <c r="D462" s="178"/>
      <c r="E462" s="178"/>
      <c r="F462" s="178"/>
      <c r="G462" s="178"/>
      <c r="H462" s="178"/>
      <c r="I462" s="178"/>
      <c r="J462" s="178"/>
      <c r="K462" s="178"/>
      <c r="L462" s="178"/>
      <c r="M462" s="178"/>
      <c r="N462" s="178"/>
      <c r="O462" s="178"/>
      <c r="P462" s="178"/>
      <c r="Q462" s="178"/>
      <c r="R462" s="178"/>
      <c r="S462" s="178"/>
      <c r="T462" s="178"/>
      <c r="U462" s="178"/>
      <c r="V462" s="178"/>
      <c r="W462" s="178"/>
      <c r="X462" s="178"/>
      <c r="Y462" s="178"/>
      <c r="Z462" s="178"/>
    </row>
    <row r="463" spans="1:26">
      <c r="A463" s="178"/>
      <c r="B463" s="178"/>
      <c r="C463" s="178"/>
      <c r="D463" s="178"/>
      <c r="E463" s="178"/>
      <c r="F463" s="178"/>
      <c r="G463" s="178"/>
      <c r="H463" s="178"/>
      <c r="I463" s="178"/>
      <c r="J463" s="178"/>
      <c r="K463" s="178"/>
      <c r="L463" s="178"/>
      <c r="M463" s="178"/>
      <c r="N463" s="178"/>
      <c r="O463" s="178"/>
      <c r="P463" s="178"/>
      <c r="Q463" s="178"/>
      <c r="R463" s="178"/>
      <c r="S463" s="178"/>
      <c r="T463" s="178"/>
      <c r="U463" s="178"/>
      <c r="V463" s="178"/>
      <c r="W463" s="178"/>
      <c r="X463" s="178"/>
      <c r="Y463" s="178"/>
      <c r="Z463" s="178"/>
    </row>
    <row r="464" spans="1:26">
      <c r="A464" s="178"/>
      <c r="B464" s="178"/>
      <c r="C464" s="178"/>
      <c r="D464" s="178"/>
      <c r="E464" s="178"/>
      <c r="F464" s="178"/>
      <c r="G464" s="178"/>
      <c r="H464" s="178"/>
      <c r="I464" s="178"/>
      <c r="J464" s="178"/>
      <c r="K464" s="178"/>
      <c r="L464" s="178"/>
      <c r="M464" s="178"/>
      <c r="N464" s="178"/>
      <c r="O464" s="178"/>
      <c r="P464" s="178"/>
      <c r="Q464" s="178"/>
      <c r="R464" s="178"/>
      <c r="S464" s="178"/>
      <c r="T464" s="178"/>
      <c r="U464" s="178"/>
      <c r="V464" s="178"/>
      <c r="W464" s="178"/>
      <c r="X464" s="178"/>
      <c r="Y464" s="178"/>
      <c r="Z464" s="178"/>
    </row>
    <row r="465" spans="1:26">
      <c r="A465" s="178"/>
      <c r="B465" s="178"/>
      <c r="C465" s="178"/>
      <c r="D465" s="178"/>
      <c r="E465" s="178"/>
      <c r="F465" s="178"/>
      <c r="G465" s="178"/>
      <c r="H465" s="178"/>
      <c r="I465" s="178"/>
      <c r="J465" s="178"/>
      <c r="K465" s="178"/>
      <c r="L465" s="178"/>
      <c r="M465" s="178"/>
      <c r="N465" s="178"/>
      <c r="O465" s="178"/>
      <c r="P465" s="178"/>
      <c r="Q465" s="178"/>
      <c r="R465" s="178"/>
      <c r="S465" s="178"/>
      <c r="T465" s="178"/>
      <c r="U465" s="178"/>
      <c r="V465" s="178"/>
      <c r="W465" s="178"/>
      <c r="X465" s="178"/>
      <c r="Y465" s="178"/>
      <c r="Z465" s="178"/>
    </row>
    <row r="466" spans="1:26">
      <c r="A466" s="178"/>
      <c r="B466" s="178"/>
      <c r="C466" s="178"/>
      <c r="D466" s="178"/>
      <c r="E466" s="178"/>
      <c r="F466" s="178"/>
      <c r="G466" s="178"/>
      <c r="H466" s="178"/>
      <c r="I466" s="178"/>
      <c r="J466" s="178"/>
      <c r="K466" s="178"/>
      <c r="L466" s="178"/>
      <c r="M466" s="178"/>
      <c r="N466" s="178"/>
      <c r="O466" s="178"/>
      <c r="P466" s="178"/>
      <c r="Q466" s="178"/>
      <c r="R466" s="178"/>
      <c r="S466" s="178"/>
      <c r="T466" s="178"/>
      <c r="U466" s="178"/>
      <c r="V466" s="178"/>
      <c r="W466" s="178"/>
      <c r="X466" s="178"/>
      <c r="Y466" s="178"/>
      <c r="Z466" s="178"/>
    </row>
    <row r="467" spans="1:26">
      <c r="A467" s="178"/>
      <c r="B467" s="178"/>
      <c r="C467" s="178"/>
      <c r="D467" s="178"/>
      <c r="E467" s="178"/>
      <c r="F467" s="178"/>
      <c r="G467" s="178"/>
      <c r="H467" s="178"/>
      <c r="I467" s="178"/>
      <c r="J467" s="178"/>
      <c r="K467" s="178"/>
      <c r="L467" s="178"/>
      <c r="M467" s="178"/>
      <c r="N467" s="178"/>
      <c r="O467" s="178"/>
      <c r="P467" s="178"/>
      <c r="Q467" s="178"/>
      <c r="R467" s="178"/>
      <c r="S467" s="178"/>
      <c r="T467" s="178"/>
      <c r="U467" s="178"/>
      <c r="V467" s="178"/>
      <c r="W467" s="178"/>
      <c r="X467" s="178"/>
      <c r="Y467" s="178"/>
      <c r="Z467" s="178"/>
    </row>
    <row r="468" spans="1:26">
      <c r="A468" s="178"/>
      <c r="B468" s="178"/>
      <c r="C468" s="178"/>
      <c r="D468" s="178"/>
      <c r="E468" s="178"/>
      <c r="F468" s="178"/>
      <c r="G468" s="178"/>
      <c r="H468" s="178"/>
      <c r="I468" s="178"/>
      <c r="J468" s="178"/>
      <c r="K468" s="178"/>
      <c r="L468" s="178"/>
      <c r="M468" s="178"/>
      <c r="N468" s="178"/>
      <c r="O468" s="178"/>
      <c r="P468" s="178"/>
      <c r="Q468" s="178"/>
      <c r="R468" s="178"/>
      <c r="S468" s="178"/>
      <c r="T468" s="178"/>
      <c r="U468" s="178"/>
      <c r="V468" s="178"/>
      <c r="W468" s="178"/>
      <c r="X468" s="178"/>
      <c r="Y468" s="178"/>
      <c r="Z468" s="178"/>
    </row>
    <row r="469" spans="1:26">
      <c r="A469" s="178"/>
      <c r="B469" s="178"/>
      <c r="C469" s="178"/>
      <c r="D469" s="178"/>
      <c r="E469" s="178"/>
      <c r="F469" s="178"/>
      <c r="G469" s="178"/>
      <c r="H469" s="178"/>
      <c r="I469" s="178"/>
      <c r="J469" s="178"/>
      <c r="K469" s="178"/>
      <c r="L469" s="178"/>
      <c r="M469" s="178"/>
      <c r="N469" s="178"/>
      <c r="O469" s="178"/>
      <c r="P469" s="178"/>
      <c r="Q469" s="178"/>
      <c r="R469" s="178"/>
      <c r="S469" s="178"/>
      <c r="T469" s="178"/>
      <c r="U469" s="178"/>
      <c r="V469" s="178"/>
      <c r="W469" s="178"/>
      <c r="X469" s="178"/>
      <c r="Y469" s="178"/>
      <c r="Z469" s="178"/>
    </row>
    <row r="470" spans="1:26">
      <c r="A470" s="178"/>
      <c r="B470" s="178"/>
      <c r="C470" s="178"/>
      <c r="D470" s="178"/>
      <c r="E470" s="178"/>
      <c r="F470" s="178"/>
      <c r="G470" s="178"/>
      <c r="H470" s="178"/>
      <c r="I470" s="178"/>
      <c r="J470" s="178"/>
      <c r="K470" s="178"/>
      <c r="L470" s="178"/>
      <c r="M470" s="178"/>
      <c r="N470" s="178"/>
      <c r="O470" s="178"/>
      <c r="P470" s="178"/>
      <c r="Q470" s="178"/>
      <c r="R470" s="178"/>
      <c r="S470" s="178"/>
      <c r="T470" s="178"/>
      <c r="U470" s="178"/>
      <c r="V470" s="178"/>
      <c r="W470" s="178"/>
      <c r="X470" s="178"/>
      <c r="Y470" s="178"/>
      <c r="Z470" s="178"/>
    </row>
    <row r="471" spans="1:26">
      <c r="A471" s="178"/>
      <c r="B471" s="178"/>
      <c r="C471" s="178"/>
      <c r="D471" s="178"/>
      <c r="E471" s="178"/>
      <c r="F471" s="178"/>
      <c r="G471" s="178"/>
      <c r="H471" s="178"/>
      <c r="I471" s="178"/>
      <c r="J471" s="178"/>
      <c r="K471" s="178"/>
      <c r="L471" s="178"/>
      <c r="M471" s="178"/>
      <c r="N471" s="178"/>
      <c r="O471" s="178"/>
      <c r="P471" s="178"/>
      <c r="Q471" s="178"/>
      <c r="R471" s="178"/>
      <c r="S471" s="178"/>
      <c r="T471" s="178"/>
      <c r="U471" s="178"/>
      <c r="V471" s="178"/>
      <c r="W471" s="178"/>
      <c r="X471" s="178"/>
      <c r="Y471" s="178"/>
      <c r="Z471" s="178"/>
    </row>
    <row r="472" spans="1:26">
      <c r="A472" s="178"/>
      <c r="B472" s="178"/>
      <c r="C472" s="178"/>
      <c r="D472" s="178"/>
      <c r="E472" s="178"/>
      <c r="F472" s="178"/>
      <c r="G472" s="178"/>
      <c r="H472" s="178"/>
      <c r="I472" s="178"/>
      <c r="J472" s="178"/>
      <c r="K472" s="178"/>
      <c r="L472" s="178"/>
      <c r="M472" s="178"/>
      <c r="N472" s="178"/>
      <c r="O472" s="178"/>
      <c r="P472" s="178"/>
      <c r="Q472" s="178"/>
      <c r="R472" s="178"/>
      <c r="S472" s="178"/>
      <c r="T472" s="178"/>
      <c r="U472" s="178"/>
      <c r="V472" s="178"/>
      <c r="W472" s="178"/>
      <c r="X472" s="178"/>
      <c r="Y472" s="178"/>
      <c r="Z472" s="178"/>
    </row>
    <row r="473" spans="1:26">
      <c r="A473" s="178"/>
      <c r="B473" s="178"/>
      <c r="C473" s="178"/>
      <c r="D473" s="178"/>
      <c r="E473" s="178"/>
      <c r="F473" s="178"/>
      <c r="G473" s="178"/>
      <c r="H473" s="178"/>
      <c r="I473" s="178"/>
      <c r="J473" s="178"/>
      <c r="K473" s="178"/>
      <c r="L473" s="178"/>
      <c r="M473" s="178"/>
      <c r="N473" s="178"/>
      <c r="O473" s="178"/>
      <c r="P473" s="178"/>
      <c r="Q473" s="178"/>
      <c r="R473" s="178"/>
      <c r="S473" s="178"/>
      <c r="T473" s="178"/>
      <c r="U473" s="178"/>
      <c r="V473" s="178"/>
      <c r="W473" s="178"/>
      <c r="X473" s="178"/>
      <c r="Y473" s="178"/>
      <c r="Z473" s="178"/>
    </row>
    <row r="474" spans="1:26">
      <c r="A474" s="178"/>
      <c r="B474" s="178"/>
      <c r="C474" s="178"/>
      <c r="D474" s="178"/>
      <c r="E474" s="178"/>
      <c r="F474" s="178"/>
      <c r="G474" s="178"/>
      <c r="H474" s="178"/>
      <c r="I474" s="178"/>
      <c r="J474" s="178"/>
      <c r="K474" s="178"/>
      <c r="L474" s="178"/>
      <c r="M474" s="178"/>
      <c r="N474" s="178"/>
      <c r="O474" s="178"/>
      <c r="P474" s="178"/>
      <c r="Q474" s="178"/>
      <c r="R474" s="178"/>
      <c r="S474" s="178"/>
      <c r="T474" s="178"/>
      <c r="U474" s="178"/>
      <c r="V474" s="178"/>
      <c r="W474" s="178"/>
      <c r="X474" s="178"/>
      <c r="Y474" s="178"/>
      <c r="Z474" s="178"/>
    </row>
    <row r="475" spans="1:26">
      <c r="A475" s="178"/>
      <c r="B475" s="178"/>
      <c r="C475" s="178"/>
      <c r="D475" s="178"/>
      <c r="E475" s="178"/>
      <c r="F475" s="178"/>
      <c r="G475" s="178"/>
      <c r="H475" s="178"/>
      <c r="I475" s="178"/>
      <c r="J475" s="178"/>
      <c r="K475" s="178"/>
      <c r="L475" s="178"/>
      <c r="M475" s="178"/>
      <c r="N475" s="178"/>
      <c r="O475" s="178"/>
      <c r="P475" s="178"/>
      <c r="Q475" s="178"/>
      <c r="R475" s="178"/>
      <c r="S475" s="178"/>
      <c r="T475" s="178"/>
      <c r="U475" s="178"/>
      <c r="V475" s="178"/>
      <c r="W475" s="178"/>
      <c r="X475" s="178"/>
      <c r="Y475" s="178"/>
      <c r="Z475" s="178"/>
    </row>
    <row r="476" spans="1:26">
      <c r="A476" s="178"/>
      <c r="B476" s="178"/>
      <c r="C476" s="178"/>
      <c r="D476" s="178"/>
      <c r="E476" s="178"/>
      <c r="F476" s="178"/>
      <c r="G476" s="178"/>
      <c r="H476" s="178"/>
      <c r="I476" s="178"/>
      <c r="J476" s="178"/>
      <c r="K476" s="178"/>
      <c r="L476" s="178"/>
      <c r="M476" s="178"/>
      <c r="N476" s="178"/>
      <c r="O476" s="178"/>
      <c r="P476" s="178"/>
      <c r="Q476" s="178"/>
      <c r="R476" s="178"/>
      <c r="S476" s="178"/>
      <c r="T476" s="178"/>
      <c r="U476" s="178"/>
      <c r="V476" s="178"/>
      <c r="W476" s="178"/>
      <c r="X476" s="178"/>
      <c r="Y476" s="178"/>
      <c r="Z476" s="178"/>
    </row>
    <row r="477" spans="1:26">
      <c r="A477" s="178"/>
      <c r="B477" s="178"/>
      <c r="C477" s="178"/>
      <c r="D477" s="178"/>
      <c r="E477" s="178"/>
      <c r="F477" s="178"/>
      <c r="G477" s="178"/>
      <c r="H477" s="178"/>
      <c r="I477" s="178"/>
      <c r="J477" s="178"/>
      <c r="K477" s="178"/>
      <c r="L477" s="178"/>
      <c r="M477" s="178"/>
      <c r="N477" s="178"/>
      <c r="O477" s="178"/>
      <c r="P477" s="178"/>
      <c r="Q477" s="178"/>
      <c r="R477" s="178"/>
      <c r="S477" s="178"/>
      <c r="T477" s="178"/>
      <c r="U477" s="178"/>
      <c r="V477" s="178"/>
      <c r="W477" s="178"/>
      <c r="X477" s="178"/>
      <c r="Y477" s="178"/>
      <c r="Z477" s="178"/>
    </row>
    <row r="478" spans="1:26">
      <c r="A478" s="178"/>
      <c r="B478" s="178"/>
      <c r="C478" s="178"/>
      <c r="D478" s="178"/>
      <c r="E478" s="178"/>
      <c r="F478" s="178"/>
      <c r="G478" s="178"/>
      <c r="H478" s="178"/>
      <c r="I478" s="178"/>
      <c r="J478" s="178"/>
      <c r="K478" s="178"/>
      <c r="L478" s="178"/>
      <c r="M478" s="178"/>
      <c r="N478" s="178"/>
      <c r="O478" s="178"/>
      <c r="P478" s="178"/>
      <c r="Q478" s="178"/>
      <c r="R478" s="178"/>
      <c r="S478" s="178"/>
      <c r="T478" s="178"/>
      <c r="U478" s="178"/>
      <c r="V478" s="178"/>
      <c r="W478" s="178"/>
      <c r="X478" s="178"/>
      <c r="Y478" s="178"/>
      <c r="Z478" s="178"/>
    </row>
    <row r="479" spans="1:26">
      <c r="A479" s="178"/>
      <c r="B479" s="178"/>
      <c r="C479" s="178"/>
      <c r="D479" s="178"/>
      <c r="E479" s="178"/>
      <c r="F479" s="178"/>
      <c r="G479" s="178"/>
      <c r="H479" s="178"/>
      <c r="I479" s="178"/>
      <c r="J479" s="178"/>
      <c r="K479" s="178"/>
      <c r="L479" s="178"/>
      <c r="M479" s="178"/>
      <c r="N479" s="178"/>
      <c r="O479" s="178"/>
      <c r="P479" s="178"/>
      <c r="Q479" s="178"/>
      <c r="R479" s="178"/>
      <c r="S479" s="178"/>
      <c r="T479" s="178"/>
      <c r="U479" s="178"/>
      <c r="V479" s="178"/>
      <c r="W479" s="178"/>
      <c r="X479" s="178"/>
      <c r="Y479" s="178"/>
      <c r="Z479" s="178"/>
    </row>
    <row r="480" spans="1:26">
      <c r="A480" s="178"/>
      <c r="B480" s="178"/>
      <c r="C480" s="178"/>
      <c r="D480" s="178"/>
      <c r="E480" s="178"/>
      <c r="F480" s="178"/>
      <c r="G480" s="178"/>
      <c r="H480" s="178"/>
      <c r="I480" s="178"/>
      <c r="J480" s="178"/>
      <c r="K480" s="178"/>
      <c r="L480" s="178"/>
      <c r="M480" s="178"/>
      <c r="N480" s="178"/>
      <c r="O480" s="178"/>
      <c r="P480" s="178"/>
      <c r="Q480" s="178"/>
      <c r="R480" s="178"/>
      <c r="S480" s="178"/>
      <c r="T480" s="178"/>
      <c r="U480" s="178"/>
      <c r="V480" s="178"/>
      <c r="W480" s="178"/>
      <c r="X480" s="178"/>
      <c r="Y480" s="178"/>
      <c r="Z480" s="178"/>
    </row>
    <row r="481" spans="1:26">
      <c r="A481" s="178"/>
      <c r="B481" s="178"/>
      <c r="C481" s="178"/>
      <c r="D481" s="178"/>
      <c r="E481" s="178"/>
      <c r="F481" s="178"/>
      <c r="G481" s="178"/>
      <c r="H481" s="178"/>
      <c r="I481" s="178"/>
      <c r="J481" s="178"/>
      <c r="K481" s="178"/>
      <c r="L481" s="178"/>
      <c r="M481" s="178"/>
      <c r="N481" s="178"/>
      <c r="O481" s="178"/>
      <c r="P481" s="178"/>
      <c r="Q481" s="178"/>
      <c r="R481" s="178"/>
      <c r="S481" s="178"/>
      <c r="T481" s="178"/>
      <c r="U481" s="178"/>
      <c r="V481" s="178"/>
      <c r="W481" s="178"/>
      <c r="X481" s="178"/>
      <c r="Y481" s="178"/>
      <c r="Z481" s="178"/>
    </row>
    <row r="482" spans="1:26">
      <c r="A482" s="178"/>
      <c r="B482" s="178"/>
      <c r="C482" s="178"/>
      <c r="D482" s="178"/>
      <c r="E482" s="178"/>
      <c r="F482" s="178"/>
      <c r="G482" s="178"/>
      <c r="H482" s="178"/>
      <c r="I482" s="178"/>
      <c r="J482" s="178"/>
      <c r="K482" s="178"/>
      <c r="L482" s="178"/>
      <c r="M482" s="178"/>
      <c r="N482" s="178"/>
      <c r="O482" s="178"/>
      <c r="P482" s="178"/>
      <c r="Q482" s="178"/>
      <c r="R482" s="178"/>
      <c r="S482" s="178"/>
      <c r="T482" s="178"/>
      <c r="U482" s="178"/>
      <c r="V482" s="178"/>
      <c r="W482" s="178"/>
      <c r="X482" s="178"/>
      <c r="Y482" s="178"/>
      <c r="Z482" s="178"/>
    </row>
    <row r="483" spans="1:26">
      <c r="A483" s="178"/>
      <c r="B483" s="178"/>
      <c r="C483" s="178"/>
      <c r="D483" s="178"/>
      <c r="E483" s="178"/>
      <c r="F483" s="178"/>
      <c r="G483" s="178"/>
      <c r="H483" s="178"/>
      <c r="I483" s="178"/>
      <c r="J483" s="178"/>
      <c r="K483" s="178"/>
      <c r="L483" s="178"/>
      <c r="M483" s="178"/>
      <c r="N483" s="178"/>
      <c r="O483" s="178"/>
      <c r="P483" s="178"/>
      <c r="Q483" s="178"/>
      <c r="R483" s="178"/>
      <c r="S483" s="178"/>
      <c r="T483" s="178"/>
      <c r="U483" s="178"/>
      <c r="V483" s="178"/>
      <c r="W483" s="178"/>
      <c r="X483" s="178"/>
      <c r="Y483" s="178"/>
      <c r="Z483" s="178"/>
    </row>
    <row r="484" spans="1:26">
      <c r="A484" s="178"/>
      <c r="B484" s="178"/>
      <c r="C484" s="178"/>
      <c r="D484" s="178"/>
      <c r="E484" s="178"/>
      <c r="F484" s="178"/>
      <c r="G484" s="178"/>
      <c r="H484" s="178"/>
      <c r="I484" s="178"/>
      <c r="J484" s="178"/>
      <c r="K484" s="178"/>
      <c r="L484" s="178"/>
      <c r="M484" s="178"/>
      <c r="N484" s="178"/>
      <c r="O484" s="178"/>
      <c r="P484" s="178"/>
      <c r="Q484" s="178"/>
      <c r="R484" s="178"/>
      <c r="S484" s="178"/>
      <c r="T484" s="178"/>
      <c r="U484" s="178"/>
      <c r="V484" s="178"/>
      <c r="W484" s="178"/>
      <c r="X484" s="178"/>
      <c r="Y484" s="178"/>
      <c r="Z484" s="178"/>
    </row>
    <row r="485" spans="1:26">
      <c r="A485" s="178"/>
      <c r="B485" s="178"/>
      <c r="C485" s="178"/>
      <c r="D485" s="178"/>
      <c r="E485" s="178"/>
      <c r="F485" s="178"/>
      <c r="G485" s="178"/>
      <c r="H485" s="178"/>
      <c r="I485" s="178"/>
      <c r="J485" s="178"/>
      <c r="K485" s="178"/>
      <c r="L485" s="178"/>
      <c r="M485" s="178"/>
      <c r="N485" s="178"/>
      <c r="O485" s="178"/>
      <c r="P485" s="178"/>
      <c r="Q485" s="178"/>
      <c r="R485" s="178"/>
      <c r="S485" s="178"/>
      <c r="T485" s="178"/>
      <c r="U485" s="178"/>
      <c r="V485" s="178"/>
      <c r="W485" s="178"/>
      <c r="X485" s="178"/>
      <c r="Y485" s="178"/>
      <c r="Z485" s="178"/>
    </row>
    <row r="486" spans="1:26">
      <c r="A486" s="178"/>
      <c r="B486" s="178"/>
      <c r="C486" s="178"/>
      <c r="D486" s="178"/>
      <c r="E486" s="178"/>
      <c r="F486" s="178"/>
      <c r="G486" s="178"/>
      <c r="H486" s="178"/>
      <c r="I486" s="178"/>
      <c r="J486" s="178"/>
      <c r="K486" s="178"/>
      <c r="L486" s="178"/>
      <c r="M486" s="178"/>
      <c r="N486" s="178"/>
      <c r="O486" s="178"/>
      <c r="P486" s="178"/>
      <c r="Q486" s="178"/>
      <c r="R486" s="178"/>
      <c r="S486" s="178"/>
      <c r="T486" s="178"/>
      <c r="U486" s="178"/>
      <c r="V486" s="178"/>
      <c r="W486" s="178"/>
      <c r="X486" s="178"/>
      <c r="Y486" s="178"/>
      <c r="Z486" s="178"/>
    </row>
    <row r="487" spans="1:26">
      <c r="A487" s="178"/>
      <c r="B487" s="178"/>
      <c r="C487" s="178"/>
      <c r="D487" s="178"/>
      <c r="E487" s="178"/>
      <c r="F487" s="178"/>
      <c r="G487" s="178"/>
      <c r="H487" s="178"/>
      <c r="I487" s="178"/>
      <c r="J487" s="178"/>
      <c r="K487" s="178"/>
      <c r="L487" s="178"/>
      <c r="M487" s="178"/>
      <c r="N487" s="178"/>
      <c r="O487" s="178"/>
      <c r="P487" s="178"/>
      <c r="Q487" s="178"/>
      <c r="R487" s="178"/>
      <c r="S487" s="178"/>
      <c r="T487" s="178"/>
      <c r="U487" s="178"/>
      <c r="V487" s="178"/>
      <c r="W487" s="178"/>
      <c r="X487" s="178"/>
      <c r="Y487" s="178"/>
      <c r="Z487" s="178"/>
    </row>
    <row r="488" spans="1:26">
      <c r="A488" s="178"/>
      <c r="B488" s="178"/>
      <c r="C488" s="178"/>
      <c r="D488" s="178"/>
      <c r="E488" s="178"/>
      <c r="F488" s="178"/>
      <c r="G488" s="178"/>
      <c r="H488" s="178"/>
      <c r="I488" s="178"/>
      <c r="J488" s="178"/>
      <c r="K488" s="178"/>
      <c r="L488" s="178"/>
      <c r="M488" s="178"/>
      <c r="N488" s="178"/>
      <c r="O488" s="178"/>
      <c r="P488" s="178"/>
      <c r="Q488" s="178"/>
      <c r="R488" s="178"/>
      <c r="S488" s="178"/>
      <c r="T488" s="178"/>
      <c r="U488" s="178"/>
      <c r="V488" s="178"/>
      <c r="W488" s="178"/>
      <c r="X488" s="178"/>
      <c r="Y488" s="178"/>
      <c r="Z488" s="178"/>
    </row>
    <row r="489" spans="1:26">
      <c r="A489" s="178"/>
      <c r="B489" s="178"/>
      <c r="C489" s="178"/>
      <c r="D489" s="178"/>
      <c r="E489" s="178"/>
      <c r="F489" s="178"/>
      <c r="G489" s="178"/>
      <c r="H489" s="178"/>
      <c r="I489" s="178"/>
      <c r="J489" s="178"/>
      <c r="K489" s="178"/>
      <c r="L489" s="178"/>
      <c r="M489" s="178"/>
      <c r="N489" s="178"/>
      <c r="O489" s="178"/>
      <c r="P489" s="178"/>
      <c r="Q489" s="178"/>
      <c r="R489" s="178"/>
      <c r="S489" s="178"/>
      <c r="T489" s="178"/>
      <c r="U489" s="178"/>
      <c r="V489" s="178"/>
      <c r="W489" s="178"/>
      <c r="X489" s="178"/>
      <c r="Y489" s="178"/>
      <c r="Z489" s="178"/>
    </row>
    <row r="490" spans="1:26">
      <c r="A490" s="178"/>
      <c r="B490" s="178"/>
      <c r="C490" s="178"/>
      <c r="D490" s="178"/>
      <c r="E490" s="178"/>
      <c r="F490" s="178"/>
      <c r="G490" s="178"/>
      <c r="H490" s="178"/>
      <c r="I490" s="178"/>
      <c r="J490" s="178"/>
      <c r="K490" s="178"/>
      <c r="L490" s="178"/>
      <c r="M490" s="178"/>
      <c r="N490" s="178"/>
      <c r="O490" s="178"/>
      <c r="P490" s="178"/>
      <c r="Q490" s="178"/>
      <c r="R490" s="178"/>
      <c r="S490" s="178"/>
      <c r="T490" s="178"/>
      <c r="U490" s="178"/>
      <c r="V490" s="178"/>
      <c r="W490" s="178"/>
      <c r="X490" s="178"/>
      <c r="Y490" s="178"/>
      <c r="Z490" s="178"/>
    </row>
    <row r="491" spans="1:26">
      <c r="A491" s="178"/>
      <c r="B491" s="178"/>
      <c r="C491" s="178"/>
      <c r="D491" s="178"/>
      <c r="E491" s="178"/>
      <c r="F491" s="178"/>
      <c r="G491" s="178"/>
      <c r="H491" s="178"/>
      <c r="I491" s="178"/>
      <c r="J491" s="178"/>
      <c r="K491" s="178"/>
      <c r="L491" s="178"/>
      <c r="M491" s="178"/>
      <c r="N491" s="178"/>
      <c r="O491" s="178"/>
      <c r="P491" s="178"/>
      <c r="Q491" s="178"/>
      <c r="R491" s="178"/>
      <c r="S491" s="178"/>
      <c r="T491" s="178"/>
      <c r="U491" s="178"/>
      <c r="V491" s="178"/>
      <c r="W491" s="178"/>
      <c r="X491" s="178"/>
      <c r="Y491" s="178"/>
      <c r="Z491" s="178"/>
    </row>
    <row r="492" spans="1:26">
      <c r="A492" s="178"/>
      <c r="B492" s="178"/>
      <c r="C492" s="178"/>
      <c r="D492" s="178"/>
      <c r="E492" s="178"/>
      <c r="F492" s="178"/>
      <c r="G492" s="178"/>
      <c r="H492" s="178"/>
      <c r="I492" s="178"/>
      <c r="J492" s="178"/>
      <c r="K492" s="178"/>
      <c r="L492" s="178"/>
      <c r="M492" s="178"/>
      <c r="N492" s="178"/>
      <c r="O492" s="178"/>
      <c r="P492" s="178"/>
      <c r="Q492" s="178"/>
      <c r="R492" s="178"/>
      <c r="S492" s="178"/>
      <c r="T492" s="178"/>
      <c r="U492" s="178"/>
      <c r="V492" s="178"/>
      <c r="W492" s="178"/>
      <c r="X492" s="178"/>
      <c r="Y492" s="178"/>
      <c r="Z492" s="178"/>
    </row>
    <row r="493" spans="1:26">
      <c r="A493" s="178"/>
      <c r="B493" s="178"/>
      <c r="C493" s="178"/>
      <c r="D493" s="178"/>
      <c r="E493" s="178"/>
      <c r="F493" s="178"/>
      <c r="G493" s="178"/>
      <c r="H493" s="178"/>
      <c r="I493" s="178"/>
      <c r="J493" s="178"/>
      <c r="K493" s="178"/>
      <c r="L493" s="178"/>
      <c r="M493" s="178"/>
      <c r="N493" s="178"/>
      <c r="O493" s="178"/>
      <c r="P493" s="178"/>
      <c r="Q493" s="178"/>
      <c r="R493" s="178"/>
      <c r="S493" s="178"/>
      <c r="T493" s="178"/>
      <c r="U493" s="178"/>
      <c r="V493" s="178"/>
      <c r="W493" s="178"/>
      <c r="X493" s="178"/>
      <c r="Y493" s="178"/>
      <c r="Z493" s="178"/>
    </row>
    <row r="494" spans="1:26">
      <c r="A494" s="178"/>
      <c r="B494" s="178"/>
      <c r="C494" s="178"/>
      <c r="D494" s="178"/>
      <c r="E494" s="178"/>
      <c r="F494" s="178"/>
      <c r="G494" s="178"/>
      <c r="H494" s="178"/>
      <c r="I494" s="178"/>
      <c r="J494" s="178"/>
      <c r="K494" s="178"/>
      <c r="L494" s="178"/>
      <c r="M494" s="178"/>
      <c r="N494" s="178"/>
      <c r="O494" s="178"/>
      <c r="P494" s="178"/>
      <c r="Q494" s="178"/>
      <c r="R494" s="178"/>
      <c r="S494" s="178"/>
      <c r="T494" s="178"/>
      <c r="U494" s="178"/>
      <c r="V494" s="178"/>
      <c r="W494" s="178"/>
      <c r="X494" s="178"/>
      <c r="Y494" s="178"/>
      <c r="Z494" s="178"/>
    </row>
    <row r="495" spans="1:26">
      <c r="A495" s="178"/>
      <c r="B495" s="178"/>
      <c r="C495" s="178"/>
      <c r="D495" s="178"/>
      <c r="E495" s="178"/>
      <c r="F495" s="178"/>
      <c r="G495" s="178"/>
      <c r="H495" s="178"/>
      <c r="I495" s="178"/>
      <c r="J495" s="178"/>
      <c r="K495" s="178"/>
      <c r="L495" s="178"/>
      <c r="M495" s="178"/>
      <c r="N495" s="178"/>
      <c r="O495" s="178"/>
      <c r="P495" s="178"/>
      <c r="Q495" s="178"/>
      <c r="R495" s="178"/>
      <c r="S495" s="178"/>
      <c r="T495" s="178"/>
      <c r="U495" s="178"/>
      <c r="V495" s="178"/>
      <c r="W495" s="178"/>
      <c r="X495" s="178"/>
      <c r="Y495" s="178"/>
      <c r="Z495" s="178"/>
    </row>
    <row r="496" spans="1:26">
      <c r="A496" s="178"/>
      <c r="B496" s="178"/>
      <c r="C496" s="178"/>
      <c r="D496" s="178"/>
      <c r="E496" s="178"/>
      <c r="F496" s="178"/>
      <c r="G496" s="178"/>
      <c r="H496" s="178"/>
      <c r="I496" s="178"/>
      <c r="J496" s="178"/>
      <c r="K496" s="178"/>
      <c r="L496" s="178"/>
      <c r="M496" s="178"/>
      <c r="N496" s="178"/>
      <c r="O496" s="178"/>
      <c r="P496" s="178"/>
      <c r="Q496" s="178"/>
      <c r="R496" s="178"/>
      <c r="S496" s="178"/>
      <c r="T496" s="178"/>
      <c r="U496" s="178"/>
      <c r="V496" s="178"/>
      <c r="W496" s="178"/>
      <c r="X496" s="178"/>
      <c r="Y496" s="178"/>
      <c r="Z496" s="178"/>
    </row>
    <row r="497" spans="1:26">
      <c r="A497" s="178"/>
      <c r="B497" s="178"/>
      <c r="C497" s="178"/>
      <c r="D497" s="178"/>
      <c r="E497" s="178"/>
      <c r="F497" s="178"/>
      <c r="G497" s="178"/>
      <c r="H497" s="178"/>
      <c r="I497" s="178"/>
      <c r="J497" s="178"/>
      <c r="K497" s="178"/>
      <c r="L497" s="178"/>
      <c r="M497" s="178"/>
      <c r="N497" s="178"/>
      <c r="O497" s="178"/>
      <c r="P497" s="178"/>
      <c r="Q497" s="178"/>
      <c r="R497" s="178"/>
      <c r="S497" s="178"/>
      <c r="T497" s="178"/>
      <c r="U497" s="178"/>
      <c r="V497" s="178"/>
      <c r="W497" s="178"/>
      <c r="X497" s="178"/>
      <c r="Y497" s="178"/>
      <c r="Z497" s="178"/>
    </row>
    <row r="498" spans="1:26">
      <c r="A498" s="178"/>
      <c r="B498" s="178"/>
      <c r="C498" s="178"/>
      <c r="D498" s="178"/>
      <c r="E498" s="178"/>
      <c r="F498" s="178"/>
      <c r="G498" s="178"/>
      <c r="H498" s="178"/>
      <c r="I498" s="178"/>
      <c r="J498" s="178"/>
      <c r="K498" s="178"/>
      <c r="L498" s="178"/>
      <c r="M498" s="178"/>
      <c r="N498" s="178"/>
      <c r="O498" s="178"/>
      <c r="P498" s="178"/>
      <c r="Q498" s="178"/>
      <c r="R498" s="178"/>
      <c r="S498" s="178"/>
      <c r="T498" s="178"/>
      <c r="U498" s="178"/>
      <c r="V498" s="178"/>
      <c r="W498" s="178"/>
      <c r="X498" s="178"/>
      <c r="Y498" s="178"/>
      <c r="Z498" s="178"/>
    </row>
    <row r="499" spans="1:26">
      <c r="A499" s="178"/>
      <c r="B499" s="178"/>
      <c r="C499" s="178"/>
      <c r="D499" s="178"/>
      <c r="E499" s="178"/>
      <c r="F499" s="178"/>
      <c r="G499" s="178"/>
      <c r="H499" s="178"/>
      <c r="I499" s="178"/>
      <c r="J499" s="178"/>
      <c r="K499" s="178"/>
      <c r="L499" s="178"/>
      <c r="M499" s="178"/>
      <c r="N499" s="178"/>
      <c r="O499" s="178"/>
      <c r="P499" s="178"/>
      <c r="Q499" s="178"/>
      <c r="R499" s="178"/>
      <c r="S499" s="178"/>
      <c r="T499" s="178"/>
      <c r="U499" s="178"/>
      <c r="V499" s="178"/>
      <c r="W499" s="178"/>
      <c r="X499" s="178"/>
      <c r="Y499" s="178"/>
      <c r="Z499" s="178"/>
    </row>
    <row r="500" spans="1:26">
      <c r="A500" s="178"/>
      <c r="B500" s="178"/>
      <c r="C500" s="178"/>
      <c r="D500" s="178"/>
      <c r="E500" s="178"/>
      <c r="F500" s="178"/>
      <c r="G500" s="178"/>
      <c r="H500" s="178"/>
      <c r="I500" s="178"/>
      <c r="J500" s="178"/>
      <c r="K500" s="178"/>
      <c r="L500" s="178"/>
      <c r="M500" s="178"/>
      <c r="N500" s="178"/>
      <c r="O500" s="178"/>
      <c r="P500" s="178"/>
      <c r="Q500" s="178"/>
      <c r="R500" s="178"/>
      <c r="S500" s="178"/>
      <c r="T500" s="178"/>
      <c r="U500" s="178"/>
      <c r="V500" s="178"/>
      <c r="W500" s="178"/>
      <c r="X500" s="178"/>
      <c r="Y500" s="178"/>
      <c r="Z500" s="178"/>
    </row>
    <row r="501" spans="1:26">
      <c r="A501" s="178"/>
      <c r="B501" s="178"/>
      <c r="C501" s="178"/>
      <c r="D501" s="178"/>
      <c r="E501" s="178"/>
      <c r="F501" s="178"/>
      <c r="G501" s="178"/>
      <c r="H501" s="178"/>
      <c r="I501" s="178"/>
      <c r="J501" s="178"/>
      <c r="K501" s="178"/>
      <c r="L501" s="178"/>
      <c r="M501" s="178"/>
      <c r="N501" s="178"/>
      <c r="O501" s="178"/>
      <c r="P501" s="178"/>
      <c r="Q501" s="178"/>
      <c r="R501" s="178"/>
      <c r="S501" s="178"/>
      <c r="T501" s="178"/>
      <c r="U501" s="178"/>
      <c r="V501" s="178"/>
      <c r="W501" s="178"/>
      <c r="X501" s="178"/>
      <c r="Y501" s="178"/>
      <c r="Z501" s="178"/>
    </row>
    <row r="502" spans="1:26">
      <c r="A502" s="178"/>
      <c r="B502" s="178"/>
      <c r="C502" s="178"/>
      <c r="D502" s="178"/>
      <c r="E502" s="178"/>
      <c r="F502" s="178"/>
      <c r="G502" s="178"/>
      <c r="H502" s="178"/>
      <c r="I502" s="178"/>
      <c r="J502" s="178"/>
      <c r="K502" s="178"/>
      <c r="L502" s="178"/>
      <c r="M502" s="178"/>
      <c r="N502" s="178"/>
      <c r="O502" s="178"/>
      <c r="P502" s="178"/>
      <c r="Q502" s="178"/>
      <c r="R502" s="178"/>
      <c r="S502" s="178"/>
      <c r="T502" s="178"/>
      <c r="U502" s="178"/>
      <c r="V502" s="178"/>
      <c r="W502" s="178"/>
      <c r="X502" s="178"/>
      <c r="Y502" s="178"/>
      <c r="Z502" s="178"/>
    </row>
    <row r="503" spans="1:26">
      <c r="A503" s="178"/>
      <c r="B503" s="178"/>
      <c r="C503" s="178"/>
      <c r="D503" s="178"/>
      <c r="E503" s="178"/>
      <c r="F503" s="178"/>
      <c r="G503" s="178"/>
      <c r="H503" s="178"/>
      <c r="I503" s="178"/>
      <c r="J503" s="178"/>
      <c r="K503" s="178"/>
      <c r="L503" s="178"/>
      <c r="M503" s="178"/>
      <c r="N503" s="178"/>
      <c r="O503" s="178"/>
      <c r="P503" s="178"/>
      <c r="Q503" s="178"/>
      <c r="R503" s="178"/>
      <c r="S503" s="178"/>
      <c r="T503" s="178"/>
      <c r="U503" s="178"/>
      <c r="V503" s="178"/>
      <c r="W503" s="178"/>
      <c r="X503" s="178"/>
      <c r="Y503" s="178"/>
      <c r="Z503" s="178"/>
    </row>
    <row r="504" spans="1:26">
      <c r="A504" s="178"/>
      <c r="B504" s="178"/>
      <c r="C504" s="178"/>
      <c r="D504" s="178"/>
      <c r="E504" s="178"/>
      <c r="F504" s="178"/>
      <c r="G504" s="178"/>
      <c r="H504" s="178"/>
      <c r="I504" s="178"/>
      <c r="J504" s="178"/>
      <c r="K504" s="178"/>
      <c r="L504" s="178"/>
      <c r="M504" s="178"/>
      <c r="N504" s="178"/>
      <c r="O504" s="178"/>
      <c r="P504" s="178"/>
      <c r="Q504" s="178"/>
      <c r="R504" s="178"/>
      <c r="S504" s="178"/>
      <c r="T504" s="178"/>
      <c r="U504" s="178"/>
      <c r="V504" s="178"/>
      <c r="W504" s="178"/>
      <c r="X504" s="178"/>
      <c r="Y504" s="178"/>
      <c r="Z504" s="178"/>
    </row>
    <row r="505" spans="1:26">
      <c r="A505" s="178"/>
      <c r="B505" s="178"/>
      <c r="C505" s="178"/>
      <c r="D505" s="178"/>
      <c r="E505" s="178"/>
      <c r="F505" s="178"/>
      <c r="G505" s="178"/>
      <c r="H505" s="178"/>
      <c r="I505" s="178"/>
      <c r="J505" s="178"/>
      <c r="K505" s="178"/>
      <c r="L505" s="178"/>
      <c r="M505" s="178"/>
      <c r="N505" s="178"/>
      <c r="O505" s="178"/>
      <c r="P505" s="178"/>
      <c r="Q505" s="178"/>
      <c r="R505" s="178"/>
      <c r="S505" s="178"/>
      <c r="T505" s="178"/>
      <c r="U505" s="178"/>
      <c r="V505" s="178"/>
      <c r="W505" s="178"/>
      <c r="X505" s="178"/>
      <c r="Y505" s="178"/>
      <c r="Z505" s="178"/>
    </row>
    <row r="506" spans="1:26">
      <c r="A506" s="178"/>
      <c r="B506" s="178"/>
      <c r="C506" s="178"/>
      <c r="D506" s="178"/>
      <c r="E506" s="178"/>
      <c r="F506" s="178"/>
      <c r="G506" s="178"/>
      <c r="H506" s="178"/>
      <c r="I506" s="178"/>
      <c r="J506" s="178"/>
      <c r="K506" s="178"/>
      <c r="L506" s="178"/>
      <c r="M506" s="178"/>
      <c r="N506" s="178"/>
      <c r="O506" s="178"/>
      <c r="P506" s="178"/>
      <c r="Q506" s="178"/>
      <c r="R506" s="178"/>
      <c r="S506" s="178"/>
      <c r="T506" s="178"/>
      <c r="U506" s="178"/>
      <c r="V506" s="178"/>
      <c r="W506" s="178"/>
      <c r="X506" s="178"/>
      <c r="Y506" s="178"/>
      <c r="Z506" s="178"/>
    </row>
    <row r="507" spans="1:26">
      <c r="A507" s="178"/>
      <c r="B507" s="178"/>
      <c r="C507" s="178"/>
      <c r="D507" s="178"/>
      <c r="E507" s="178"/>
      <c r="F507" s="178"/>
      <c r="G507" s="178"/>
      <c r="H507" s="178"/>
      <c r="I507" s="178"/>
      <c r="J507" s="178"/>
      <c r="K507" s="178"/>
      <c r="L507" s="178"/>
      <c r="M507" s="178"/>
      <c r="N507" s="178"/>
      <c r="O507" s="178"/>
      <c r="P507" s="178"/>
      <c r="Q507" s="178"/>
      <c r="R507" s="178"/>
      <c r="S507" s="178"/>
      <c r="T507" s="178"/>
      <c r="U507" s="178"/>
      <c r="V507" s="178"/>
      <c r="W507" s="178"/>
      <c r="X507" s="178"/>
      <c r="Y507" s="178"/>
      <c r="Z507" s="178"/>
    </row>
    <row r="508" spans="1:26">
      <c r="A508" s="178"/>
      <c r="B508" s="178"/>
      <c r="C508" s="178"/>
      <c r="D508" s="178"/>
      <c r="E508" s="178"/>
      <c r="F508" s="178"/>
      <c r="G508" s="178"/>
      <c r="H508" s="178"/>
      <c r="I508" s="178"/>
      <c r="J508" s="178"/>
      <c r="K508" s="178"/>
      <c r="L508" s="178"/>
      <c r="M508" s="178"/>
      <c r="N508" s="178"/>
      <c r="O508" s="178"/>
      <c r="P508" s="178"/>
      <c r="Q508" s="178"/>
      <c r="R508" s="178"/>
      <c r="S508" s="178"/>
      <c r="T508" s="178"/>
      <c r="U508" s="178"/>
      <c r="V508" s="178"/>
      <c r="W508" s="178"/>
      <c r="X508" s="178"/>
      <c r="Y508" s="178"/>
      <c r="Z508" s="178"/>
    </row>
    <row r="509" spans="1:26">
      <c r="A509" s="178"/>
      <c r="B509" s="178"/>
      <c r="C509" s="178"/>
      <c r="D509" s="178"/>
      <c r="E509" s="178"/>
      <c r="F509" s="178"/>
      <c r="G509" s="178"/>
      <c r="H509" s="178"/>
      <c r="I509" s="178"/>
      <c r="J509" s="178"/>
      <c r="K509" s="178"/>
      <c r="L509" s="178"/>
      <c r="M509" s="178"/>
      <c r="N509" s="178"/>
      <c r="O509" s="178"/>
      <c r="P509" s="178"/>
      <c r="Q509" s="178"/>
      <c r="R509" s="178"/>
      <c r="S509" s="178"/>
      <c r="T509" s="178"/>
      <c r="U509" s="178"/>
      <c r="V509" s="178"/>
      <c r="W509" s="178"/>
      <c r="X509" s="178"/>
      <c r="Y509" s="178"/>
      <c r="Z509" s="178"/>
    </row>
    <row r="510" spans="1:26">
      <c r="A510" s="178"/>
      <c r="B510" s="178"/>
      <c r="C510" s="178"/>
      <c r="D510" s="178"/>
      <c r="E510" s="178"/>
      <c r="F510" s="178"/>
      <c r="G510" s="178"/>
      <c r="H510" s="178"/>
      <c r="I510" s="178"/>
      <c r="J510" s="178"/>
      <c r="K510" s="178"/>
      <c r="L510" s="178"/>
      <c r="M510" s="178"/>
      <c r="N510" s="178"/>
      <c r="O510" s="178"/>
      <c r="P510" s="178"/>
      <c r="Q510" s="178"/>
      <c r="R510" s="178"/>
      <c r="S510" s="178"/>
      <c r="T510" s="178"/>
      <c r="U510" s="178"/>
      <c r="V510" s="178"/>
      <c r="W510" s="178"/>
      <c r="X510" s="178"/>
      <c r="Y510" s="178"/>
      <c r="Z510" s="178"/>
    </row>
    <row r="511" spans="1:26">
      <c r="A511" s="178"/>
      <c r="B511" s="178"/>
      <c r="C511" s="178"/>
      <c r="D511" s="178"/>
      <c r="E511" s="178"/>
      <c r="F511" s="178"/>
      <c r="G511" s="178"/>
      <c r="H511" s="178"/>
      <c r="I511" s="178"/>
      <c r="J511" s="178"/>
      <c r="K511" s="178"/>
      <c r="L511" s="178"/>
      <c r="M511" s="178"/>
      <c r="N511" s="178"/>
      <c r="O511" s="178"/>
      <c r="P511" s="178"/>
      <c r="Q511" s="178"/>
      <c r="R511" s="178"/>
      <c r="S511" s="178"/>
      <c r="T511" s="178"/>
      <c r="U511" s="178"/>
      <c r="V511" s="178"/>
      <c r="W511" s="178"/>
      <c r="X511" s="178"/>
      <c r="Y511" s="178"/>
      <c r="Z511" s="178"/>
    </row>
    <row r="512" spans="1:26">
      <c r="A512" s="178"/>
      <c r="B512" s="178"/>
      <c r="C512" s="178"/>
      <c r="D512" s="178"/>
      <c r="E512" s="178"/>
      <c r="F512" s="178"/>
      <c r="G512" s="178"/>
      <c r="H512" s="178"/>
      <c r="I512" s="178"/>
      <c r="J512" s="178"/>
      <c r="K512" s="178"/>
      <c r="L512" s="178"/>
      <c r="M512" s="178"/>
      <c r="N512" s="178"/>
      <c r="O512" s="178"/>
      <c r="P512" s="178"/>
      <c r="Q512" s="178"/>
      <c r="R512" s="178"/>
      <c r="S512" s="178"/>
      <c r="T512" s="178"/>
      <c r="U512" s="178"/>
      <c r="V512" s="178"/>
      <c r="W512" s="178"/>
      <c r="X512" s="178"/>
      <c r="Y512" s="178"/>
      <c r="Z512" s="178"/>
    </row>
    <row r="513" spans="1:26">
      <c r="A513" s="178"/>
      <c r="B513" s="178"/>
      <c r="C513" s="178"/>
      <c r="D513" s="178"/>
      <c r="E513" s="178"/>
      <c r="F513" s="178"/>
      <c r="G513" s="178"/>
      <c r="H513" s="178"/>
      <c r="I513" s="178"/>
      <c r="J513" s="178"/>
      <c r="K513" s="178"/>
      <c r="L513" s="178"/>
      <c r="M513" s="178"/>
      <c r="N513" s="178"/>
      <c r="O513" s="178"/>
      <c r="P513" s="178"/>
      <c r="Q513" s="178"/>
      <c r="R513" s="178"/>
      <c r="S513" s="178"/>
      <c r="T513" s="178"/>
      <c r="U513" s="178"/>
      <c r="V513" s="178"/>
      <c r="W513" s="178"/>
      <c r="X513" s="178"/>
      <c r="Y513" s="178"/>
      <c r="Z513" s="178"/>
    </row>
    <row r="514" spans="1:26">
      <c r="A514" s="178"/>
      <c r="B514" s="178"/>
      <c r="C514" s="178"/>
      <c r="D514" s="178"/>
      <c r="E514" s="178"/>
      <c r="F514" s="178"/>
      <c r="G514" s="178"/>
      <c r="H514" s="178"/>
      <c r="I514" s="178"/>
      <c r="J514" s="178"/>
      <c r="K514" s="178"/>
      <c r="L514" s="178"/>
      <c r="M514" s="178"/>
      <c r="N514" s="178"/>
      <c r="O514" s="178"/>
      <c r="P514" s="178"/>
      <c r="Q514" s="178"/>
      <c r="R514" s="178"/>
      <c r="S514" s="178"/>
      <c r="T514" s="178"/>
      <c r="U514" s="178"/>
      <c r="V514" s="178"/>
      <c r="W514" s="178"/>
      <c r="X514" s="178"/>
      <c r="Y514" s="178"/>
      <c r="Z514" s="178"/>
    </row>
    <row r="515" spans="1:26">
      <c r="A515" s="178"/>
      <c r="B515" s="178"/>
      <c r="C515" s="178"/>
      <c r="D515" s="178"/>
      <c r="E515" s="178"/>
      <c r="F515" s="178"/>
      <c r="G515" s="178"/>
      <c r="H515" s="178"/>
      <c r="I515" s="178"/>
      <c r="J515" s="178"/>
      <c r="K515" s="178"/>
      <c r="L515" s="178"/>
      <c r="M515" s="178"/>
      <c r="N515" s="178"/>
      <c r="O515" s="178"/>
      <c r="P515" s="178"/>
      <c r="Q515" s="178"/>
      <c r="R515" s="178"/>
      <c r="S515" s="178"/>
      <c r="T515" s="178"/>
      <c r="U515" s="178"/>
      <c r="V515" s="178"/>
      <c r="W515" s="178"/>
      <c r="X515" s="178"/>
      <c r="Y515" s="178"/>
      <c r="Z515" s="178"/>
    </row>
    <row r="516" spans="1:26">
      <c r="A516" s="178"/>
      <c r="B516" s="178"/>
      <c r="C516" s="178"/>
      <c r="D516" s="178"/>
      <c r="E516" s="178"/>
      <c r="F516" s="178"/>
      <c r="G516" s="178"/>
      <c r="H516" s="178"/>
      <c r="I516" s="178"/>
      <c r="J516" s="178"/>
      <c r="K516" s="178"/>
      <c r="L516" s="178"/>
      <c r="M516" s="178"/>
      <c r="N516" s="178"/>
      <c r="O516" s="178"/>
      <c r="P516" s="178"/>
      <c r="Q516" s="178"/>
      <c r="R516" s="178"/>
      <c r="S516" s="178"/>
      <c r="T516" s="178"/>
      <c r="U516" s="178"/>
      <c r="V516" s="178"/>
      <c r="W516" s="178"/>
      <c r="X516" s="178"/>
      <c r="Y516" s="178"/>
      <c r="Z516" s="178"/>
    </row>
    <row r="517" spans="1:26">
      <c r="A517" s="178"/>
      <c r="B517" s="178"/>
      <c r="C517" s="178"/>
      <c r="D517" s="178"/>
      <c r="E517" s="178"/>
      <c r="F517" s="178"/>
      <c r="G517" s="178"/>
      <c r="H517" s="178"/>
      <c r="I517" s="178"/>
      <c r="J517" s="178"/>
      <c r="K517" s="178"/>
      <c r="L517" s="178"/>
      <c r="M517" s="178"/>
      <c r="N517" s="178"/>
      <c r="O517" s="178"/>
      <c r="P517" s="178"/>
      <c r="Q517" s="178"/>
      <c r="R517" s="178"/>
      <c r="S517" s="178"/>
      <c r="T517" s="178"/>
      <c r="U517" s="178"/>
      <c r="V517" s="178"/>
      <c r="W517" s="178"/>
      <c r="X517" s="178"/>
      <c r="Y517" s="178"/>
      <c r="Z517" s="178"/>
    </row>
    <row r="518" spans="1:26">
      <c r="A518" s="178"/>
      <c r="B518" s="178"/>
      <c r="C518" s="178"/>
      <c r="D518" s="178"/>
      <c r="E518" s="178"/>
      <c r="F518" s="178"/>
      <c r="G518" s="178"/>
      <c r="H518" s="178"/>
      <c r="I518" s="178"/>
      <c r="J518" s="178"/>
      <c r="K518" s="178"/>
      <c r="L518" s="178"/>
      <c r="M518" s="178"/>
      <c r="N518" s="178"/>
      <c r="O518" s="178"/>
      <c r="P518" s="178"/>
      <c r="Q518" s="178"/>
      <c r="R518" s="178"/>
      <c r="S518" s="178"/>
      <c r="T518" s="178"/>
      <c r="U518" s="178"/>
      <c r="V518" s="178"/>
      <c r="W518" s="178"/>
      <c r="X518" s="178"/>
      <c r="Y518" s="178"/>
      <c r="Z518" s="178"/>
    </row>
    <row r="519" spans="1:26">
      <c r="A519" s="178"/>
      <c r="B519" s="178"/>
      <c r="C519" s="178"/>
      <c r="D519" s="178"/>
      <c r="E519" s="178"/>
      <c r="F519" s="178"/>
      <c r="G519" s="178"/>
      <c r="H519" s="178"/>
      <c r="I519" s="178"/>
      <c r="J519" s="178"/>
      <c r="K519" s="178"/>
      <c r="L519" s="178"/>
      <c r="M519" s="178"/>
      <c r="N519" s="178"/>
      <c r="O519" s="178"/>
      <c r="P519" s="178"/>
      <c r="Q519" s="178"/>
      <c r="R519" s="178"/>
      <c r="S519" s="178"/>
      <c r="T519" s="178"/>
      <c r="U519" s="178"/>
      <c r="V519" s="178"/>
      <c r="W519" s="178"/>
      <c r="X519" s="178"/>
      <c r="Y519" s="178"/>
      <c r="Z519" s="178"/>
    </row>
    <row r="520" spans="1:26">
      <c r="A520" s="178"/>
      <c r="B520" s="178"/>
      <c r="C520" s="178"/>
      <c r="D520" s="178"/>
      <c r="E520" s="178"/>
      <c r="F520" s="178"/>
      <c r="G520" s="178"/>
      <c r="H520" s="178"/>
      <c r="I520" s="178"/>
      <c r="J520" s="178"/>
      <c r="K520" s="178"/>
      <c r="L520" s="178"/>
      <c r="M520" s="178"/>
      <c r="N520" s="178"/>
      <c r="O520" s="178"/>
      <c r="P520" s="178"/>
      <c r="Q520" s="178"/>
      <c r="R520" s="178"/>
      <c r="S520" s="178"/>
      <c r="T520" s="178"/>
      <c r="U520" s="178"/>
      <c r="V520" s="178"/>
      <c r="W520" s="178"/>
      <c r="X520" s="178"/>
      <c r="Y520" s="178"/>
      <c r="Z520" s="178"/>
    </row>
    <row r="521" spans="1:26">
      <c r="A521" s="178"/>
      <c r="B521" s="178"/>
      <c r="C521" s="178"/>
      <c r="D521" s="178"/>
      <c r="E521" s="178"/>
      <c r="F521" s="178"/>
      <c r="G521" s="178"/>
      <c r="H521" s="178"/>
      <c r="I521" s="178"/>
      <c r="J521" s="178"/>
      <c r="K521" s="178"/>
      <c r="L521" s="178"/>
      <c r="M521" s="178"/>
      <c r="N521" s="178"/>
      <c r="O521" s="178"/>
      <c r="P521" s="178"/>
      <c r="Q521" s="178"/>
      <c r="R521" s="178"/>
      <c r="S521" s="178"/>
      <c r="T521" s="178"/>
      <c r="U521" s="178"/>
      <c r="V521" s="178"/>
      <c r="W521" s="178"/>
      <c r="X521" s="178"/>
      <c r="Y521" s="178"/>
      <c r="Z521" s="178"/>
    </row>
    <row r="522" spans="1:26">
      <c r="A522" s="178"/>
      <c r="B522" s="178"/>
      <c r="C522" s="178"/>
      <c r="D522" s="178"/>
      <c r="E522" s="178"/>
      <c r="F522" s="178"/>
      <c r="G522" s="178"/>
      <c r="H522" s="178"/>
      <c r="I522" s="178"/>
      <c r="J522" s="178"/>
      <c r="K522" s="178"/>
      <c r="L522" s="178"/>
      <c r="M522" s="178"/>
      <c r="N522" s="178"/>
      <c r="O522" s="178"/>
      <c r="P522" s="178"/>
      <c r="Q522" s="178"/>
      <c r="R522" s="178"/>
      <c r="S522" s="178"/>
      <c r="T522" s="178"/>
      <c r="U522" s="178"/>
      <c r="V522" s="178"/>
      <c r="W522" s="178"/>
      <c r="X522" s="178"/>
      <c r="Y522" s="178"/>
      <c r="Z522" s="178"/>
    </row>
    <row r="523" spans="1:26">
      <c r="A523" s="178"/>
      <c r="B523" s="178"/>
      <c r="C523" s="178"/>
      <c r="D523" s="178"/>
      <c r="E523" s="178"/>
      <c r="F523" s="178"/>
      <c r="G523" s="178"/>
      <c r="H523" s="178"/>
      <c r="I523" s="178"/>
      <c r="J523" s="178"/>
      <c r="K523" s="178"/>
      <c r="L523" s="178"/>
      <c r="M523" s="178"/>
      <c r="N523" s="178"/>
      <c r="O523" s="178"/>
      <c r="P523" s="178"/>
      <c r="Q523" s="178"/>
      <c r="R523" s="178"/>
      <c r="S523" s="178"/>
      <c r="T523" s="178"/>
      <c r="U523" s="178"/>
      <c r="V523" s="178"/>
      <c r="W523" s="178"/>
      <c r="X523" s="178"/>
      <c r="Y523" s="178"/>
      <c r="Z523" s="178"/>
    </row>
    <row r="524" spans="1:26">
      <c r="A524" s="178"/>
      <c r="B524" s="178"/>
      <c r="C524" s="178"/>
      <c r="D524" s="178"/>
      <c r="E524" s="178"/>
      <c r="F524" s="178"/>
      <c r="G524" s="178"/>
      <c r="H524" s="178"/>
      <c r="I524" s="178"/>
      <c r="J524" s="178"/>
      <c r="K524" s="178"/>
      <c r="L524" s="178"/>
      <c r="M524" s="178"/>
      <c r="N524" s="178"/>
      <c r="O524" s="178"/>
      <c r="P524" s="178"/>
      <c r="Q524" s="178"/>
      <c r="R524" s="178"/>
      <c r="S524" s="178"/>
      <c r="T524" s="178"/>
      <c r="U524" s="178"/>
      <c r="V524" s="178"/>
      <c r="W524" s="178"/>
      <c r="X524" s="178"/>
      <c r="Y524" s="178"/>
      <c r="Z524" s="178"/>
    </row>
    <row r="525" spans="1:26">
      <c r="A525" s="178"/>
      <c r="B525" s="178"/>
      <c r="C525" s="178"/>
      <c r="D525" s="178"/>
      <c r="E525" s="178"/>
      <c r="F525" s="178"/>
      <c r="G525" s="178"/>
      <c r="H525" s="178"/>
      <c r="I525" s="178"/>
      <c r="J525" s="178"/>
      <c r="K525" s="178"/>
      <c r="L525" s="178"/>
      <c r="M525" s="178"/>
      <c r="N525" s="178"/>
      <c r="O525" s="178"/>
      <c r="P525" s="178"/>
      <c r="Q525" s="178"/>
      <c r="R525" s="178"/>
      <c r="S525" s="178"/>
      <c r="T525" s="178"/>
      <c r="U525" s="178"/>
      <c r="V525" s="178"/>
      <c r="W525" s="178"/>
      <c r="X525" s="178"/>
      <c r="Y525" s="178"/>
      <c r="Z525" s="178"/>
    </row>
    <row r="526" spans="1:26">
      <c r="A526" s="178"/>
      <c r="B526" s="178"/>
      <c r="C526" s="178"/>
      <c r="D526" s="178"/>
      <c r="E526" s="178"/>
      <c r="F526" s="178"/>
      <c r="G526" s="178"/>
      <c r="H526" s="178"/>
      <c r="I526" s="178"/>
      <c r="J526" s="178"/>
      <c r="K526" s="178"/>
      <c r="L526" s="178"/>
      <c r="M526" s="178"/>
      <c r="N526" s="178"/>
      <c r="O526" s="178"/>
      <c r="P526" s="178"/>
      <c r="Q526" s="178"/>
      <c r="R526" s="178"/>
      <c r="S526" s="178"/>
      <c r="T526" s="178"/>
      <c r="U526" s="178"/>
      <c r="V526" s="178"/>
      <c r="W526" s="178"/>
      <c r="X526" s="178"/>
      <c r="Y526" s="178"/>
      <c r="Z526" s="178"/>
    </row>
    <row r="527" spans="1:26">
      <c r="A527" s="178"/>
      <c r="B527" s="178"/>
      <c r="C527" s="178"/>
      <c r="D527" s="178"/>
      <c r="E527" s="178"/>
      <c r="F527" s="178"/>
      <c r="G527" s="178"/>
      <c r="H527" s="178"/>
      <c r="I527" s="178"/>
      <c r="J527" s="178"/>
      <c r="K527" s="178"/>
      <c r="L527" s="178"/>
      <c r="M527" s="178"/>
      <c r="N527" s="178"/>
      <c r="O527" s="178"/>
      <c r="P527" s="178"/>
      <c r="Q527" s="178"/>
      <c r="R527" s="178"/>
      <c r="S527" s="178"/>
      <c r="T527" s="178"/>
      <c r="U527" s="178"/>
      <c r="V527" s="178"/>
      <c r="W527" s="178"/>
      <c r="X527" s="178"/>
      <c r="Y527" s="178"/>
      <c r="Z527" s="178"/>
    </row>
    <row r="528" spans="1:26">
      <c r="A528" s="178"/>
      <c r="B528" s="178"/>
      <c r="C528" s="178"/>
      <c r="D528" s="178"/>
      <c r="E528" s="178"/>
      <c r="F528" s="178"/>
      <c r="G528" s="178"/>
      <c r="H528" s="178"/>
      <c r="I528" s="178"/>
      <c r="J528" s="178"/>
      <c r="K528" s="178"/>
      <c r="L528" s="178"/>
      <c r="M528" s="178"/>
      <c r="N528" s="178"/>
      <c r="O528" s="178"/>
      <c r="P528" s="178"/>
      <c r="Q528" s="178"/>
      <c r="R528" s="178"/>
      <c r="S528" s="178"/>
      <c r="T528" s="178"/>
      <c r="U528" s="178"/>
      <c r="V528" s="178"/>
      <c r="W528" s="178"/>
      <c r="X528" s="178"/>
      <c r="Y528" s="178"/>
      <c r="Z528" s="178"/>
    </row>
    <row r="529" spans="1:26">
      <c r="A529" s="178"/>
      <c r="B529" s="178"/>
      <c r="C529" s="178"/>
      <c r="D529" s="178"/>
      <c r="E529" s="178"/>
      <c r="F529" s="178"/>
      <c r="G529" s="178"/>
      <c r="H529" s="178"/>
      <c r="I529" s="178"/>
      <c r="J529" s="178"/>
      <c r="K529" s="178"/>
      <c r="L529" s="178"/>
      <c r="M529" s="178"/>
      <c r="N529" s="178"/>
      <c r="O529" s="178"/>
      <c r="P529" s="178"/>
      <c r="Q529" s="178"/>
      <c r="R529" s="178"/>
      <c r="S529" s="178"/>
      <c r="T529" s="178"/>
      <c r="U529" s="178"/>
      <c r="V529" s="178"/>
      <c r="W529" s="178"/>
      <c r="X529" s="178"/>
      <c r="Y529" s="178"/>
      <c r="Z529" s="178"/>
    </row>
    <row r="530" spans="1:26">
      <c r="A530" s="178"/>
      <c r="B530" s="178"/>
      <c r="C530" s="178"/>
      <c r="D530" s="178"/>
      <c r="E530" s="178"/>
      <c r="F530" s="178"/>
      <c r="G530" s="178"/>
      <c r="H530" s="178"/>
      <c r="I530" s="178"/>
      <c r="J530" s="178"/>
      <c r="K530" s="178"/>
      <c r="L530" s="178"/>
      <c r="M530" s="178"/>
      <c r="N530" s="178"/>
      <c r="O530" s="178"/>
      <c r="P530" s="178"/>
      <c r="Q530" s="178"/>
      <c r="R530" s="178"/>
      <c r="S530" s="178"/>
      <c r="T530" s="178"/>
      <c r="U530" s="178"/>
      <c r="V530" s="178"/>
      <c r="W530" s="178"/>
      <c r="X530" s="178"/>
      <c r="Y530" s="178"/>
      <c r="Z530" s="178"/>
    </row>
    <row r="531" spans="1:26">
      <c r="A531" s="178"/>
      <c r="B531" s="178"/>
      <c r="C531" s="178"/>
      <c r="D531" s="178"/>
      <c r="E531" s="178"/>
      <c r="F531" s="178"/>
      <c r="G531" s="178"/>
      <c r="H531" s="178"/>
      <c r="I531" s="178"/>
      <c r="J531" s="178"/>
      <c r="K531" s="178"/>
      <c r="L531" s="178"/>
      <c r="M531" s="178"/>
      <c r="N531" s="178"/>
      <c r="O531" s="178"/>
      <c r="P531" s="178"/>
      <c r="Q531" s="178"/>
      <c r="R531" s="178"/>
      <c r="S531" s="178"/>
      <c r="T531" s="178"/>
      <c r="U531" s="178"/>
      <c r="V531" s="178"/>
      <c r="W531" s="178"/>
      <c r="X531" s="178"/>
      <c r="Y531" s="178"/>
      <c r="Z531" s="178"/>
    </row>
    <row r="532" spans="1:26">
      <c r="A532" s="178"/>
      <c r="B532" s="178"/>
      <c r="C532" s="178"/>
      <c r="D532" s="178"/>
      <c r="E532" s="178"/>
      <c r="F532" s="178"/>
      <c r="G532" s="178"/>
      <c r="H532" s="178"/>
      <c r="I532" s="178"/>
      <c r="J532" s="178"/>
      <c r="K532" s="178"/>
      <c r="L532" s="178"/>
      <c r="M532" s="178"/>
      <c r="N532" s="178"/>
      <c r="O532" s="178"/>
      <c r="P532" s="178"/>
      <c r="Q532" s="178"/>
      <c r="R532" s="178"/>
      <c r="S532" s="178"/>
      <c r="T532" s="178"/>
      <c r="U532" s="178"/>
      <c r="V532" s="178"/>
      <c r="W532" s="178"/>
      <c r="X532" s="178"/>
      <c r="Y532" s="178"/>
      <c r="Z532" s="178"/>
    </row>
    <row r="533" spans="1:26">
      <c r="A533" s="178"/>
      <c r="B533" s="178"/>
      <c r="C533" s="178"/>
      <c r="D533" s="178"/>
      <c r="E533" s="178"/>
      <c r="F533" s="178"/>
      <c r="G533" s="178"/>
      <c r="H533" s="178"/>
      <c r="I533" s="178"/>
      <c r="J533" s="178"/>
      <c r="K533" s="178"/>
      <c r="L533" s="178"/>
      <c r="M533" s="178"/>
      <c r="N533" s="178"/>
      <c r="O533" s="178"/>
      <c r="P533" s="178"/>
      <c r="Q533" s="178"/>
      <c r="R533" s="178"/>
      <c r="S533" s="178"/>
      <c r="T533" s="178"/>
      <c r="U533" s="178"/>
      <c r="V533" s="178"/>
      <c r="W533" s="178"/>
      <c r="X533" s="178"/>
      <c r="Y533" s="178"/>
      <c r="Z533" s="178"/>
    </row>
    <row r="534" spans="1:26">
      <c r="A534" s="178"/>
      <c r="B534" s="178"/>
      <c r="C534" s="178"/>
      <c r="D534" s="178"/>
      <c r="E534" s="178"/>
      <c r="F534" s="178"/>
      <c r="G534" s="178"/>
      <c r="H534" s="178"/>
      <c r="I534" s="178"/>
      <c r="J534" s="178"/>
      <c r="K534" s="178"/>
      <c r="L534" s="178"/>
      <c r="M534" s="178"/>
      <c r="N534" s="178"/>
      <c r="O534" s="178"/>
      <c r="P534" s="178"/>
      <c r="Q534" s="178"/>
      <c r="R534" s="178"/>
      <c r="S534" s="178"/>
      <c r="T534" s="178"/>
      <c r="U534" s="178"/>
      <c r="V534" s="178"/>
      <c r="W534" s="178"/>
      <c r="X534" s="178"/>
      <c r="Y534" s="178"/>
      <c r="Z534" s="178"/>
    </row>
    <row r="535" spans="1:26">
      <c r="A535" s="178"/>
      <c r="B535" s="178"/>
      <c r="C535" s="178"/>
      <c r="D535" s="178"/>
      <c r="E535" s="178"/>
      <c r="F535" s="178"/>
      <c r="G535" s="178"/>
      <c r="H535" s="178"/>
      <c r="I535" s="178"/>
      <c r="J535" s="178"/>
      <c r="K535" s="178"/>
      <c r="L535" s="178"/>
      <c r="M535" s="178"/>
      <c r="N535" s="178"/>
      <c r="O535" s="178"/>
      <c r="P535" s="178"/>
      <c r="Q535" s="178"/>
      <c r="R535" s="178"/>
      <c r="S535" s="178"/>
      <c r="T535" s="178"/>
      <c r="U535" s="178"/>
      <c r="V535" s="178"/>
      <c r="W535" s="178"/>
      <c r="X535" s="178"/>
      <c r="Y535" s="178"/>
      <c r="Z535" s="178"/>
    </row>
    <row r="536" spans="1:26">
      <c r="A536" s="178"/>
      <c r="B536" s="178"/>
      <c r="C536" s="178"/>
      <c r="D536" s="178"/>
      <c r="E536" s="178"/>
      <c r="F536" s="178"/>
      <c r="G536" s="178"/>
      <c r="H536" s="178"/>
      <c r="I536" s="178"/>
      <c r="J536" s="178"/>
      <c r="K536" s="178"/>
      <c r="L536" s="178"/>
      <c r="M536" s="178"/>
      <c r="N536" s="178"/>
      <c r="O536" s="178"/>
      <c r="P536" s="178"/>
      <c r="Q536" s="178"/>
      <c r="R536" s="178"/>
      <c r="S536" s="178"/>
      <c r="T536" s="178"/>
      <c r="U536" s="178"/>
      <c r="V536" s="178"/>
      <c r="W536" s="178"/>
      <c r="X536" s="178"/>
      <c r="Y536" s="178"/>
      <c r="Z536" s="178"/>
    </row>
    <row r="537" spans="1:26">
      <c r="A537" s="178"/>
      <c r="B537" s="178"/>
      <c r="C537" s="178"/>
      <c r="D537" s="178"/>
      <c r="E537" s="178"/>
      <c r="F537" s="178"/>
      <c r="G537" s="178"/>
      <c r="H537" s="178"/>
      <c r="I537" s="178"/>
      <c r="J537" s="178"/>
      <c r="K537" s="178"/>
      <c r="L537" s="178"/>
      <c r="M537" s="178"/>
      <c r="N537" s="178"/>
      <c r="O537" s="178"/>
      <c r="P537" s="178"/>
      <c r="Q537" s="178"/>
      <c r="R537" s="178"/>
      <c r="S537" s="178"/>
      <c r="T537" s="178"/>
      <c r="U537" s="178"/>
      <c r="V537" s="178"/>
      <c r="W537" s="178"/>
      <c r="X537" s="178"/>
      <c r="Y537" s="178"/>
      <c r="Z537" s="178"/>
    </row>
    <row r="538" spans="1:26">
      <c r="A538" s="178"/>
      <c r="B538" s="178"/>
      <c r="C538" s="178"/>
      <c r="D538" s="178"/>
      <c r="E538" s="178"/>
      <c r="F538" s="178"/>
      <c r="G538" s="178"/>
      <c r="H538" s="178"/>
      <c r="I538" s="178"/>
      <c r="J538" s="178"/>
      <c r="K538" s="178"/>
      <c r="L538" s="178"/>
      <c r="M538" s="178"/>
      <c r="N538" s="178"/>
      <c r="O538" s="178"/>
      <c r="P538" s="178"/>
      <c r="Q538" s="178"/>
      <c r="R538" s="178"/>
      <c r="S538" s="178"/>
      <c r="T538" s="178"/>
      <c r="U538" s="178"/>
      <c r="V538" s="178"/>
      <c r="W538" s="178"/>
      <c r="X538" s="178"/>
      <c r="Y538" s="178"/>
      <c r="Z538" s="178"/>
    </row>
    <row r="539" spans="1:26">
      <c r="A539" s="178"/>
      <c r="B539" s="178"/>
      <c r="C539" s="178"/>
      <c r="D539" s="178"/>
      <c r="E539" s="178"/>
      <c r="F539" s="178"/>
      <c r="G539" s="178"/>
      <c r="H539" s="178"/>
      <c r="I539" s="178"/>
      <c r="J539" s="178"/>
      <c r="K539" s="178"/>
      <c r="L539" s="178"/>
      <c r="M539" s="178"/>
      <c r="N539" s="178"/>
      <c r="O539" s="178"/>
      <c r="P539" s="178"/>
      <c r="Q539" s="178"/>
      <c r="R539" s="178"/>
      <c r="S539" s="178"/>
      <c r="T539" s="178"/>
      <c r="U539" s="178"/>
      <c r="V539" s="178"/>
      <c r="W539" s="178"/>
      <c r="X539" s="178"/>
      <c r="Y539" s="178"/>
      <c r="Z539" s="178"/>
    </row>
    <row r="540" spans="1:26">
      <c r="A540" s="178"/>
      <c r="B540" s="178"/>
      <c r="C540" s="178"/>
      <c r="D540" s="178"/>
      <c r="E540" s="178"/>
      <c r="F540" s="178"/>
      <c r="G540" s="178"/>
      <c r="H540" s="178"/>
      <c r="I540" s="178"/>
      <c r="J540" s="178"/>
      <c r="K540" s="178"/>
      <c r="L540" s="178"/>
      <c r="M540" s="178"/>
      <c r="N540" s="178"/>
      <c r="O540" s="178"/>
      <c r="P540" s="178"/>
      <c r="Q540" s="178"/>
      <c r="R540" s="178"/>
      <c r="S540" s="178"/>
      <c r="T540" s="178"/>
      <c r="U540" s="178"/>
      <c r="V540" s="178"/>
      <c r="W540" s="178"/>
      <c r="X540" s="178"/>
      <c r="Y540" s="178"/>
      <c r="Z540" s="178"/>
    </row>
    <row r="541" spans="1:26">
      <c r="A541" s="178"/>
      <c r="B541" s="178"/>
      <c r="C541" s="178"/>
      <c r="D541" s="178"/>
      <c r="E541" s="178"/>
      <c r="F541" s="178"/>
      <c r="G541" s="178"/>
      <c r="H541" s="178"/>
      <c r="I541" s="178"/>
      <c r="J541" s="178"/>
      <c r="K541" s="178"/>
      <c r="L541" s="178"/>
      <c r="M541" s="178"/>
      <c r="N541" s="178"/>
      <c r="O541" s="178"/>
      <c r="P541" s="178"/>
      <c r="Q541" s="178"/>
      <c r="R541" s="178"/>
      <c r="S541" s="178"/>
      <c r="T541" s="178"/>
      <c r="U541" s="178"/>
      <c r="V541" s="178"/>
      <c r="W541" s="178"/>
      <c r="X541" s="178"/>
      <c r="Y541" s="178"/>
      <c r="Z541" s="178"/>
    </row>
    <row r="542" spans="1:26">
      <c r="A542" s="178"/>
      <c r="B542" s="178"/>
      <c r="C542" s="178"/>
      <c r="D542" s="178"/>
      <c r="E542" s="178"/>
      <c r="F542" s="178"/>
      <c r="G542" s="178"/>
      <c r="H542" s="178"/>
      <c r="I542" s="178"/>
      <c r="J542" s="178"/>
      <c r="K542" s="178"/>
      <c r="L542" s="178"/>
      <c r="M542" s="178"/>
      <c r="N542" s="178"/>
      <c r="O542" s="178"/>
      <c r="P542" s="178"/>
      <c r="Q542" s="178"/>
      <c r="R542" s="178"/>
      <c r="S542" s="178"/>
      <c r="T542" s="178"/>
      <c r="U542" s="178"/>
      <c r="V542" s="178"/>
      <c r="W542" s="178"/>
      <c r="X542" s="178"/>
      <c r="Y542" s="178"/>
      <c r="Z542" s="178"/>
    </row>
    <row r="543" spans="1:26">
      <c r="A543" s="178"/>
      <c r="B543" s="178"/>
      <c r="C543" s="178"/>
      <c r="D543" s="178"/>
      <c r="E543" s="178"/>
      <c r="F543" s="178"/>
      <c r="G543" s="178"/>
      <c r="H543" s="178"/>
      <c r="I543" s="178"/>
      <c r="J543" s="178"/>
      <c r="K543" s="178"/>
      <c r="L543" s="178"/>
      <c r="M543" s="178"/>
      <c r="N543" s="178"/>
      <c r="O543" s="178"/>
      <c r="P543" s="178"/>
      <c r="Q543" s="178"/>
      <c r="R543" s="178"/>
      <c r="S543" s="178"/>
      <c r="T543" s="178"/>
      <c r="U543" s="178"/>
      <c r="V543" s="178"/>
      <c r="W543" s="178"/>
      <c r="X543" s="178"/>
      <c r="Y543" s="178"/>
      <c r="Z543" s="178"/>
    </row>
    <row r="544" spans="1:26">
      <c r="A544" s="178"/>
      <c r="B544" s="178"/>
      <c r="C544" s="178"/>
      <c r="D544" s="178"/>
      <c r="E544" s="178"/>
      <c r="F544" s="178"/>
      <c r="G544" s="178"/>
      <c r="H544" s="178"/>
      <c r="I544" s="178"/>
      <c r="J544" s="178"/>
      <c r="K544" s="178"/>
      <c r="L544" s="178"/>
      <c r="M544" s="178"/>
      <c r="N544" s="178"/>
      <c r="O544" s="178"/>
      <c r="P544" s="178"/>
      <c r="Q544" s="178"/>
      <c r="R544" s="178"/>
      <c r="S544" s="178"/>
      <c r="T544" s="178"/>
      <c r="U544" s="178"/>
      <c r="V544" s="178"/>
      <c r="W544" s="178"/>
      <c r="X544" s="178"/>
      <c r="Y544" s="178"/>
      <c r="Z544" s="178"/>
    </row>
    <row r="545" spans="1:26">
      <c r="A545" s="178"/>
      <c r="B545" s="178"/>
      <c r="C545" s="178"/>
      <c r="D545" s="178"/>
      <c r="E545" s="178"/>
      <c r="F545" s="178"/>
      <c r="G545" s="178"/>
      <c r="H545" s="178"/>
      <c r="I545" s="178"/>
      <c r="J545" s="178"/>
      <c r="K545" s="178"/>
      <c r="L545" s="178"/>
      <c r="M545" s="178"/>
      <c r="N545" s="178"/>
      <c r="O545" s="178"/>
      <c r="P545" s="178"/>
      <c r="Q545" s="178"/>
      <c r="R545" s="178"/>
      <c r="S545" s="178"/>
      <c r="T545" s="178"/>
      <c r="U545" s="178"/>
      <c r="V545" s="178"/>
      <c r="W545" s="178"/>
      <c r="X545" s="178"/>
      <c r="Y545" s="178"/>
      <c r="Z545" s="178"/>
    </row>
    <row r="546" spans="1:26">
      <c r="A546" s="178"/>
      <c r="B546" s="178"/>
      <c r="C546" s="178"/>
      <c r="D546" s="178"/>
      <c r="E546" s="178"/>
      <c r="F546" s="178"/>
      <c r="G546" s="178"/>
      <c r="H546" s="178"/>
      <c r="I546" s="178"/>
      <c r="J546" s="178"/>
      <c r="K546" s="178"/>
      <c r="L546" s="178"/>
      <c r="M546" s="178"/>
      <c r="N546" s="178"/>
      <c r="O546" s="178"/>
      <c r="P546" s="178"/>
      <c r="Q546" s="178"/>
      <c r="R546" s="178"/>
      <c r="S546" s="178"/>
      <c r="T546" s="178"/>
      <c r="U546" s="178"/>
      <c r="V546" s="178"/>
      <c r="W546" s="178"/>
      <c r="X546" s="178"/>
      <c r="Y546" s="178"/>
      <c r="Z546" s="178"/>
    </row>
    <row r="547" spans="1:26">
      <c r="A547" s="178"/>
      <c r="B547" s="178"/>
      <c r="C547" s="178"/>
      <c r="D547" s="178"/>
      <c r="E547" s="178"/>
      <c r="F547" s="178"/>
      <c r="G547" s="178"/>
      <c r="H547" s="178"/>
      <c r="I547" s="178"/>
      <c r="J547" s="178"/>
      <c r="K547" s="178"/>
      <c r="L547" s="178"/>
      <c r="M547" s="178"/>
      <c r="N547" s="178"/>
      <c r="O547" s="178"/>
      <c r="P547" s="178"/>
      <c r="Q547" s="178"/>
      <c r="R547" s="178"/>
      <c r="S547" s="178"/>
      <c r="T547" s="178"/>
      <c r="U547" s="178"/>
      <c r="V547" s="178"/>
      <c r="W547" s="178"/>
      <c r="X547" s="178"/>
      <c r="Y547" s="178"/>
      <c r="Z547" s="178"/>
    </row>
    <row r="548" spans="1:26">
      <c r="A548" s="178"/>
      <c r="B548" s="178"/>
      <c r="C548" s="178"/>
      <c r="D548" s="178"/>
      <c r="E548" s="178"/>
      <c r="F548" s="178"/>
      <c r="G548" s="178"/>
      <c r="H548" s="178"/>
      <c r="I548" s="178"/>
      <c r="J548" s="178"/>
      <c r="K548" s="178"/>
      <c r="L548" s="178"/>
      <c r="M548" s="178"/>
      <c r="N548" s="178"/>
      <c r="O548" s="178"/>
      <c r="P548" s="178"/>
      <c r="Q548" s="178"/>
      <c r="R548" s="178"/>
      <c r="S548" s="178"/>
      <c r="T548" s="178"/>
      <c r="U548" s="178"/>
      <c r="V548" s="178"/>
      <c r="W548" s="178"/>
      <c r="X548" s="178"/>
      <c r="Y548" s="178"/>
      <c r="Z548" s="178"/>
    </row>
    <row r="549" spans="1:26">
      <c r="A549" s="178"/>
      <c r="B549" s="178"/>
      <c r="C549" s="178"/>
      <c r="D549" s="178"/>
      <c r="E549" s="178"/>
      <c r="F549" s="178"/>
      <c r="G549" s="178"/>
      <c r="H549" s="178"/>
      <c r="I549" s="178"/>
      <c r="J549" s="178"/>
      <c r="K549" s="178"/>
      <c r="L549" s="178"/>
      <c r="M549" s="178"/>
      <c r="N549" s="178"/>
      <c r="O549" s="178"/>
      <c r="P549" s="178"/>
      <c r="Q549" s="178"/>
      <c r="R549" s="178"/>
      <c r="S549" s="178"/>
      <c r="T549" s="178"/>
      <c r="U549" s="178"/>
      <c r="V549" s="178"/>
      <c r="W549" s="178"/>
      <c r="X549" s="178"/>
      <c r="Y549" s="178"/>
      <c r="Z549" s="178"/>
    </row>
    <row r="550" spans="1:26">
      <c r="A550" s="178"/>
      <c r="B550" s="178"/>
      <c r="C550" s="178"/>
      <c r="D550" s="178"/>
      <c r="E550" s="178"/>
      <c r="F550" s="178"/>
      <c r="G550" s="178"/>
      <c r="H550" s="178"/>
      <c r="I550" s="178"/>
      <c r="J550" s="178"/>
      <c r="K550" s="178"/>
      <c r="L550" s="178"/>
      <c r="M550" s="178"/>
      <c r="N550" s="178"/>
      <c r="O550" s="178"/>
      <c r="P550" s="178"/>
      <c r="Q550" s="178"/>
      <c r="R550" s="178"/>
      <c r="S550" s="178"/>
      <c r="T550" s="178"/>
      <c r="U550" s="178"/>
      <c r="V550" s="178"/>
      <c r="W550" s="178"/>
      <c r="X550" s="178"/>
      <c r="Y550" s="178"/>
      <c r="Z550" s="178"/>
    </row>
    <row r="551" spans="1:26">
      <c r="A551" s="178"/>
      <c r="B551" s="178"/>
      <c r="C551" s="178"/>
      <c r="D551" s="178"/>
      <c r="E551" s="178"/>
      <c r="F551" s="178"/>
      <c r="G551" s="178"/>
      <c r="H551" s="178"/>
      <c r="I551" s="178"/>
      <c r="J551" s="178"/>
      <c r="K551" s="178"/>
      <c r="L551" s="178"/>
      <c r="M551" s="178"/>
      <c r="N551" s="178"/>
      <c r="O551" s="178"/>
      <c r="P551" s="178"/>
      <c r="Q551" s="178"/>
      <c r="R551" s="178"/>
      <c r="S551" s="178"/>
      <c r="T551" s="178"/>
      <c r="U551" s="178"/>
      <c r="V551" s="178"/>
      <c r="W551" s="178"/>
      <c r="X551" s="178"/>
      <c r="Y551" s="178"/>
      <c r="Z551" s="178"/>
    </row>
    <row r="552" spans="1:26">
      <c r="A552" s="178"/>
      <c r="B552" s="178"/>
      <c r="C552" s="178"/>
      <c r="D552" s="178"/>
      <c r="E552" s="178"/>
      <c r="F552" s="178"/>
      <c r="G552" s="178"/>
      <c r="H552" s="178"/>
      <c r="I552" s="178"/>
      <c r="J552" s="178"/>
      <c r="K552" s="178"/>
      <c r="L552" s="178"/>
      <c r="M552" s="178"/>
      <c r="N552" s="178"/>
      <c r="O552" s="178"/>
      <c r="P552" s="178"/>
      <c r="Q552" s="178"/>
      <c r="R552" s="178"/>
      <c r="S552" s="178"/>
      <c r="T552" s="178"/>
      <c r="U552" s="178"/>
      <c r="V552" s="178"/>
      <c r="W552" s="178"/>
      <c r="X552" s="178"/>
      <c r="Y552" s="178"/>
      <c r="Z552" s="178"/>
    </row>
    <row r="553" spans="1:26">
      <c r="A553" s="178"/>
      <c r="B553" s="178"/>
      <c r="C553" s="178"/>
      <c r="D553" s="178"/>
      <c r="E553" s="178"/>
      <c r="F553" s="178"/>
      <c r="G553" s="178"/>
      <c r="H553" s="178"/>
      <c r="I553" s="178"/>
      <c r="J553" s="178"/>
      <c r="K553" s="178"/>
      <c r="L553" s="178"/>
      <c r="M553" s="178"/>
      <c r="N553" s="178"/>
      <c r="O553" s="178"/>
      <c r="P553" s="178"/>
      <c r="Q553" s="178"/>
      <c r="R553" s="178"/>
      <c r="S553" s="178"/>
      <c r="T553" s="178"/>
      <c r="U553" s="178"/>
      <c r="V553" s="178"/>
      <c r="W553" s="178"/>
      <c r="X553" s="178"/>
      <c r="Y553" s="178"/>
      <c r="Z553" s="178"/>
    </row>
    <row r="554" spans="1:26">
      <c r="A554" s="178"/>
      <c r="B554" s="178"/>
      <c r="C554" s="178"/>
      <c r="D554" s="178"/>
      <c r="E554" s="178"/>
      <c r="F554" s="178"/>
      <c r="G554" s="178"/>
      <c r="H554" s="178"/>
      <c r="I554" s="178"/>
      <c r="J554" s="178"/>
      <c r="K554" s="178"/>
      <c r="L554" s="178"/>
      <c r="M554" s="178"/>
      <c r="N554" s="178"/>
      <c r="O554" s="178"/>
      <c r="P554" s="178"/>
      <c r="Q554" s="178"/>
      <c r="R554" s="178"/>
      <c r="S554" s="178"/>
      <c r="T554" s="178"/>
      <c r="U554" s="178"/>
      <c r="V554" s="178"/>
      <c r="W554" s="178"/>
      <c r="X554" s="178"/>
      <c r="Y554" s="178"/>
      <c r="Z554" s="178"/>
    </row>
    <row r="555" spans="1:26">
      <c r="A555" s="178"/>
      <c r="B555" s="178"/>
      <c r="C555" s="178"/>
      <c r="D555" s="178"/>
      <c r="E555" s="178"/>
      <c r="F555" s="178"/>
      <c r="G555" s="178"/>
      <c r="H555" s="178"/>
      <c r="I555" s="178"/>
      <c r="J555" s="178"/>
      <c r="K555" s="178"/>
      <c r="L555" s="178"/>
      <c r="M555" s="178"/>
      <c r="N555" s="178"/>
      <c r="O555" s="178"/>
      <c r="P555" s="178"/>
      <c r="Q555" s="178"/>
      <c r="R555" s="178"/>
      <c r="S555" s="178"/>
      <c r="T555" s="178"/>
      <c r="U555" s="178"/>
      <c r="V555" s="178"/>
      <c r="W555" s="178"/>
      <c r="X555" s="178"/>
      <c r="Y555" s="178"/>
      <c r="Z555" s="178"/>
    </row>
    <row r="556" spans="1:26">
      <c r="A556" s="178"/>
      <c r="B556" s="178"/>
      <c r="C556" s="178"/>
      <c r="D556" s="178"/>
      <c r="E556" s="178"/>
      <c r="F556" s="178"/>
      <c r="G556" s="178"/>
      <c r="H556" s="178"/>
      <c r="I556" s="178"/>
      <c r="J556" s="178"/>
      <c r="K556" s="178"/>
      <c r="L556" s="178"/>
      <c r="M556" s="178"/>
      <c r="N556" s="178"/>
      <c r="O556" s="178"/>
      <c r="P556" s="178"/>
      <c r="Q556" s="178"/>
      <c r="R556" s="178"/>
      <c r="S556" s="178"/>
      <c r="T556" s="178"/>
      <c r="U556" s="178"/>
      <c r="V556" s="178"/>
      <c r="W556" s="178"/>
      <c r="X556" s="178"/>
      <c r="Y556" s="178"/>
      <c r="Z556" s="178"/>
    </row>
    <row r="557" spans="1:26">
      <c r="A557" s="178"/>
      <c r="B557" s="178"/>
      <c r="C557" s="178"/>
      <c r="D557" s="178"/>
      <c r="E557" s="178"/>
      <c r="F557" s="178"/>
      <c r="G557" s="178"/>
      <c r="H557" s="178"/>
      <c r="I557" s="178"/>
      <c r="J557" s="178"/>
      <c r="K557" s="178"/>
      <c r="L557" s="178"/>
      <c r="M557" s="178"/>
      <c r="N557" s="178"/>
      <c r="O557" s="178"/>
      <c r="P557" s="178"/>
      <c r="Q557" s="178"/>
      <c r="R557" s="178"/>
      <c r="S557" s="178"/>
      <c r="T557" s="178"/>
      <c r="U557" s="178"/>
      <c r="V557" s="178"/>
      <c r="W557" s="178"/>
      <c r="X557" s="178"/>
      <c r="Y557" s="178"/>
      <c r="Z557" s="178"/>
    </row>
    <row r="558" spans="1:26">
      <c r="A558" s="178"/>
      <c r="B558" s="178"/>
      <c r="C558" s="178"/>
      <c r="D558" s="178"/>
      <c r="E558" s="178"/>
      <c r="F558" s="178"/>
      <c r="G558" s="178"/>
      <c r="H558" s="178"/>
      <c r="I558" s="178"/>
      <c r="J558" s="178"/>
      <c r="K558" s="178"/>
      <c r="L558" s="178"/>
      <c r="M558" s="178"/>
      <c r="N558" s="178"/>
      <c r="O558" s="178"/>
      <c r="P558" s="178"/>
      <c r="Q558" s="178"/>
      <c r="R558" s="178"/>
      <c r="S558" s="178"/>
      <c r="T558" s="178"/>
      <c r="U558" s="178"/>
      <c r="V558" s="178"/>
      <c r="W558" s="178"/>
      <c r="X558" s="178"/>
      <c r="Y558" s="178"/>
      <c r="Z558" s="178"/>
    </row>
    <row r="559" spans="1:26">
      <c r="A559" s="178"/>
      <c r="B559" s="178"/>
      <c r="C559" s="178"/>
      <c r="D559" s="178"/>
      <c r="E559" s="178"/>
      <c r="F559" s="178"/>
      <c r="G559" s="178"/>
      <c r="H559" s="178"/>
      <c r="I559" s="178"/>
      <c r="J559" s="178"/>
      <c r="K559" s="178"/>
      <c r="L559" s="178"/>
      <c r="M559" s="178"/>
      <c r="N559" s="178"/>
      <c r="O559" s="178"/>
      <c r="P559" s="178"/>
      <c r="Q559" s="178"/>
      <c r="R559" s="178"/>
      <c r="S559" s="178"/>
      <c r="T559" s="178"/>
      <c r="U559" s="178"/>
      <c r="V559" s="178"/>
      <c r="W559" s="178"/>
      <c r="X559" s="178"/>
      <c r="Y559" s="178"/>
      <c r="Z559" s="178"/>
    </row>
    <row r="560" spans="1:26">
      <c r="A560" s="178"/>
      <c r="B560" s="178"/>
      <c r="C560" s="178"/>
      <c r="D560" s="178"/>
      <c r="E560" s="178"/>
      <c r="F560" s="178"/>
      <c r="G560" s="178"/>
      <c r="H560" s="178"/>
      <c r="I560" s="178"/>
      <c r="J560" s="178"/>
      <c r="K560" s="178"/>
      <c r="L560" s="178"/>
      <c r="M560" s="178"/>
      <c r="N560" s="178"/>
      <c r="O560" s="178"/>
      <c r="P560" s="178"/>
      <c r="Q560" s="178"/>
      <c r="R560" s="178"/>
      <c r="S560" s="178"/>
      <c r="T560" s="178"/>
      <c r="U560" s="178"/>
      <c r="V560" s="178"/>
      <c r="W560" s="178"/>
      <c r="X560" s="178"/>
      <c r="Y560" s="178"/>
      <c r="Z560" s="178"/>
    </row>
    <row r="561" spans="1:26">
      <c r="A561" s="178"/>
      <c r="B561" s="178"/>
      <c r="C561" s="178"/>
      <c r="D561" s="178"/>
      <c r="E561" s="178"/>
      <c r="F561" s="178"/>
      <c r="G561" s="178"/>
      <c r="H561" s="178"/>
      <c r="I561" s="178"/>
      <c r="J561" s="178"/>
      <c r="K561" s="178"/>
      <c r="L561" s="178"/>
      <c r="M561" s="178"/>
      <c r="N561" s="178"/>
      <c r="O561" s="178"/>
      <c r="P561" s="178"/>
      <c r="Q561" s="178"/>
      <c r="R561" s="178"/>
      <c r="S561" s="178"/>
      <c r="T561" s="178"/>
      <c r="U561" s="178"/>
      <c r="V561" s="178"/>
      <c r="W561" s="178"/>
      <c r="X561" s="178"/>
      <c r="Y561" s="178"/>
      <c r="Z561" s="178"/>
    </row>
    <row r="562" spans="1:26">
      <c r="A562" s="178"/>
      <c r="B562" s="178"/>
      <c r="C562" s="178"/>
      <c r="D562" s="178"/>
      <c r="E562" s="178"/>
      <c r="F562" s="178"/>
      <c r="G562" s="178"/>
      <c r="H562" s="178"/>
      <c r="I562" s="178"/>
      <c r="J562" s="178"/>
      <c r="K562" s="178"/>
      <c r="L562" s="178"/>
      <c r="M562" s="178"/>
      <c r="N562" s="178"/>
      <c r="O562" s="178"/>
      <c r="P562" s="178"/>
      <c r="Q562" s="178"/>
      <c r="R562" s="178"/>
      <c r="S562" s="178"/>
      <c r="T562" s="178"/>
      <c r="U562" s="178"/>
      <c r="V562" s="178"/>
      <c r="W562" s="178"/>
      <c r="X562" s="178"/>
      <c r="Y562" s="178"/>
      <c r="Z562" s="178"/>
    </row>
    <row r="563" spans="1:26">
      <c r="A563" s="178"/>
      <c r="B563" s="178"/>
      <c r="C563" s="178"/>
      <c r="D563" s="178"/>
      <c r="E563" s="178"/>
      <c r="F563" s="178"/>
      <c r="G563" s="178"/>
      <c r="H563" s="178"/>
      <c r="I563" s="178"/>
      <c r="J563" s="178"/>
      <c r="K563" s="178"/>
      <c r="L563" s="178"/>
      <c r="M563" s="178"/>
      <c r="N563" s="178"/>
      <c r="O563" s="178"/>
      <c r="P563" s="178"/>
      <c r="Q563" s="178"/>
      <c r="R563" s="178"/>
      <c r="S563" s="178"/>
      <c r="T563" s="178"/>
      <c r="U563" s="178"/>
      <c r="V563" s="178"/>
      <c r="W563" s="178"/>
      <c r="X563" s="178"/>
      <c r="Y563" s="178"/>
      <c r="Z563" s="178"/>
    </row>
    <row r="564" spans="1:26">
      <c r="A564" s="178"/>
      <c r="B564" s="178"/>
      <c r="C564" s="178"/>
      <c r="D564" s="178"/>
      <c r="E564" s="178"/>
      <c r="F564" s="178"/>
      <c r="G564" s="178"/>
      <c r="H564" s="178"/>
      <c r="I564" s="178"/>
      <c r="J564" s="178"/>
      <c r="K564" s="178"/>
      <c r="L564" s="178"/>
      <c r="M564" s="178"/>
      <c r="N564" s="178"/>
      <c r="O564" s="178"/>
      <c r="P564" s="178"/>
      <c r="Q564" s="178"/>
      <c r="R564" s="178"/>
      <c r="S564" s="178"/>
      <c r="T564" s="178"/>
      <c r="U564" s="178"/>
      <c r="V564" s="178"/>
      <c r="W564" s="178"/>
      <c r="X564" s="178"/>
      <c r="Y564" s="178"/>
      <c r="Z564" s="178"/>
    </row>
    <row r="565" spans="1:26">
      <c r="A565" s="178"/>
      <c r="B565" s="178"/>
      <c r="C565" s="178"/>
      <c r="D565" s="178"/>
      <c r="E565" s="178"/>
      <c r="F565" s="178"/>
      <c r="G565" s="178"/>
      <c r="H565" s="178"/>
      <c r="I565" s="178"/>
      <c r="J565" s="178"/>
      <c r="K565" s="178"/>
      <c r="L565" s="178"/>
      <c r="M565" s="178"/>
      <c r="N565" s="178"/>
      <c r="O565" s="178"/>
      <c r="P565" s="178"/>
      <c r="Q565" s="178"/>
      <c r="R565" s="178"/>
      <c r="S565" s="178"/>
      <c r="T565" s="178"/>
      <c r="U565" s="178"/>
      <c r="V565" s="178"/>
      <c r="W565" s="178"/>
      <c r="X565" s="178"/>
      <c r="Y565" s="178"/>
      <c r="Z565" s="178"/>
    </row>
    <row r="566" spans="1:26">
      <c r="A566" s="178"/>
      <c r="B566" s="178"/>
      <c r="C566" s="178"/>
      <c r="D566" s="178"/>
      <c r="E566" s="178"/>
      <c r="F566" s="178"/>
      <c r="G566" s="178"/>
      <c r="H566" s="178"/>
      <c r="I566" s="178"/>
      <c r="J566" s="178"/>
      <c r="K566" s="178"/>
      <c r="L566" s="178"/>
      <c r="M566" s="178"/>
      <c r="N566" s="178"/>
      <c r="O566" s="178"/>
      <c r="P566" s="178"/>
      <c r="Q566" s="178"/>
      <c r="R566" s="178"/>
      <c r="S566" s="178"/>
      <c r="T566" s="178"/>
      <c r="U566" s="178"/>
      <c r="V566" s="178"/>
      <c r="W566" s="178"/>
      <c r="X566" s="178"/>
      <c r="Y566" s="178"/>
      <c r="Z566" s="178"/>
    </row>
    <row r="567" spans="1:26">
      <c r="A567" s="178"/>
      <c r="B567" s="178"/>
      <c r="C567" s="178"/>
      <c r="D567" s="178"/>
      <c r="E567" s="178"/>
      <c r="F567" s="178"/>
      <c r="G567" s="178"/>
      <c r="H567" s="178"/>
      <c r="I567" s="178"/>
      <c r="J567" s="178"/>
      <c r="K567" s="178"/>
      <c r="L567" s="178"/>
      <c r="M567" s="178"/>
      <c r="N567" s="178"/>
      <c r="O567" s="178"/>
      <c r="P567" s="178"/>
      <c r="Q567" s="178"/>
      <c r="R567" s="178"/>
      <c r="S567" s="178"/>
      <c r="T567" s="178"/>
      <c r="U567" s="178"/>
      <c r="V567" s="178"/>
      <c r="W567" s="178"/>
      <c r="X567" s="178"/>
      <c r="Y567" s="178"/>
      <c r="Z567" s="178"/>
    </row>
    <row r="568" spans="1:26">
      <c r="A568" s="178"/>
      <c r="B568" s="178"/>
      <c r="C568" s="178"/>
      <c r="D568" s="178"/>
      <c r="E568" s="178"/>
      <c r="F568" s="178"/>
      <c r="G568" s="178"/>
      <c r="H568" s="178"/>
      <c r="I568" s="178"/>
      <c r="J568" s="178"/>
      <c r="K568" s="178"/>
      <c r="L568" s="178"/>
      <c r="M568" s="178"/>
      <c r="N568" s="178"/>
      <c r="O568" s="178"/>
      <c r="P568" s="178"/>
      <c r="Q568" s="178"/>
      <c r="R568" s="178"/>
      <c r="S568" s="178"/>
      <c r="T568" s="178"/>
      <c r="U568" s="178"/>
      <c r="V568" s="178"/>
      <c r="W568" s="178"/>
      <c r="X568" s="178"/>
      <c r="Y568" s="178"/>
      <c r="Z568" s="178"/>
    </row>
    <row r="569" spans="1:26">
      <c r="A569" s="178"/>
      <c r="B569" s="178"/>
      <c r="C569" s="178"/>
      <c r="D569" s="178"/>
      <c r="E569" s="178"/>
      <c r="F569" s="178"/>
      <c r="G569" s="178"/>
      <c r="H569" s="178"/>
      <c r="I569" s="178"/>
      <c r="J569" s="178"/>
      <c r="K569" s="178"/>
      <c r="L569" s="178"/>
      <c r="M569" s="178"/>
      <c r="N569" s="178"/>
      <c r="O569" s="178"/>
      <c r="P569" s="178"/>
      <c r="Q569" s="178"/>
      <c r="R569" s="178"/>
      <c r="S569" s="178"/>
      <c r="T569" s="178"/>
      <c r="U569" s="178"/>
      <c r="V569" s="178"/>
      <c r="W569" s="178"/>
      <c r="X569" s="178"/>
      <c r="Y569" s="178"/>
      <c r="Z569" s="178"/>
    </row>
    <row r="570" spans="1:26">
      <c r="A570" s="178"/>
      <c r="B570" s="178"/>
      <c r="C570" s="178"/>
      <c r="D570" s="178"/>
      <c r="E570" s="178"/>
      <c r="F570" s="178"/>
      <c r="G570" s="178"/>
      <c r="H570" s="178"/>
      <c r="I570" s="178"/>
      <c r="J570" s="178"/>
      <c r="K570" s="178"/>
      <c r="L570" s="178"/>
      <c r="M570" s="178"/>
      <c r="N570" s="178"/>
      <c r="O570" s="178"/>
      <c r="P570" s="178"/>
      <c r="Q570" s="178"/>
      <c r="R570" s="178"/>
      <c r="S570" s="178"/>
      <c r="T570" s="178"/>
      <c r="U570" s="178"/>
      <c r="V570" s="178"/>
      <c r="W570" s="178"/>
      <c r="X570" s="178"/>
      <c r="Y570" s="178"/>
      <c r="Z570" s="178"/>
    </row>
    <row r="571" spans="1:26">
      <c r="A571" s="178"/>
      <c r="B571" s="178"/>
      <c r="C571" s="178"/>
      <c r="D571" s="178"/>
      <c r="E571" s="178"/>
      <c r="F571" s="178"/>
      <c r="G571" s="178"/>
      <c r="H571" s="178"/>
      <c r="I571" s="178"/>
      <c r="J571" s="178"/>
      <c r="K571" s="178"/>
      <c r="L571" s="178"/>
      <c r="M571" s="178"/>
      <c r="N571" s="178"/>
      <c r="O571" s="178"/>
      <c r="P571" s="178"/>
      <c r="Q571" s="178"/>
      <c r="R571" s="178"/>
      <c r="S571" s="178"/>
      <c r="T571" s="178"/>
      <c r="U571" s="178"/>
      <c r="V571" s="178"/>
      <c r="W571" s="178"/>
      <c r="X571" s="178"/>
      <c r="Y571" s="178"/>
      <c r="Z571" s="178"/>
    </row>
    <row r="572" spans="1:26">
      <c r="A572" s="178"/>
      <c r="B572" s="178"/>
      <c r="C572" s="178"/>
      <c r="D572" s="178"/>
      <c r="E572" s="178"/>
      <c r="F572" s="178"/>
      <c r="G572" s="178"/>
      <c r="H572" s="178"/>
      <c r="I572" s="178"/>
      <c r="J572" s="178"/>
      <c r="K572" s="178"/>
      <c r="L572" s="178"/>
      <c r="M572" s="178"/>
      <c r="N572" s="178"/>
      <c r="O572" s="178"/>
      <c r="P572" s="178"/>
      <c r="Q572" s="178"/>
      <c r="R572" s="178"/>
      <c r="S572" s="178"/>
      <c r="T572" s="178"/>
      <c r="U572" s="178"/>
      <c r="V572" s="178"/>
      <c r="W572" s="178"/>
      <c r="X572" s="178"/>
      <c r="Y572" s="178"/>
      <c r="Z572" s="178"/>
    </row>
    <row r="573" spans="1:26">
      <c r="A573" s="178"/>
      <c r="B573" s="178"/>
      <c r="C573" s="178"/>
      <c r="D573" s="178"/>
      <c r="E573" s="178"/>
      <c r="F573" s="178"/>
      <c r="G573" s="178"/>
      <c r="H573" s="178"/>
      <c r="I573" s="178"/>
      <c r="J573" s="178"/>
      <c r="K573" s="178"/>
      <c r="L573" s="178"/>
      <c r="M573" s="178"/>
      <c r="N573" s="178"/>
      <c r="O573" s="178"/>
      <c r="P573" s="178"/>
      <c r="Q573" s="178"/>
      <c r="R573" s="178"/>
      <c r="S573" s="178"/>
      <c r="T573" s="178"/>
      <c r="U573" s="178"/>
      <c r="V573" s="178"/>
      <c r="W573" s="178"/>
      <c r="X573" s="178"/>
      <c r="Y573" s="178"/>
      <c r="Z573" s="178"/>
    </row>
    <row r="574" spans="1:26">
      <c r="A574" s="178"/>
      <c r="B574" s="178"/>
      <c r="C574" s="178"/>
      <c r="D574" s="178"/>
      <c r="E574" s="178"/>
      <c r="F574" s="178"/>
      <c r="G574" s="178"/>
      <c r="H574" s="178"/>
      <c r="I574" s="178"/>
      <c r="J574" s="178"/>
      <c r="K574" s="178"/>
      <c r="L574" s="178"/>
      <c r="M574" s="178"/>
      <c r="N574" s="178"/>
      <c r="O574" s="178"/>
      <c r="P574" s="178"/>
      <c r="Q574" s="178"/>
      <c r="R574" s="178"/>
      <c r="S574" s="178"/>
      <c r="T574" s="178"/>
      <c r="U574" s="178"/>
      <c r="V574" s="178"/>
      <c r="W574" s="178"/>
      <c r="X574" s="178"/>
      <c r="Y574" s="178"/>
      <c r="Z574" s="178"/>
    </row>
    <row r="575" spans="1:26">
      <c r="A575" s="178"/>
      <c r="B575" s="178"/>
      <c r="C575" s="178"/>
      <c r="D575" s="178"/>
      <c r="E575" s="178"/>
      <c r="F575" s="178"/>
      <c r="G575" s="178"/>
      <c r="H575" s="178"/>
      <c r="I575" s="178"/>
      <c r="J575" s="178"/>
      <c r="K575" s="178"/>
      <c r="L575" s="178"/>
      <c r="M575" s="178"/>
      <c r="N575" s="178"/>
      <c r="O575" s="178"/>
      <c r="P575" s="178"/>
      <c r="Q575" s="178"/>
      <c r="R575" s="178"/>
      <c r="S575" s="178"/>
      <c r="T575" s="178"/>
      <c r="U575" s="178"/>
      <c r="V575" s="178"/>
      <c r="W575" s="178"/>
      <c r="X575" s="178"/>
      <c r="Y575" s="178"/>
      <c r="Z575" s="178"/>
    </row>
    <row r="576" spans="1:26">
      <c r="A576" s="178"/>
      <c r="B576" s="178"/>
      <c r="C576" s="178"/>
      <c r="D576" s="178"/>
      <c r="E576" s="178"/>
      <c r="F576" s="178"/>
      <c r="G576" s="178"/>
      <c r="H576" s="178"/>
      <c r="I576" s="178"/>
      <c r="J576" s="178"/>
      <c r="K576" s="178"/>
      <c r="L576" s="178"/>
      <c r="M576" s="178"/>
      <c r="N576" s="178"/>
      <c r="O576" s="178"/>
      <c r="P576" s="178"/>
      <c r="Q576" s="178"/>
      <c r="R576" s="178"/>
      <c r="S576" s="178"/>
      <c r="T576" s="178"/>
      <c r="U576" s="178"/>
      <c r="V576" s="178"/>
      <c r="W576" s="178"/>
      <c r="X576" s="178"/>
      <c r="Y576" s="178"/>
      <c r="Z576" s="178"/>
    </row>
    <row r="577" spans="1:26">
      <c r="A577" s="178"/>
      <c r="B577" s="178"/>
      <c r="C577" s="178"/>
      <c r="D577" s="178"/>
      <c r="E577" s="178"/>
      <c r="F577" s="178"/>
      <c r="G577" s="178"/>
      <c r="H577" s="178"/>
      <c r="I577" s="178"/>
      <c r="J577" s="178"/>
      <c r="K577" s="178"/>
      <c r="L577" s="178"/>
      <c r="M577" s="178"/>
      <c r="N577" s="178"/>
      <c r="O577" s="178"/>
      <c r="P577" s="178"/>
      <c r="Q577" s="178"/>
      <c r="R577" s="178"/>
      <c r="S577" s="178"/>
      <c r="T577" s="178"/>
      <c r="U577" s="178"/>
      <c r="V577" s="178"/>
      <c r="W577" s="178"/>
      <c r="X577" s="178"/>
      <c r="Y577" s="178"/>
      <c r="Z577" s="178"/>
    </row>
    <row r="578" spans="1:26">
      <c r="A578" s="178"/>
      <c r="B578" s="178"/>
      <c r="C578" s="178"/>
      <c r="D578" s="178"/>
      <c r="E578" s="178"/>
      <c r="F578" s="178"/>
      <c r="G578" s="178"/>
      <c r="H578" s="178"/>
      <c r="I578" s="178"/>
      <c r="J578" s="178"/>
      <c r="K578" s="178"/>
      <c r="L578" s="178"/>
      <c r="M578" s="178"/>
      <c r="N578" s="178"/>
      <c r="O578" s="178"/>
      <c r="P578" s="178"/>
      <c r="Q578" s="178"/>
      <c r="R578" s="178"/>
      <c r="S578" s="178"/>
      <c r="T578" s="178"/>
      <c r="U578" s="178"/>
      <c r="V578" s="178"/>
      <c r="W578" s="178"/>
      <c r="X578" s="178"/>
      <c r="Y578" s="178"/>
      <c r="Z578" s="178"/>
    </row>
    <row r="579" spans="1:26">
      <c r="A579" s="178"/>
      <c r="B579" s="178"/>
      <c r="C579" s="178"/>
      <c r="D579" s="178"/>
      <c r="E579" s="178"/>
      <c r="F579" s="178"/>
      <c r="G579" s="178"/>
      <c r="H579" s="178"/>
      <c r="I579" s="178"/>
      <c r="J579" s="178"/>
      <c r="K579" s="178"/>
      <c r="L579" s="178"/>
      <c r="M579" s="178"/>
      <c r="N579" s="178"/>
      <c r="O579" s="178"/>
      <c r="P579" s="178"/>
      <c r="Q579" s="178"/>
      <c r="R579" s="178"/>
      <c r="S579" s="178"/>
      <c r="T579" s="178"/>
      <c r="U579" s="178"/>
      <c r="V579" s="178"/>
      <c r="W579" s="178"/>
      <c r="X579" s="178"/>
      <c r="Y579" s="178"/>
      <c r="Z579" s="178"/>
    </row>
    <row r="580" spans="1:26">
      <c r="A580" s="178"/>
      <c r="B580" s="178"/>
      <c r="C580" s="178"/>
      <c r="D580" s="178"/>
      <c r="E580" s="178"/>
      <c r="F580" s="178"/>
      <c r="G580" s="178"/>
      <c r="H580" s="178"/>
      <c r="I580" s="178"/>
      <c r="J580" s="178"/>
      <c r="K580" s="178"/>
      <c r="L580" s="178"/>
      <c r="M580" s="178"/>
      <c r="N580" s="178"/>
      <c r="O580" s="178"/>
      <c r="P580" s="178"/>
      <c r="Q580" s="178"/>
      <c r="R580" s="178"/>
      <c r="S580" s="178"/>
      <c r="T580" s="178"/>
      <c r="U580" s="178"/>
      <c r="V580" s="178"/>
      <c r="W580" s="178"/>
      <c r="X580" s="178"/>
      <c r="Y580" s="178"/>
      <c r="Z580" s="178"/>
    </row>
    <row r="581" spans="1:26">
      <c r="A581" s="178"/>
      <c r="B581" s="178"/>
      <c r="C581" s="178"/>
      <c r="D581" s="178"/>
      <c r="E581" s="178"/>
      <c r="F581" s="178"/>
      <c r="G581" s="178"/>
      <c r="H581" s="178"/>
      <c r="I581" s="178"/>
      <c r="J581" s="178"/>
      <c r="K581" s="178"/>
      <c r="L581" s="178"/>
      <c r="M581" s="178"/>
      <c r="N581" s="178"/>
      <c r="O581" s="178"/>
      <c r="P581" s="178"/>
      <c r="Q581" s="178"/>
      <c r="R581" s="178"/>
      <c r="S581" s="178"/>
      <c r="T581" s="178"/>
      <c r="U581" s="178"/>
      <c r="V581" s="178"/>
      <c r="W581" s="178"/>
      <c r="X581" s="178"/>
      <c r="Y581" s="178"/>
      <c r="Z581" s="178"/>
    </row>
    <row r="582" spans="1:26">
      <c r="A582" s="178"/>
      <c r="B582" s="178"/>
      <c r="C582" s="178"/>
      <c r="D582" s="178"/>
      <c r="E582" s="178"/>
      <c r="F582" s="178"/>
      <c r="G582" s="178"/>
      <c r="H582" s="178"/>
      <c r="I582" s="178"/>
      <c r="J582" s="178"/>
      <c r="K582" s="178"/>
      <c r="L582" s="178"/>
      <c r="M582" s="178"/>
      <c r="N582" s="178"/>
      <c r="O582" s="178"/>
      <c r="P582" s="178"/>
      <c r="Q582" s="178"/>
      <c r="R582" s="178"/>
      <c r="S582" s="178"/>
      <c r="T582" s="178"/>
      <c r="U582" s="178"/>
      <c r="V582" s="178"/>
      <c r="W582" s="178"/>
      <c r="X582" s="178"/>
      <c r="Y582" s="178"/>
      <c r="Z582" s="178"/>
    </row>
    <row r="583" spans="1:26">
      <c r="A583" s="178"/>
      <c r="B583" s="178"/>
      <c r="C583" s="178"/>
      <c r="D583" s="178"/>
      <c r="E583" s="178"/>
      <c r="F583" s="178"/>
      <c r="G583" s="178"/>
      <c r="H583" s="178"/>
      <c r="I583" s="178"/>
      <c r="J583" s="178"/>
      <c r="K583" s="178"/>
      <c r="L583" s="178"/>
      <c r="M583" s="178"/>
      <c r="N583" s="178"/>
      <c r="O583" s="178"/>
      <c r="P583" s="178"/>
      <c r="Q583" s="178"/>
      <c r="R583" s="178"/>
      <c r="S583" s="178"/>
      <c r="T583" s="178"/>
      <c r="U583" s="178"/>
      <c r="V583" s="178"/>
      <c r="W583" s="178"/>
      <c r="X583" s="178"/>
      <c r="Y583" s="178"/>
      <c r="Z583" s="178"/>
    </row>
    <row r="584" spans="1:26">
      <c r="A584" s="178"/>
      <c r="B584" s="178"/>
      <c r="C584" s="178"/>
      <c r="D584" s="178"/>
      <c r="E584" s="178"/>
      <c r="F584" s="178"/>
      <c r="G584" s="178"/>
      <c r="H584" s="178"/>
      <c r="I584" s="178"/>
      <c r="J584" s="178"/>
      <c r="K584" s="178"/>
      <c r="L584" s="178"/>
      <c r="M584" s="178"/>
      <c r="N584" s="178"/>
      <c r="O584" s="178"/>
      <c r="P584" s="178"/>
      <c r="Q584" s="178"/>
      <c r="R584" s="178"/>
      <c r="S584" s="178"/>
      <c r="T584" s="178"/>
      <c r="U584" s="178"/>
      <c r="V584" s="178"/>
      <c r="W584" s="178"/>
      <c r="X584" s="178"/>
      <c r="Y584" s="178"/>
      <c r="Z584" s="178"/>
    </row>
    <row r="585" spans="1:26">
      <c r="A585" s="178"/>
      <c r="B585" s="178"/>
      <c r="C585" s="178"/>
      <c r="D585" s="178"/>
      <c r="E585" s="178"/>
      <c r="F585" s="178"/>
      <c r="G585" s="178"/>
      <c r="H585" s="178"/>
      <c r="I585" s="178"/>
      <c r="J585" s="178"/>
      <c r="K585" s="178"/>
      <c r="L585" s="178"/>
      <c r="M585" s="178"/>
      <c r="N585" s="178"/>
      <c r="O585" s="178"/>
      <c r="P585" s="178"/>
      <c r="Q585" s="178"/>
      <c r="R585" s="178"/>
      <c r="S585" s="178"/>
      <c r="T585" s="178"/>
      <c r="U585" s="178"/>
      <c r="V585" s="178"/>
      <c r="W585" s="178"/>
      <c r="X585" s="178"/>
      <c r="Y585" s="178"/>
      <c r="Z585" s="178"/>
    </row>
    <row r="586" spans="1:26">
      <c r="A586" s="178"/>
      <c r="B586" s="178"/>
      <c r="C586" s="178"/>
      <c r="D586" s="178"/>
      <c r="E586" s="178"/>
      <c r="F586" s="178"/>
      <c r="G586" s="178"/>
      <c r="H586" s="178"/>
      <c r="I586" s="178"/>
      <c r="J586" s="178"/>
      <c r="K586" s="178"/>
      <c r="L586" s="178"/>
      <c r="M586" s="178"/>
      <c r="N586" s="178"/>
      <c r="O586" s="178"/>
      <c r="P586" s="178"/>
      <c r="Q586" s="178"/>
      <c r="R586" s="178"/>
      <c r="S586" s="178"/>
      <c r="T586" s="178"/>
      <c r="U586" s="178"/>
      <c r="V586" s="178"/>
      <c r="W586" s="178"/>
      <c r="X586" s="178"/>
      <c r="Y586" s="178"/>
      <c r="Z586" s="178"/>
    </row>
    <row r="587" spans="1:26">
      <c r="A587" s="178"/>
      <c r="B587" s="178"/>
      <c r="C587" s="178"/>
      <c r="D587" s="178"/>
      <c r="E587" s="178"/>
      <c r="F587" s="178"/>
      <c r="G587" s="178"/>
      <c r="H587" s="178"/>
      <c r="I587" s="178"/>
      <c r="J587" s="178"/>
      <c r="K587" s="178"/>
      <c r="L587" s="178"/>
      <c r="M587" s="178"/>
      <c r="N587" s="178"/>
      <c r="O587" s="178"/>
      <c r="P587" s="178"/>
      <c r="Q587" s="178"/>
      <c r="R587" s="178"/>
      <c r="S587" s="178"/>
      <c r="T587" s="178"/>
      <c r="U587" s="178"/>
      <c r="V587" s="178"/>
      <c r="W587" s="178"/>
      <c r="X587" s="178"/>
      <c r="Y587" s="178"/>
      <c r="Z587" s="178"/>
    </row>
    <row r="588" spans="1:26">
      <c r="A588" s="178"/>
      <c r="B588" s="178"/>
      <c r="C588" s="178"/>
      <c r="D588" s="178"/>
      <c r="E588" s="178"/>
      <c r="F588" s="178"/>
      <c r="G588" s="178"/>
      <c r="H588" s="178"/>
      <c r="I588" s="178"/>
      <c r="J588" s="178"/>
      <c r="K588" s="178"/>
      <c r="L588" s="178"/>
      <c r="M588" s="178"/>
      <c r="N588" s="178"/>
      <c r="O588" s="178"/>
      <c r="P588" s="178"/>
      <c r="Q588" s="178"/>
      <c r="R588" s="178"/>
      <c r="S588" s="178"/>
      <c r="T588" s="178"/>
      <c r="U588" s="178"/>
      <c r="V588" s="178"/>
      <c r="W588" s="178"/>
      <c r="X588" s="178"/>
      <c r="Y588" s="178"/>
      <c r="Z588" s="178"/>
    </row>
    <row r="589" spans="1:26">
      <c r="A589" s="178"/>
      <c r="B589" s="178"/>
      <c r="C589" s="178"/>
      <c r="D589" s="178"/>
      <c r="E589" s="178"/>
      <c r="F589" s="178"/>
      <c r="G589" s="178"/>
      <c r="H589" s="178"/>
      <c r="I589" s="178"/>
      <c r="J589" s="178"/>
      <c r="K589" s="178"/>
      <c r="L589" s="178"/>
      <c r="M589" s="178"/>
      <c r="N589" s="178"/>
      <c r="O589" s="178"/>
      <c r="P589" s="178"/>
      <c r="Q589" s="178"/>
      <c r="R589" s="178"/>
      <c r="S589" s="178"/>
      <c r="T589" s="178"/>
      <c r="U589" s="178"/>
      <c r="V589" s="178"/>
      <c r="W589" s="178"/>
      <c r="X589" s="178"/>
      <c r="Y589" s="178"/>
      <c r="Z589" s="178"/>
    </row>
    <row r="590" spans="1:26">
      <c r="A590" s="178"/>
      <c r="B590" s="178"/>
      <c r="C590" s="178"/>
      <c r="D590" s="178"/>
      <c r="E590" s="178"/>
      <c r="F590" s="178"/>
      <c r="G590" s="178"/>
      <c r="H590" s="178"/>
      <c r="I590" s="178"/>
      <c r="J590" s="178"/>
      <c r="K590" s="178"/>
      <c r="L590" s="178"/>
      <c r="M590" s="178"/>
      <c r="N590" s="178"/>
      <c r="O590" s="178"/>
      <c r="P590" s="178"/>
      <c r="Q590" s="178"/>
      <c r="R590" s="178"/>
      <c r="S590" s="178"/>
      <c r="T590" s="178"/>
      <c r="U590" s="178"/>
      <c r="V590" s="178"/>
      <c r="W590" s="178"/>
      <c r="X590" s="178"/>
      <c r="Y590" s="178"/>
      <c r="Z590" s="178"/>
    </row>
    <row r="591" spans="1:26">
      <c r="A591" s="178"/>
      <c r="B591" s="178"/>
      <c r="C591" s="178"/>
      <c r="D591" s="178"/>
      <c r="E591" s="178"/>
      <c r="F591" s="178"/>
      <c r="G591" s="178"/>
      <c r="H591" s="178"/>
      <c r="I591" s="178"/>
      <c r="J591" s="178"/>
      <c r="K591" s="178"/>
      <c r="L591" s="178"/>
      <c r="M591" s="178"/>
      <c r="N591" s="178"/>
      <c r="O591" s="178"/>
      <c r="P591" s="178"/>
      <c r="Q591" s="178"/>
      <c r="R591" s="178"/>
      <c r="S591" s="178"/>
      <c r="T591" s="178"/>
      <c r="U591" s="178"/>
      <c r="V591" s="178"/>
      <c r="W591" s="178"/>
      <c r="X591" s="178"/>
      <c r="Y591" s="178"/>
      <c r="Z591" s="178"/>
    </row>
    <row r="592" spans="1:26">
      <c r="A592" s="178"/>
      <c r="B592" s="178"/>
      <c r="C592" s="178"/>
      <c r="D592" s="178"/>
      <c r="E592" s="178"/>
      <c r="F592" s="178"/>
      <c r="G592" s="178"/>
      <c r="H592" s="178"/>
      <c r="I592" s="178"/>
      <c r="J592" s="178"/>
      <c r="K592" s="178"/>
      <c r="L592" s="178"/>
      <c r="M592" s="178"/>
      <c r="N592" s="178"/>
      <c r="O592" s="178"/>
      <c r="P592" s="178"/>
      <c r="Q592" s="178"/>
      <c r="R592" s="178"/>
      <c r="S592" s="178"/>
      <c r="T592" s="178"/>
      <c r="U592" s="178"/>
      <c r="V592" s="178"/>
      <c r="W592" s="178"/>
      <c r="X592" s="178"/>
      <c r="Y592" s="178"/>
      <c r="Z592" s="178"/>
    </row>
    <row r="593" spans="1:26">
      <c r="A593" s="178"/>
      <c r="B593" s="178"/>
      <c r="C593" s="178"/>
      <c r="D593" s="178"/>
      <c r="E593" s="178"/>
      <c r="F593" s="178"/>
      <c r="G593" s="178"/>
      <c r="H593" s="178"/>
      <c r="I593" s="178"/>
      <c r="J593" s="178"/>
      <c r="K593" s="178"/>
      <c r="L593" s="178"/>
      <c r="M593" s="178"/>
      <c r="N593" s="178"/>
      <c r="O593" s="178"/>
      <c r="P593" s="178"/>
      <c r="Q593" s="178"/>
      <c r="R593" s="178"/>
      <c r="S593" s="178"/>
      <c r="T593" s="178"/>
      <c r="U593" s="178"/>
      <c r="V593" s="178"/>
      <c r="W593" s="178"/>
      <c r="X593" s="178"/>
      <c r="Y593" s="178"/>
      <c r="Z593" s="178"/>
    </row>
    <row r="594" spans="1:26">
      <c r="A594" s="178"/>
      <c r="B594" s="178"/>
      <c r="C594" s="178"/>
      <c r="D594" s="178"/>
      <c r="E594" s="178"/>
      <c r="F594" s="178"/>
      <c r="G594" s="178"/>
      <c r="H594" s="178"/>
      <c r="I594" s="178"/>
      <c r="J594" s="178"/>
      <c r="K594" s="178"/>
      <c r="L594" s="178"/>
      <c r="M594" s="178"/>
      <c r="N594" s="178"/>
      <c r="O594" s="178"/>
      <c r="P594" s="178"/>
      <c r="Q594" s="178"/>
      <c r="R594" s="178"/>
      <c r="S594" s="178"/>
      <c r="T594" s="178"/>
      <c r="U594" s="178"/>
      <c r="V594" s="178"/>
      <c r="W594" s="178"/>
      <c r="X594" s="178"/>
      <c r="Y594" s="178"/>
      <c r="Z594" s="178"/>
    </row>
    <row r="595" spans="1:26">
      <c r="A595" s="178"/>
      <c r="B595" s="178"/>
      <c r="C595" s="178"/>
      <c r="D595" s="178"/>
      <c r="E595" s="178"/>
      <c r="F595" s="178"/>
      <c r="G595" s="178"/>
      <c r="H595" s="178"/>
      <c r="I595" s="178"/>
      <c r="J595" s="178"/>
      <c r="K595" s="178"/>
      <c r="L595" s="178"/>
      <c r="M595" s="178"/>
      <c r="N595" s="178"/>
      <c r="O595" s="178"/>
      <c r="P595" s="178"/>
      <c r="Q595" s="178"/>
      <c r="R595" s="178"/>
      <c r="S595" s="178"/>
      <c r="T595" s="178"/>
      <c r="U595" s="178"/>
      <c r="V595" s="178"/>
      <c r="W595" s="178"/>
      <c r="X595" s="178"/>
      <c r="Y595" s="178"/>
      <c r="Z595" s="178"/>
    </row>
    <row r="596" spans="1:26">
      <c r="A596" s="178"/>
      <c r="B596" s="178"/>
      <c r="C596" s="178"/>
      <c r="D596" s="178"/>
      <c r="E596" s="178"/>
      <c r="F596" s="178"/>
      <c r="G596" s="178"/>
      <c r="H596" s="178"/>
      <c r="I596" s="178"/>
      <c r="J596" s="178"/>
      <c r="K596" s="178"/>
      <c r="L596" s="178"/>
      <c r="M596" s="178"/>
      <c r="N596" s="178"/>
      <c r="O596" s="178"/>
      <c r="P596" s="178"/>
      <c r="Q596" s="178"/>
      <c r="R596" s="178"/>
      <c r="S596" s="178"/>
      <c r="T596" s="178"/>
      <c r="U596" s="178"/>
      <c r="V596" s="178"/>
      <c r="W596" s="178"/>
      <c r="X596" s="178"/>
      <c r="Y596" s="178"/>
      <c r="Z596" s="178"/>
    </row>
    <row r="597" spans="1:26">
      <c r="A597" s="178"/>
      <c r="B597" s="178"/>
      <c r="C597" s="178"/>
      <c r="D597" s="178"/>
      <c r="E597" s="178"/>
      <c r="F597" s="178"/>
      <c r="G597" s="178"/>
      <c r="H597" s="178"/>
      <c r="I597" s="178"/>
      <c r="J597" s="178"/>
      <c r="K597" s="178"/>
      <c r="L597" s="178"/>
      <c r="M597" s="178"/>
      <c r="N597" s="178"/>
      <c r="O597" s="178"/>
      <c r="P597" s="178"/>
      <c r="Q597" s="178"/>
      <c r="R597" s="178"/>
      <c r="S597" s="178"/>
      <c r="T597" s="178"/>
      <c r="U597" s="178"/>
      <c r="V597" s="178"/>
      <c r="W597" s="178"/>
      <c r="X597" s="178"/>
      <c r="Y597" s="178"/>
      <c r="Z597" s="178"/>
    </row>
    <row r="598" spans="1:26">
      <c r="A598" s="178"/>
      <c r="B598" s="178"/>
      <c r="C598" s="178"/>
      <c r="D598" s="178"/>
      <c r="E598" s="178"/>
      <c r="F598" s="178"/>
      <c r="G598" s="178"/>
      <c r="H598" s="178"/>
      <c r="I598" s="178"/>
      <c r="J598" s="178"/>
      <c r="K598" s="178"/>
      <c r="L598" s="178"/>
      <c r="M598" s="178"/>
      <c r="N598" s="178"/>
      <c r="O598" s="178"/>
      <c r="P598" s="178"/>
      <c r="Q598" s="178"/>
      <c r="R598" s="178"/>
      <c r="S598" s="178"/>
      <c r="T598" s="178"/>
      <c r="U598" s="178"/>
      <c r="V598" s="178"/>
      <c r="W598" s="178"/>
      <c r="X598" s="178"/>
      <c r="Y598" s="178"/>
      <c r="Z598" s="178"/>
    </row>
    <row r="599" spans="1:26">
      <c r="A599" s="178"/>
      <c r="B599" s="178"/>
      <c r="C599" s="178"/>
      <c r="D599" s="178"/>
      <c r="E599" s="178"/>
      <c r="F599" s="178"/>
      <c r="G599" s="178"/>
      <c r="H599" s="178"/>
      <c r="I599" s="178"/>
      <c r="J599" s="178"/>
      <c r="K599" s="178"/>
      <c r="L599" s="178"/>
      <c r="M599" s="178"/>
      <c r="N599" s="178"/>
      <c r="O599" s="178"/>
      <c r="P599" s="178"/>
      <c r="Q599" s="178"/>
      <c r="R599" s="178"/>
      <c r="S599" s="178"/>
      <c r="T599" s="178"/>
      <c r="U599" s="178"/>
      <c r="V599" s="178"/>
      <c r="W599" s="178"/>
      <c r="X599" s="178"/>
      <c r="Y599" s="178"/>
      <c r="Z599" s="178"/>
    </row>
    <row r="600" spans="1:26">
      <c r="A600" s="178"/>
      <c r="B600" s="178"/>
      <c r="C600" s="178"/>
      <c r="D600" s="178"/>
      <c r="E600" s="178"/>
      <c r="F600" s="178"/>
      <c r="G600" s="178"/>
      <c r="H600" s="178"/>
      <c r="I600" s="178"/>
      <c r="J600" s="178"/>
      <c r="K600" s="178"/>
      <c r="L600" s="178"/>
      <c r="M600" s="178"/>
      <c r="N600" s="178"/>
      <c r="O600" s="178"/>
      <c r="P600" s="178"/>
      <c r="Q600" s="178"/>
      <c r="R600" s="178"/>
      <c r="S600" s="178"/>
      <c r="T600" s="178"/>
      <c r="U600" s="178"/>
      <c r="V600" s="178"/>
      <c r="W600" s="178"/>
      <c r="X600" s="178"/>
      <c r="Y600" s="178"/>
      <c r="Z600" s="178"/>
    </row>
    <row r="601" spans="1:26">
      <c r="A601" s="178"/>
      <c r="B601" s="178"/>
      <c r="C601" s="178"/>
      <c r="D601" s="178"/>
      <c r="E601" s="178"/>
      <c r="F601" s="178"/>
      <c r="G601" s="178"/>
      <c r="H601" s="178"/>
      <c r="I601" s="178"/>
      <c r="J601" s="178"/>
      <c r="K601" s="178"/>
      <c r="L601" s="178"/>
      <c r="M601" s="178"/>
      <c r="N601" s="178"/>
      <c r="O601" s="178"/>
      <c r="P601" s="178"/>
      <c r="Q601" s="178"/>
      <c r="R601" s="178"/>
      <c r="S601" s="178"/>
      <c r="T601" s="178"/>
      <c r="U601" s="178"/>
      <c r="V601" s="178"/>
      <c r="W601" s="178"/>
      <c r="X601" s="178"/>
      <c r="Y601" s="178"/>
      <c r="Z601" s="178"/>
    </row>
    <row r="602" spans="1:26">
      <c r="A602" s="178"/>
      <c r="B602" s="178"/>
      <c r="C602" s="178"/>
      <c r="D602" s="178"/>
      <c r="E602" s="178"/>
      <c r="F602" s="178"/>
      <c r="G602" s="178"/>
      <c r="H602" s="178"/>
      <c r="I602" s="178"/>
      <c r="J602" s="178"/>
      <c r="K602" s="178"/>
      <c r="L602" s="178"/>
      <c r="M602" s="178"/>
      <c r="N602" s="178"/>
      <c r="O602" s="178"/>
      <c r="P602" s="178"/>
      <c r="Q602" s="178"/>
      <c r="R602" s="178"/>
      <c r="S602" s="178"/>
      <c r="T602" s="178"/>
      <c r="U602" s="178"/>
      <c r="V602" s="178"/>
      <c r="W602" s="178"/>
      <c r="X602" s="178"/>
      <c r="Y602" s="178"/>
      <c r="Z602" s="178"/>
    </row>
    <row r="603" spans="1:26">
      <c r="A603" s="178"/>
      <c r="B603" s="178"/>
      <c r="C603" s="178"/>
      <c r="D603" s="178"/>
      <c r="E603" s="178"/>
      <c r="F603" s="178"/>
      <c r="G603" s="178"/>
      <c r="H603" s="178"/>
      <c r="I603" s="178"/>
      <c r="J603" s="178"/>
      <c r="K603" s="178"/>
      <c r="L603" s="178"/>
      <c r="M603" s="178"/>
      <c r="N603" s="178"/>
      <c r="O603" s="178"/>
      <c r="P603" s="178"/>
      <c r="Q603" s="178"/>
      <c r="R603" s="178"/>
      <c r="S603" s="178"/>
      <c r="T603" s="178"/>
      <c r="U603" s="178"/>
      <c r="V603" s="178"/>
      <c r="W603" s="178"/>
      <c r="X603" s="178"/>
      <c r="Y603" s="178"/>
      <c r="Z603" s="178"/>
    </row>
    <row r="604" spans="1:26">
      <c r="A604" s="178"/>
      <c r="B604" s="178"/>
      <c r="C604" s="178"/>
      <c r="D604" s="178"/>
      <c r="E604" s="178"/>
      <c r="F604" s="178"/>
      <c r="G604" s="178"/>
      <c r="H604" s="178"/>
      <c r="I604" s="178"/>
      <c r="J604" s="178"/>
      <c r="K604" s="178"/>
      <c r="L604" s="178"/>
      <c r="M604" s="178"/>
      <c r="N604" s="178"/>
      <c r="O604" s="178"/>
      <c r="P604" s="178"/>
      <c r="Q604" s="178"/>
      <c r="R604" s="178"/>
      <c r="S604" s="178"/>
      <c r="T604" s="178"/>
      <c r="U604" s="178"/>
      <c r="V604" s="178"/>
      <c r="W604" s="178"/>
      <c r="X604" s="178"/>
      <c r="Y604" s="178"/>
      <c r="Z604" s="178"/>
    </row>
    <row r="605" spans="1:26">
      <c r="A605" s="178"/>
      <c r="B605" s="178"/>
      <c r="C605" s="178"/>
      <c r="D605" s="178"/>
      <c r="E605" s="178"/>
      <c r="F605" s="178"/>
      <c r="G605" s="178"/>
      <c r="H605" s="178"/>
      <c r="I605" s="178"/>
      <c r="J605" s="178"/>
      <c r="K605" s="178"/>
      <c r="L605" s="178"/>
      <c r="M605" s="178"/>
      <c r="N605" s="178"/>
      <c r="O605" s="178"/>
      <c r="P605" s="178"/>
      <c r="Q605" s="178"/>
      <c r="R605" s="178"/>
      <c r="S605" s="178"/>
      <c r="T605" s="178"/>
      <c r="U605" s="178"/>
      <c r="V605" s="178"/>
      <c r="W605" s="178"/>
      <c r="X605" s="178"/>
      <c r="Y605" s="178"/>
      <c r="Z605" s="178"/>
    </row>
    <row r="606" spans="1:26">
      <c r="A606" s="178"/>
      <c r="B606" s="178"/>
      <c r="C606" s="178"/>
      <c r="D606" s="178"/>
      <c r="E606" s="178"/>
      <c r="F606" s="178"/>
      <c r="G606" s="178"/>
      <c r="H606" s="178"/>
      <c r="I606" s="178"/>
      <c r="J606" s="178"/>
      <c r="K606" s="178"/>
      <c r="L606" s="178"/>
      <c r="M606" s="178"/>
      <c r="N606" s="178"/>
      <c r="O606" s="178"/>
      <c r="P606" s="178"/>
      <c r="Q606" s="178"/>
      <c r="R606" s="178"/>
      <c r="S606" s="178"/>
      <c r="T606" s="178"/>
      <c r="U606" s="178"/>
      <c r="V606" s="178"/>
      <c r="W606" s="178"/>
      <c r="X606" s="178"/>
      <c r="Y606" s="178"/>
      <c r="Z606" s="178"/>
    </row>
    <row r="607" spans="1:26">
      <c r="A607" s="178"/>
      <c r="B607" s="178"/>
      <c r="C607" s="178"/>
      <c r="D607" s="178"/>
      <c r="E607" s="178"/>
      <c r="F607" s="178"/>
      <c r="G607" s="178"/>
      <c r="H607" s="178"/>
      <c r="I607" s="178"/>
      <c r="J607" s="178"/>
      <c r="K607" s="178"/>
      <c r="L607" s="178"/>
      <c r="M607" s="178"/>
      <c r="N607" s="178"/>
      <c r="O607" s="178"/>
      <c r="P607" s="178"/>
      <c r="Q607" s="178"/>
      <c r="R607" s="178"/>
      <c r="S607" s="178"/>
      <c r="T607" s="178"/>
      <c r="U607" s="178"/>
      <c r="V607" s="178"/>
      <c r="W607" s="178"/>
      <c r="X607" s="178"/>
      <c r="Y607" s="178"/>
      <c r="Z607" s="178"/>
    </row>
    <row r="608" spans="1:26">
      <c r="A608" s="178"/>
      <c r="B608" s="178"/>
      <c r="C608" s="178"/>
      <c r="D608" s="178"/>
      <c r="E608" s="178"/>
      <c r="F608" s="178"/>
      <c r="G608" s="178"/>
      <c r="H608" s="178"/>
      <c r="I608" s="178"/>
      <c r="J608" s="178"/>
      <c r="K608" s="178"/>
      <c r="L608" s="178"/>
      <c r="M608" s="178"/>
      <c r="N608" s="178"/>
      <c r="O608" s="178"/>
      <c r="P608" s="178"/>
      <c r="Q608" s="178"/>
      <c r="R608" s="178"/>
      <c r="S608" s="178"/>
      <c r="T608" s="178"/>
      <c r="U608" s="178"/>
      <c r="V608" s="178"/>
      <c r="W608" s="178"/>
      <c r="X608" s="178"/>
      <c r="Y608" s="178"/>
      <c r="Z608" s="178"/>
    </row>
    <row r="609" spans="1:26">
      <c r="A609" s="178"/>
      <c r="B609" s="178"/>
      <c r="C609" s="178"/>
      <c r="D609" s="178"/>
      <c r="E609" s="178"/>
      <c r="F609" s="178"/>
      <c r="G609" s="178"/>
      <c r="H609" s="178"/>
      <c r="I609" s="178"/>
      <c r="J609" s="178"/>
      <c r="K609" s="178"/>
      <c r="L609" s="178"/>
      <c r="M609" s="178"/>
      <c r="N609" s="178"/>
      <c r="O609" s="178"/>
      <c r="P609" s="178"/>
      <c r="Q609" s="178"/>
      <c r="R609" s="178"/>
      <c r="S609" s="178"/>
      <c r="T609" s="178"/>
      <c r="U609" s="178"/>
      <c r="V609" s="178"/>
      <c r="W609" s="178"/>
      <c r="X609" s="178"/>
      <c r="Y609" s="178"/>
      <c r="Z609" s="178"/>
    </row>
    <row r="610" spans="1:26">
      <c r="A610" s="178"/>
      <c r="B610" s="178"/>
      <c r="C610" s="178"/>
      <c r="D610" s="178"/>
      <c r="E610" s="178"/>
      <c r="F610" s="178"/>
      <c r="G610" s="178"/>
      <c r="H610" s="178"/>
      <c r="I610" s="178"/>
      <c r="J610" s="178"/>
      <c r="K610" s="178"/>
      <c r="L610" s="178"/>
      <c r="M610" s="178"/>
      <c r="N610" s="178"/>
      <c r="O610" s="178"/>
      <c r="P610" s="178"/>
      <c r="Q610" s="178"/>
      <c r="R610" s="178"/>
      <c r="S610" s="178"/>
      <c r="T610" s="178"/>
      <c r="U610" s="178"/>
      <c r="V610" s="178"/>
      <c r="W610" s="178"/>
      <c r="X610" s="178"/>
      <c r="Y610" s="178"/>
      <c r="Z610" s="178"/>
    </row>
    <row r="611" spans="1:26">
      <c r="A611" s="178"/>
      <c r="B611" s="178"/>
      <c r="C611" s="178"/>
      <c r="D611" s="178"/>
      <c r="E611" s="178"/>
      <c r="F611" s="178"/>
      <c r="G611" s="178"/>
      <c r="H611" s="178"/>
      <c r="I611" s="178"/>
      <c r="J611" s="178"/>
      <c r="K611" s="178"/>
      <c r="L611" s="178"/>
      <c r="M611" s="178"/>
      <c r="N611" s="178"/>
      <c r="O611" s="178"/>
      <c r="P611" s="178"/>
      <c r="Q611" s="178"/>
      <c r="R611" s="178"/>
      <c r="S611" s="178"/>
      <c r="T611" s="178"/>
      <c r="U611" s="178"/>
      <c r="V611" s="178"/>
      <c r="W611" s="178"/>
      <c r="X611" s="178"/>
      <c r="Y611" s="178"/>
      <c r="Z611" s="178"/>
    </row>
    <row r="612" spans="1:26">
      <c r="A612" s="178"/>
      <c r="B612" s="178"/>
      <c r="C612" s="178"/>
      <c r="D612" s="178"/>
      <c r="E612" s="178"/>
      <c r="F612" s="178"/>
      <c r="G612" s="178"/>
      <c r="H612" s="178"/>
      <c r="I612" s="178"/>
      <c r="J612" s="178"/>
      <c r="K612" s="178"/>
      <c r="L612" s="178"/>
      <c r="M612" s="178"/>
      <c r="N612" s="178"/>
      <c r="O612" s="178"/>
      <c r="P612" s="178"/>
      <c r="Q612" s="178"/>
      <c r="R612" s="178"/>
      <c r="S612" s="178"/>
      <c r="T612" s="178"/>
      <c r="U612" s="178"/>
      <c r="V612" s="178"/>
      <c r="W612" s="178"/>
      <c r="X612" s="178"/>
      <c r="Y612" s="178"/>
      <c r="Z612" s="178"/>
    </row>
    <row r="613" spans="1:26">
      <c r="A613" s="178"/>
      <c r="B613" s="178"/>
      <c r="C613" s="178"/>
      <c r="D613" s="178"/>
      <c r="E613" s="178"/>
      <c r="F613" s="178"/>
      <c r="G613" s="178"/>
      <c r="H613" s="178"/>
      <c r="I613" s="178"/>
      <c r="J613" s="178"/>
      <c r="K613" s="178"/>
      <c r="L613" s="178"/>
      <c r="M613" s="178"/>
      <c r="N613" s="178"/>
      <c r="O613" s="178"/>
      <c r="P613" s="178"/>
      <c r="Q613" s="178"/>
      <c r="R613" s="178"/>
      <c r="S613" s="178"/>
      <c r="T613" s="178"/>
      <c r="U613" s="178"/>
      <c r="V613" s="178"/>
      <c r="W613" s="178"/>
      <c r="X613" s="178"/>
      <c r="Y613" s="178"/>
      <c r="Z613" s="178"/>
    </row>
    <row r="614" spans="1:26">
      <c r="A614" s="178"/>
      <c r="B614" s="178"/>
      <c r="C614" s="178"/>
      <c r="D614" s="178"/>
      <c r="E614" s="178"/>
      <c r="F614" s="178"/>
      <c r="G614" s="178"/>
      <c r="H614" s="178"/>
      <c r="I614" s="178"/>
      <c r="J614" s="178"/>
      <c r="K614" s="178"/>
      <c r="L614" s="178"/>
      <c r="M614" s="178"/>
      <c r="N614" s="178"/>
      <c r="O614" s="178"/>
      <c r="P614" s="178"/>
      <c r="Q614" s="178"/>
      <c r="R614" s="178"/>
      <c r="S614" s="178"/>
      <c r="T614" s="178"/>
      <c r="U614" s="178"/>
      <c r="V614" s="178"/>
      <c r="W614" s="178"/>
      <c r="X614" s="178"/>
      <c r="Y614" s="178"/>
      <c r="Z614" s="178"/>
    </row>
    <row r="615" spans="1:26">
      <c r="A615" s="178"/>
      <c r="B615" s="178"/>
      <c r="C615" s="178"/>
      <c r="D615" s="178"/>
      <c r="E615" s="178"/>
      <c r="F615" s="178"/>
      <c r="G615" s="178"/>
      <c r="H615" s="178"/>
      <c r="I615" s="178"/>
      <c r="J615" s="178"/>
      <c r="K615" s="178"/>
      <c r="L615" s="178"/>
      <c r="M615" s="178"/>
      <c r="N615" s="178"/>
      <c r="O615" s="178"/>
      <c r="P615" s="178"/>
      <c r="Q615" s="178"/>
      <c r="R615" s="178"/>
      <c r="S615" s="178"/>
      <c r="T615" s="178"/>
      <c r="U615" s="178"/>
      <c r="V615" s="178"/>
      <c r="W615" s="178"/>
      <c r="X615" s="178"/>
      <c r="Y615" s="178"/>
      <c r="Z615" s="178"/>
    </row>
    <row r="616" spans="1:26">
      <c r="A616" s="178"/>
      <c r="B616" s="178"/>
      <c r="C616" s="178"/>
      <c r="D616" s="178"/>
      <c r="E616" s="178"/>
      <c r="F616" s="178"/>
      <c r="G616" s="178"/>
      <c r="H616" s="178"/>
      <c r="I616" s="178"/>
      <c r="J616" s="178"/>
      <c r="K616" s="178"/>
      <c r="L616" s="178"/>
      <c r="M616" s="178"/>
      <c r="N616" s="178"/>
      <c r="O616" s="178"/>
      <c r="P616" s="178"/>
      <c r="Q616" s="178"/>
      <c r="R616" s="178"/>
      <c r="S616" s="178"/>
      <c r="T616" s="178"/>
      <c r="U616" s="178"/>
      <c r="V616" s="178"/>
      <c r="W616" s="178"/>
      <c r="X616" s="178"/>
      <c r="Y616" s="178"/>
      <c r="Z616" s="178"/>
    </row>
    <row r="617" spans="1:26">
      <c r="A617" s="178"/>
      <c r="B617" s="178"/>
      <c r="C617" s="178"/>
      <c r="D617" s="178"/>
      <c r="E617" s="178"/>
      <c r="F617" s="178"/>
      <c r="G617" s="178"/>
      <c r="H617" s="178"/>
      <c r="I617" s="178"/>
      <c r="J617" s="178"/>
      <c r="K617" s="178"/>
      <c r="L617" s="178"/>
      <c r="M617" s="178"/>
      <c r="N617" s="178"/>
      <c r="O617" s="178"/>
      <c r="P617" s="178"/>
      <c r="Q617" s="178"/>
      <c r="R617" s="178"/>
      <c r="S617" s="178"/>
      <c r="T617" s="178"/>
      <c r="U617" s="178"/>
      <c r="V617" s="178"/>
      <c r="W617" s="178"/>
      <c r="X617" s="178"/>
      <c r="Y617" s="178"/>
      <c r="Z617" s="178"/>
    </row>
    <row r="618" spans="1:26">
      <c r="A618" s="178"/>
      <c r="B618" s="178"/>
      <c r="C618" s="178"/>
      <c r="D618" s="178"/>
      <c r="E618" s="178"/>
      <c r="F618" s="178"/>
      <c r="G618" s="178"/>
      <c r="H618" s="178"/>
      <c r="I618" s="178"/>
      <c r="J618" s="178"/>
      <c r="K618" s="178"/>
      <c r="L618" s="178"/>
      <c r="M618" s="178"/>
      <c r="N618" s="178"/>
      <c r="O618" s="178"/>
      <c r="P618" s="178"/>
      <c r="Q618" s="178"/>
      <c r="R618" s="178"/>
      <c r="S618" s="178"/>
      <c r="T618" s="178"/>
      <c r="U618" s="178"/>
      <c r="V618" s="178"/>
      <c r="W618" s="178"/>
      <c r="X618" s="178"/>
      <c r="Y618" s="178"/>
      <c r="Z618" s="178"/>
    </row>
    <row r="619" spans="1:26">
      <c r="A619" s="178"/>
      <c r="B619" s="178"/>
      <c r="C619" s="178"/>
      <c r="D619" s="178"/>
      <c r="E619" s="178"/>
      <c r="F619" s="178"/>
      <c r="G619" s="178"/>
      <c r="H619" s="178"/>
      <c r="I619" s="178"/>
      <c r="J619" s="178"/>
      <c r="K619" s="178"/>
      <c r="L619" s="178"/>
      <c r="M619" s="178"/>
      <c r="N619" s="178"/>
      <c r="O619" s="178"/>
      <c r="P619" s="178"/>
      <c r="Q619" s="178"/>
      <c r="R619" s="178"/>
      <c r="S619" s="178"/>
      <c r="T619" s="178"/>
      <c r="U619" s="178"/>
      <c r="V619" s="178"/>
      <c r="W619" s="178"/>
      <c r="X619" s="178"/>
      <c r="Y619" s="178"/>
      <c r="Z619" s="178"/>
    </row>
    <row r="620" spans="1:26">
      <c r="A620" s="178"/>
      <c r="B620" s="178"/>
      <c r="C620" s="178"/>
      <c r="D620" s="178"/>
      <c r="E620" s="178"/>
      <c r="F620" s="178"/>
      <c r="G620" s="178"/>
      <c r="H620" s="178"/>
      <c r="I620" s="178"/>
      <c r="J620" s="178"/>
      <c r="K620" s="178"/>
      <c r="L620" s="178"/>
      <c r="M620" s="178"/>
      <c r="N620" s="178"/>
      <c r="O620" s="178"/>
      <c r="P620" s="178"/>
      <c r="Q620" s="178"/>
      <c r="R620" s="178"/>
      <c r="S620" s="178"/>
      <c r="T620" s="178"/>
      <c r="U620" s="178"/>
      <c r="V620" s="178"/>
      <c r="W620" s="178"/>
      <c r="X620" s="178"/>
      <c r="Y620" s="178"/>
      <c r="Z620" s="178"/>
    </row>
    <row r="621" spans="1:26">
      <c r="A621" s="178"/>
      <c r="B621" s="178"/>
      <c r="C621" s="178"/>
      <c r="D621" s="178"/>
      <c r="E621" s="178"/>
      <c r="F621" s="178"/>
      <c r="G621" s="178"/>
      <c r="H621" s="178"/>
      <c r="I621" s="178"/>
      <c r="J621" s="178"/>
      <c r="K621" s="178"/>
      <c r="L621" s="178"/>
      <c r="M621" s="178"/>
      <c r="N621" s="178"/>
      <c r="O621" s="178"/>
      <c r="P621" s="178"/>
      <c r="Q621" s="178"/>
      <c r="R621" s="178"/>
      <c r="S621" s="178"/>
      <c r="T621" s="178"/>
      <c r="U621" s="178"/>
      <c r="V621" s="178"/>
      <c r="W621" s="178"/>
      <c r="X621" s="178"/>
      <c r="Y621" s="178"/>
      <c r="Z621" s="178"/>
    </row>
    <row r="622" spans="1:26">
      <c r="A622" s="178"/>
      <c r="B622" s="178"/>
      <c r="C622" s="178"/>
      <c r="D622" s="178"/>
      <c r="E622" s="178"/>
      <c r="F622" s="178"/>
      <c r="G622" s="178"/>
      <c r="H622" s="178"/>
      <c r="I622" s="178"/>
      <c r="J622" s="178"/>
      <c r="K622" s="178"/>
      <c r="L622" s="178"/>
      <c r="M622" s="178"/>
      <c r="N622" s="178"/>
      <c r="O622" s="178"/>
      <c r="P622" s="178"/>
      <c r="Q622" s="178"/>
      <c r="R622" s="178"/>
      <c r="S622" s="178"/>
      <c r="T622" s="178"/>
      <c r="U622" s="178"/>
      <c r="V622" s="178"/>
      <c r="W622" s="178"/>
      <c r="X622" s="178"/>
      <c r="Y622" s="178"/>
      <c r="Z622" s="178"/>
    </row>
    <row r="623" spans="1:26">
      <c r="A623" s="178"/>
      <c r="B623" s="178"/>
      <c r="C623" s="178"/>
      <c r="D623" s="178"/>
      <c r="E623" s="178"/>
      <c r="F623" s="178"/>
      <c r="G623" s="178"/>
      <c r="H623" s="178"/>
      <c r="I623" s="178"/>
      <c r="J623" s="178"/>
      <c r="K623" s="178"/>
      <c r="L623" s="178"/>
      <c r="M623" s="178"/>
      <c r="N623" s="178"/>
      <c r="O623" s="178"/>
      <c r="P623" s="178"/>
      <c r="Q623" s="178"/>
      <c r="R623" s="178"/>
      <c r="S623" s="178"/>
      <c r="T623" s="178"/>
      <c r="U623" s="178"/>
      <c r="V623" s="178"/>
      <c r="W623" s="178"/>
      <c r="X623" s="178"/>
      <c r="Y623" s="178"/>
      <c r="Z623" s="178"/>
    </row>
    <row r="624" spans="1:26">
      <c r="A624" s="178"/>
      <c r="B624" s="178"/>
      <c r="C624" s="178"/>
      <c r="D624" s="178"/>
      <c r="E624" s="178"/>
      <c r="F624" s="178"/>
      <c r="G624" s="178"/>
      <c r="H624" s="178"/>
      <c r="I624" s="178"/>
      <c r="J624" s="178"/>
      <c r="K624" s="178"/>
      <c r="L624" s="178"/>
      <c r="M624" s="178"/>
      <c r="N624" s="178"/>
      <c r="O624" s="178"/>
      <c r="P624" s="178"/>
      <c r="Q624" s="178"/>
      <c r="R624" s="178"/>
      <c r="S624" s="178"/>
      <c r="T624" s="178"/>
      <c r="U624" s="178"/>
      <c r="V624" s="178"/>
      <c r="W624" s="178"/>
      <c r="X624" s="178"/>
      <c r="Y624" s="178"/>
      <c r="Z624" s="178"/>
    </row>
    <row r="625" spans="1:26">
      <c r="A625" s="178"/>
      <c r="B625" s="178"/>
      <c r="C625" s="178"/>
      <c r="D625" s="178"/>
      <c r="E625" s="178"/>
      <c r="F625" s="178"/>
      <c r="G625" s="178"/>
      <c r="H625" s="178"/>
      <c r="I625" s="178"/>
      <c r="J625" s="178"/>
      <c r="K625" s="178"/>
      <c r="L625" s="178"/>
      <c r="M625" s="178"/>
      <c r="N625" s="178"/>
      <c r="O625" s="178"/>
      <c r="P625" s="178"/>
      <c r="Q625" s="178"/>
      <c r="R625" s="178"/>
      <c r="S625" s="178"/>
      <c r="T625" s="178"/>
      <c r="U625" s="178"/>
      <c r="V625" s="178"/>
      <c r="W625" s="178"/>
      <c r="X625" s="178"/>
      <c r="Y625" s="178"/>
      <c r="Z625" s="178"/>
    </row>
    <row r="626" spans="1:26">
      <c r="A626" s="178"/>
      <c r="B626" s="178"/>
      <c r="C626" s="178"/>
      <c r="D626" s="178"/>
      <c r="E626" s="178"/>
      <c r="F626" s="178"/>
      <c r="G626" s="178"/>
      <c r="H626" s="178"/>
      <c r="I626" s="178"/>
      <c r="J626" s="178"/>
      <c r="K626" s="178"/>
      <c r="L626" s="178"/>
      <c r="M626" s="178"/>
      <c r="N626" s="178"/>
      <c r="O626" s="178"/>
      <c r="P626" s="178"/>
      <c r="Q626" s="178"/>
      <c r="R626" s="178"/>
      <c r="S626" s="178"/>
      <c r="T626" s="178"/>
      <c r="U626" s="178"/>
      <c r="V626" s="178"/>
      <c r="W626" s="178"/>
      <c r="X626" s="178"/>
      <c r="Y626" s="178"/>
      <c r="Z626" s="178"/>
    </row>
    <row r="627" spans="1:26">
      <c r="A627" s="178"/>
      <c r="B627" s="178"/>
      <c r="C627" s="178"/>
      <c r="D627" s="178"/>
      <c r="E627" s="178"/>
      <c r="F627" s="178"/>
      <c r="G627" s="178"/>
      <c r="H627" s="178"/>
      <c r="I627" s="178"/>
      <c r="J627" s="178"/>
      <c r="K627" s="178"/>
      <c r="L627" s="178"/>
      <c r="M627" s="178"/>
      <c r="N627" s="178"/>
      <c r="O627" s="178"/>
      <c r="P627" s="178"/>
      <c r="Q627" s="178"/>
      <c r="R627" s="178"/>
      <c r="S627" s="178"/>
      <c r="T627" s="178"/>
      <c r="U627" s="178"/>
      <c r="V627" s="178"/>
      <c r="W627" s="178"/>
      <c r="X627" s="178"/>
      <c r="Y627" s="178"/>
      <c r="Z627" s="178"/>
    </row>
    <row r="628" spans="1:26">
      <c r="A628" s="178"/>
      <c r="B628" s="178"/>
      <c r="C628" s="178"/>
      <c r="D628" s="178"/>
      <c r="E628" s="178"/>
      <c r="F628" s="178"/>
      <c r="G628" s="178"/>
      <c r="H628" s="178"/>
      <c r="I628" s="178"/>
      <c r="J628" s="178"/>
      <c r="K628" s="178"/>
      <c r="L628" s="178"/>
      <c r="M628" s="178"/>
      <c r="N628" s="178"/>
      <c r="O628" s="178"/>
      <c r="P628" s="178"/>
      <c r="Q628" s="178"/>
      <c r="R628" s="178"/>
      <c r="S628" s="178"/>
      <c r="T628" s="178"/>
      <c r="U628" s="178"/>
      <c r="V628" s="178"/>
      <c r="W628" s="178"/>
      <c r="X628" s="178"/>
      <c r="Y628" s="178"/>
      <c r="Z628" s="178"/>
    </row>
    <row r="629" spans="1:26">
      <c r="A629" s="178"/>
      <c r="B629" s="178"/>
      <c r="C629" s="178"/>
      <c r="D629" s="178"/>
      <c r="E629" s="178"/>
      <c r="F629" s="178"/>
      <c r="G629" s="178"/>
      <c r="H629" s="178"/>
      <c r="I629" s="178"/>
      <c r="J629" s="178"/>
      <c r="K629" s="178"/>
      <c r="L629" s="178"/>
      <c r="M629" s="178"/>
      <c r="N629" s="178"/>
      <c r="O629" s="178"/>
      <c r="P629" s="178"/>
      <c r="Q629" s="178"/>
      <c r="R629" s="178"/>
      <c r="S629" s="178"/>
      <c r="T629" s="178"/>
      <c r="U629" s="178"/>
      <c r="V629" s="178"/>
      <c r="W629" s="178"/>
      <c r="X629" s="178"/>
      <c r="Y629" s="178"/>
      <c r="Z629" s="178"/>
    </row>
    <row r="630" spans="1:26">
      <c r="A630" s="178"/>
      <c r="B630" s="178"/>
      <c r="C630" s="178"/>
      <c r="D630" s="178"/>
      <c r="E630" s="178"/>
      <c r="F630" s="178"/>
      <c r="G630" s="178"/>
      <c r="H630" s="178"/>
      <c r="I630" s="178"/>
      <c r="J630" s="178"/>
      <c r="K630" s="178"/>
      <c r="L630" s="178"/>
      <c r="M630" s="178"/>
      <c r="N630" s="178"/>
      <c r="O630" s="178"/>
      <c r="P630" s="178"/>
      <c r="Q630" s="178"/>
      <c r="R630" s="178"/>
      <c r="S630" s="178"/>
      <c r="T630" s="178"/>
      <c r="U630" s="178"/>
      <c r="V630" s="178"/>
      <c r="W630" s="178"/>
      <c r="X630" s="178"/>
      <c r="Y630" s="178"/>
      <c r="Z630" s="178"/>
    </row>
    <row r="631" spans="1:26">
      <c r="A631" s="178"/>
      <c r="B631" s="178"/>
      <c r="C631" s="178"/>
      <c r="D631" s="178"/>
      <c r="E631" s="178"/>
      <c r="F631" s="178"/>
      <c r="G631" s="178"/>
      <c r="H631" s="178"/>
      <c r="I631" s="178"/>
      <c r="J631" s="178"/>
      <c r="K631" s="178"/>
      <c r="L631" s="178"/>
      <c r="M631" s="178"/>
      <c r="N631" s="178"/>
      <c r="O631" s="178"/>
      <c r="P631" s="178"/>
      <c r="Q631" s="178"/>
      <c r="R631" s="178"/>
      <c r="S631" s="178"/>
      <c r="T631" s="178"/>
      <c r="U631" s="178"/>
      <c r="V631" s="178"/>
      <c r="W631" s="178"/>
      <c r="X631" s="178"/>
      <c r="Y631" s="178"/>
      <c r="Z631" s="178"/>
    </row>
    <row r="632" spans="1:26">
      <c r="A632" s="178"/>
      <c r="B632" s="178"/>
      <c r="C632" s="178"/>
      <c r="D632" s="178"/>
      <c r="E632" s="178"/>
      <c r="F632" s="178"/>
      <c r="G632" s="178"/>
      <c r="H632" s="178"/>
      <c r="I632" s="178"/>
      <c r="J632" s="178"/>
      <c r="K632" s="178"/>
      <c r="L632" s="178"/>
      <c r="M632" s="178"/>
      <c r="N632" s="178"/>
      <c r="O632" s="178"/>
      <c r="P632" s="178"/>
      <c r="Q632" s="178"/>
      <c r="R632" s="178"/>
      <c r="S632" s="178"/>
      <c r="T632" s="178"/>
      <c r="U632" s="178"/>
      <c r="V632" s="178"/>
      <c r="W632" s="178"/>
      <c r="X632" s="178"/>
      <c r="Y632" s="178"/>
      <c r="Z632" s="178"/>
    </row>
    <row r="633" spans="1:26">
      <c r="A633" s="178"/>
      <c r="B633" s="178"/>
      <c r="C633" s="178"/>
      <c r="D633" s="178"/>
      <c r="E633" s="178"/>
      <c r="F633" s="178"/>
      <c r="G633" s="178"/>
      <c r="H633" s="178"/>
      <c r="I633" s="178"/>
      <c r="J633" s="178"/>
      <c r="K633" s="178"/>
      <c r="L633" s="178"/>
      <c r="M633" s="178"/>
      <c r="N633" s="178"/>
      <c r="O633" s="178"/>
      <c r="P633" s="178"/>
      <c r="Q633" s="178"/>
      <c r="R633" s="178"/>
      <c r="S633" s="178"/>
      <c r="T633" s="178"/>
      <c r="U633" s="178"/>
      <c r="V633" s="178"/>
      <c r="W633" s="178"/>
      <c r="X633" s="178"/>
      <c r="Y633" s="178"/>
      <c r="Z633" s="178"/>
    </row>
    <row r="634" spans="1:26">
      <c r="A634" s="178"/>
      <c r="B634" s="178"/>
      <c r="C634" s="178"/>
      <c r="D634" s="178"/>
      <c r="E634" s="178"/>
      <c r="F634" s="178"/>
      <c r="G634" s="178"/>
      <c r="H634" s="178"/>
      <c r="I634" s="178"/>
      <c r="J634" s="178"/>
      <c r="K634" s="178"/>
      <c r="L634" s="178"/>
      <c r="M634" s="178"/>
      <c r="N634" s="178"/>
      <c r="O634" s="178"/>
      <c r="P634" s="178"/>
      <c r="Q634" s="178"/>
      <c r="R634" s="178"/>
      <c r="S634" s="178"/>
      <c r="T634" s="178"/>
      <c r="U634" s="178"/>
      <c r="V634" s="178"/>
      <c r="W634" s="178"/>
      <c r="X634" s="178"/>
      <c r="Y634" s="178"/>
      <c r="Z634" s="178"/>
    </row>
    <row r="635" spans="1:26">
      <c r="A635" s="178"/>
      <c r="B635" s="178"/>
      <c r="C635" s="178"/>
      <c r="D635" s="178"/>
      <c r="E635" s="178"/>
      <c r="F635" s="178"/>
      <c r="G635" s="178"/>
      <c r="H635" s="178"/>
      <c r="I635" s="178"/>
      <c r="J635" s="178"/>
      <c r="K635" s="178"/>
      <c r="L635" s="178"/>
      <c r="M635" s="178"/>
      <c r="N635" s="178"/>
      <c r="O635" s="178"/>
      <c r="P635" s="178"/>
      <c r="Q635" s="178"/>
      <c r="R635" s="178"/>
      <c r="S635" s="178"/>
      <c r="T635" s="178"/>
      <c r="U635" s="178"/>
      <c r="V635" s="178"/>
      <c r="W635" s="178"/>
      <c r="X635" s="178"/>
      <c r="Y635" s="178"/>
      <c r="Z635" s="178"/>
    </row>
    <row r="636" spans="1:26">
      <c r="A636" s="178"/>
      <c r="B636" s="178"/>
      <c r="C636" s="178"/>
      <c r="D636" s="178"/>
      <c r="E636" s="178"/>
      <c r="F636" s="178"/>
      <c r="G636" s="178"/>
      <c r="H636" s="178"/>
      <c r="I636" s="178"/>
      <c r="J636" s="178"/>
      <c r="K636" s="178"/>
      <c r="L636" s="178"/>
      <c r="M636" s="178"/>
      <c r="N636" s="178"/>
      <c r="O636" s="178"/>
      <c r="P636" s="178"/>
      <c r="Q636" s="178"/>
      <c r="R636" s="178"/>
      <c r="S636" s="178"/>
      <c r="T636" s="178"/>
      <c r="U636" s="178"/>
      <c r="V636" s="178"/>
      <c r="W636" s="178"/>
      <c r="X636" s="178"/>
      <c r="Y636" s="178"/>
      <c r="Z636" s="178"/>
    </row>
    <row r="637" spans="1:26">
      <c r="A637" s="178"/>
      <c r="B637" s="178"/>
      <c r="C637" s="178"/>
      <c r="D637" s="178"/>
      <c r="E637" s="178"/>
      <c r="F637" s="178"/>
      <c r="G637" s="178"/>
      <c r="H637" s="178"/>
      <c r="I637" s="178"/>
      <c r="J637" s="178"/>
      <c r="K637" s="178"/>
      <c r="L637" s="178"/>
      <c r="M637" s="178"/>
      <c r="N637" s="178"/>
      <c r="O637" s="178"/>
      <c r="P637" s="178"/>
      <c r="Q637" s="178"/>
      <c r="R637" s="178"/>
      <c r="S637" s="178"/>
      <c r="T637" s="178"/>
      <c r="U637" s="178"/>
      <c r="V637" s="178"/>
      <c r="W637" s="178"/>
      <c r="X637" s="178"/>
      <c r="Y637" s="178"/>
      <c r="Z637" s="178"/>
    </row>
    <row r="638" spans="1:26">
      <c r="A638" s="178"/>
      <c r="B638" s="178"/>
      <c r="C638" s="178"/>
      <c r="D638" s="178"/>
      <c r="E638" s="178"/>
      <c r="F638" s="178"/>
      <c r="G638" s="178"/>
      <c r="H638" s="178"/>
      <c r="I638" s="178"/>
      <c r="J638" s="178"/>
      <c r="K638" s="178"/>
      <c r="L638" s="178"/>
      <c r="M638" s="178"/>
      <c r="N638" s="178"/>
      <c r="O638" s="178"/>
      <c r="P638" s="178"/>
      <c r="Q638" s="178"/>
      <c r="R638" s="178"/>
      <c r="S638" s="178"/>
      <c r="T638" s="178"/>
      <c r="U638" s="178"/>
      <c r="V638" s="178"/>
      <c r="W638" s="178"/>
      <c r="X638" s="178"/>
      <c r="Y638" s="178"/>
      <c r="Z638" s="178"/>
    </row>
    <row r="639" spans="1:26">
      <c r="A639" s="178"/>
      <c r="B639" s="178"/>
      <c r="C639" s="178"/>
      <c r="D639" s="178"/>
      <c r="E639" s="178"/>
      <c r="F639" s="178"/>
      <c r="G639" s="178"/>
      <c r="H639" s="178"/>
      <c r="I639" s="178"/>
      <c r="J639" s="178"/>
      <c r="K639" s="178"/>
      <c r="L639" s="178"/>
      <c r="M639" s="178"/>
      <c r="N639" s="178"/>
      <c r="O639" s="178"/>
      <c r="P639" s="178"/>
      <c r="Q639" s="178"/>
      <c r="R639" s="178"/>
      <c r="S639" s="178"/>
      <c r="T639" s="178"/>
      <c r="U639" s="178"/>
      <c r="V639" s="178"/>
      <c r="W639" s="178"/>
      <c r="X639" s="178"/>
      <c r="Y639" s="178"/>
      <c r="Z639" s="178"/>
    </row>
    <row r="640" spans="1:26">
      <c r="A640" s="178"/>
      <c r="B640" s="178"/>
      <c r="C640" s="178"/>
      <c r="D640" s="178"/>
      <c r="E640" s="178"/>
      <c r="F640" s="178"/>
      <c r="G640" s="178"/>
      <c r="H640" s="178"/>
      <c r="I640" s="178"/>
      <c r="J640" s="178"/>
      <c r="K640" s="178"/>
      <c r="L640" s="178"/>
      <c r="M640" s="178"/>
      <c r="N640" s="178"/>
      <c r="O640" s="178"/>
      <c r="P640" s="178"/>
      <c r="Q640" s="178"/>
      <c r="R640" s="178"/>
      <c r="S640" s="178"/>
      <c r="T640" s="178"/>
      <c r="U640" s="178"/>
      <c r="V640" s="178"/>
      <c r="W640" s="178"/>
      <c r="X640" s="178"/>
      <c r="Y640" s="178"/>
      <c r="Z640" s="178"/>
    </row>
    <row r="641" spans="1:26">
      <c r="A641" s="178"/>
      <c r="B641" s="178"/>
      <c r="C641" s="178"/>
      <c r="D641" s="178"/>
      <c r="E641" s="178"/>
      <c r="F641" s="178"/>
      <c r="G641" s="178"/>
      <c r="H641" s="178"/>
      <c r="I641" s="178"/>
      <c r="J641" s="178"/>
      <c r="K641" s="178"/>
      <c r="L641" s="178"/>
      <c r="M641" s="178"/>
      <c r="N641" s="178"/>
      <c r="O641" s="178"/>
      <c r="P641" s="178"/>
      <c r="Q641" s="178"/>
      <c r="R641" s="178"/>
      <c r="S641" s="178"/>
      <c r="T641" s="178"/>
      <c r="U641" s="178"/>
      <c r="V641" s="178"/>
      <c r="W641" s="178"/>
      <c r="X641" s="178"/>
      <c r="Y641" s="178"/>
      <c r="Z641" s="178"/>
    </row>
    <row r="642" spans="1:26">
      <c r="A642" s="178"/>
      <c r="B642" s="178"/>
      <c r="C642" s="178"/>
      <c r="D642" s="178"/>
      <c r="E642" s="178"/>
      <c r="F642" s="178"/>
      <c r="G642" s="178"/>
      <c r="H642" s="178"/>
      <c r="I642" s="178"/>
      <c r="J642" s="178"/>
      <c r="K642" s="178"/>
      <c r="L642" s="178"/>
      <c r="M642" s="178"/>
      <c r="N642" s="178"/>
      <c r="O642" s="178"/>
      <c r="P642" s="178"/>
      <c r="Q642" s="178"/>
      <c r="R642" s="178"/>
      <c r="S642" s="178"/>
      <c r="T642" s="178"/>
      <c r="U642" s="178"/>
      <c r="V642" s="178"/>
      <c r="W642" s="178"/>
      <c r="X642" s="178"/>
      <c r="Y642" s="178"/>
      <c r="Z642" s="178"/>
    </row>
    <row r="643" spans="1:26">
      <c r="A643" s="178"/>
      <c r="B643" s="178"/>
      <c r="C643" s="178"/>
      <c r="D643" s="178"/>
      <c r="E643" s="178"/>
      <c r="F643" s="178"/>
      <c r="G643" s="178"/>
      <c r="H643" s="178"/>
      <c r="I643" s="178"/>
      <c r="J643" s="178"/>
      <c r="K643" s="178"/>
      <c r="L643" s="178"/>
      <c r="M643" s="178"/>
      <c r="N643" s="178"/>
      <c r="O643" s="178"/>
      <c r="P643" s="178"/>
      <c r="Q643" s="178"/>
      <c r="R643" s="178"/>
      <c r="S643" s="178"/>
      <c r="T643" s="178"/>
      <c r="U643" s="178"/>
      <c r="V643" s="178"/>
      <c r="W643" s="178"/>
      <c r="X643" s="178"/>
      <c r="Y643" s="178"/>
      <c r="Z643" s="178"/>
    </row>
    <row r="644" spans="1:26">
      <c r="A644" s="178"/>
      <c r="B644" s="178"/>
      <c r="C644" s="178"/>
      <c r="D644" s="178"/>
      <c r="E644" s="178"/>
      <c r="F644" s="178"/>
      <c r="G644" s="178"/>
      <c r="H644" s="178"/>
      <c r="I644" s="178"/>
      <c r="J644" s="178"/>
      <c r="K644" s="178"/>
      <c r="L644" s="178"/>
      <c r="M644" s="178"/>
      <c r="N644" s="178"/>
      <c r="O644" s="178"/>
      <c r="P644" s="178"/>
      <c r="Q644" s="178"/>
      <c r="R644" s="178"/>
      <c r="S644" s="178"/>
      <c r="T644" s="178"/>
      <c r="U644" s="178"/>
      <c r="V644" s="178"/>
      <c r="W644" s="178"/>
      <c r="X644" s="178"/>
      <c r="Y644" s="178"/>
      <c r="Z644" s="178"/>
    </row>
    <row r="645" spans="1:26">
      <c r="A645" s="178"/>
      <c r="B645" s="178"/>
      <c r="C645" s="178"/>
      <c r="D645" s="178"/>
      <c r="E645" s="178"/>
      <c r="F645" s="178"/>
      <c r="G645" s="178"/>
      <c r="H645" s="178"/>
      <c r="I645" s="178"/>
      <c r="J645" s="178"/>
      <c r="K645" s="178"/>
      <c r="L645" s="178"/>
      <c r="M645" s="178"/>
      <c r="N645" s="178"/>
      <c r="O645" s="178"/>
      <c r="P645" s="178"/>
      <c r="Q645" s="178"/>
      <c r="R645" s="178"/>
      <c r="S645" s="178"/>
      <c r="T645" s="178"/>
      <c r="U645" s="178"/>
      <c r="V645" s="178"/>
      <c r="W645" s="178"/>
      <c r="X645" s="178"/>
      <c r="Y645" s="178"/>
      <c r="Z645" s="178"/>
    </row>
    <row r="646" spans="1:26">
      <c r="A646" s="178"/>
      <c r="B646" s="178"/>
      <c r="C646" s="178"/>
      <c r="D646" s="178"/>
      <c r="E646" s="178"/>
      <c r="F646" s="178"/>
      <c r="G646" s="178"/>
      <c r="H646" s="178"/>
      <c r="I646" s="178"/>
      <c r="J646" s="178"/>
      <c r="K646" s="178"/>
      <c r="L646" s="178"/>
      <c r="M646" s="178"/>
      <c r="N646" s="178"/>
      <c r="O646" s="178"/>
      <c r="P646" s="178"/>
      <c r="Q646" s="178"/>
      <c r="R646" s="178"/>
      <c r="S646" s="178"/>
      <c r="T646" s="178"/>
      <c r="U646" s="178"/>
      <c r="V646" s="178"/>
      <c r="W646" s="178"/>
      <c r="X646" s="178"/>
      <c r="Y646" s="178"/>
      <c r="Z646" s="178"/>
    </row>
    <row r="647" spans="1:26">
      <c r="A647" s="178"/>
      <c r="B647" s="178"/>
      <c r="C647" s="178"/>
      <c r="D647" s="178"/>
      <c r="E647" s="178"/>
      <c r="F647" s="178"/>
      <c r="G647" s="178"/>
      <c r="H647" s="178"/>
      <c r="I647" s="178"/>
      <c r="J647" s="178"/>
      <c r="K647" s="178"/>
      <c r="L647" s="178"/>
      <c r="M647" s="178"/>
      <c r="N647" s="178"/>
      <c r="O647" s="178"/>
      <c r="P647" s="178"/>
      <c r="Q647" s="178"/>
      <c r="R647" s="178"/>
      <c r="S647" s="178"/>
      <c r="T647" s="178"/>
      <c r="U647" s="178"/>
      <c r="V647" s="178"/>
      <c r="W647" s="178"/>
      <c r="X647" s="178"/>
      <c r="Y647" s="178"/>
      <c r="Z647" s="178"/>
    </row>
    <row r="648" spans="1:26">
      <c r="A648" s="178"/>
      <c r="B648" s="178"/>
      <c r="C648" s="178"/>
      <c r="D648" s="178"/>
      <c r="E648" s="178"/>
      <c r="F648" s="178"/>
      <c r="G648" s="178"/>
      <c r="H648" s="178"/>
      <c r="I648" s="178"/>
      <c r="J648" s="178"/>
      <c r="K648" s="178"/>
      <c r="L648" s="178"/>
      <c r="M648" s="178"/>
      <c r="N648" s="178"/>
      <c r="O648" s="178"/>
      <c r="P648" s="178"/>
      <c r="Q648" s="178"/>
      <c r="R648" s="178"/>
      <c r="S648" s="178"/>
      <c r="T648" s="178"/>
      <c r="U648" s="178"/>
      <c r="V648" s="178"/>
      <c r="W648" s="178"/>
      <c r="X648" s="178"/>
      <c r="Y648" s="178"/>
      <c r="Z648" s="178"/>
    </row>
    <row r="649" spans="1:26">
      <c r="A649" s="178"/>
      <c r="B649" s="178"/>
      <c r="C649" s="178"/>
      <c r="D649" s="178"/>
      <c r="E649" s="178"/>
      <c r="F649" s="178"/>
      <c r="G649" s="178"/>
      <c r="H649" s="178"/>
      <c r="I649" s="178"/>
      <c r="J649" s="178"/>
      <c r="K649" s="178"/>
      <c r="L649" s="178"/>
      <c r="M649" s="178"/>
      <c r="N649" s="178"/>
      <c r="O649" s="178"/>
      <c r="P649" s="178"/>
      <c r="Q649" s="178"/>
      <c r="R649" s="178"/>
      <c r="S649" s="178"/>
      <c r="T649" s="178"/>
      <c r="U649" s="178"/>
      <c r="V649" s="178"/>
      <c r="W649" s="178"/>
      <c r="X649" s="178"/>
      <c r="Y649" s="178"/>
      <c r="Z649" s="178"/>
    </row>
    <row r="650" spans="1:26">
      <c r="A650" s="178"/>
      <c r="B650" s="178"/>
      <c r="C650" s="178"/>
      <c r="D650" s="178"/>
      <c r="E650" s="178"/>
      <c r="F650" s="178"/>
      <c r="G650" s="178"/>
      <c r="H650" s="178"/>
      <c r="I650" s="178"/>
      <c r="J650" s="178"/>
      <c r="K650" s="178"/>
      <c r="L650" s="178"/>
      <c r="M650" s="178"/>
      <c r="N650" s="178"/>
      <c r="O650" s="178"/>
      <c r="P650" s="178"/>
      <c r="Q650" s="178"/>
      <c r="R650" s="178"/>
      <c r="S650" s="178"/>
      <c r="T650" s="178"/>
      <c r="U650" s="178"/>
      <c r="V650" s="178"/>
      <c r="W650" s="178"/>
      <c r="X650" s="178"/>
      <c r="Y650" s="178"/>
      <c r="Z650" s="178"/>
    </row>
    <row r="651" spans="1:26">
      <c r="A651" s="178"/>
      <c r="B651" s="178"/>
      <c r="C651" s="178"/>
      <c r="D651" s="178"/>
      <c r="E651" s="178"/>
      <c r="F651" s="178"/>
      <c r="G651" s="178"/>
      <c r="H651" s="178"/>
      <c r="I651" s="178"/>
      <c r="J651" s="178"/>
      <c r="K651" s="178"/>
      <c r="L651" s="178"/>
      <c r="M651" s="178"/>
      <c r="N651" s="178"/>
      <c r="O651" s="178"/>
      <c r="P651" s="178"/>
      <c r="Q651" s="178"/>
      <c r="R651" s="178"/>
      <c r="S651" s="178"/>
      <c r="T651" s="178"/>
      <c r="U651" s="178"/>
      <c r="V651" s="178"/>
      <c r="W651" s="178"/>
      <c r="X651" s="178"/>
      <c r="Y651" s="178"/>
      <c r="Z651" s="178"/>
    </row>
    <row r="652" spans="1:26">
      <c r="A652" s="178"/>
      <c r="B652" s="178"/>
      <c r="C652" s="178"/>
      <c r="D652" s="178"/>
      <c r="E652" s="178"/>
      <c r="F652" s="178"/>
      <c r="G652" s="178"/>
      <c r="H652" s="178"/>
      <c r="I652" s="178"/>
      <c r="J652" s="178"/>
      <c r="K652" s="178"/>
      <c r="L652" s="178"/>
      <c r="M652" s="178"/>
      <c r="N652" s="178"/>
      <c r="O652" s="178"/>
      <c r="P652" s="178"/>
      <c r="Q652" s="178"/>
      <c r="R652" s="178"/>
      <c r="S652" s="178"/>
      <c r="T652" s="178"/>
      <c r="U652" s="178"/>
      <c r="V652" s="178"/>
      <c r="W652" s="178"/>
      <c r="X652" s="178"/>
      <c r="Y652" s="178"/>
      <c r="Z652" s="178"/>
    </row>
    <row r="653" spans="1:26">
      <c r="A653" s="178"/>
      <c r="B653" s="178"/>
      <c r="C653" s="178"/>
      <c r="D653" s="178"/>
      <c r="E653" s="178"/>
      <c r="F653" s="178"/>
      <c r="G653" s="178"/>
      <c r="H653" s="178"/>
      <c r="I653" s="178"/>
      <c r="J653" s="178"/>
      <c r="K653" s="178"/>
      <c r="L653" s="178"/>
      <c r="M653" s="178"/>
      <c r="N653" s="178"/>
      <c r="O653" s="178"/>
      <c r="P653" s="178"/>
      <c r="Q653" s="178"/>
      <c r="R653" s="178"/>
      <c r="S653" s="178"/>
      <c r="T653" s="178"/>
      <c r="U653" s="178"/>
      <c r="V653" s="178"/>
      <c r="W653" s="178"/>
      <c r="X653" s="178"/>
      <c r="Y653" s="178"/>
      <c r="Z653" s="178"/>
    </row>
    <row r="654" spans="1:26">
      <c r="A654" s="178"/>
      <c r="B654" s="178"/>
      <c r="C654" s="178"/>
      <c r="D654" s="178"/>
      <c r="E654" s="178"/>
      <c r="F654" s="178"/>
      <c r="G654" s="178"/>
      <c r="H654" s="178"/>
      <c r="I654" s="178"/>
      <c r="J654" s="178"/>
      <c r="K654" s="178"/>
      <c r="L654" s="178"/>
      <c r="M654" s="178"/>
      <c r="N654" s="178"/>
      <c r="O654" s="178"/>
      <c r="P654" s="178"/>
      <c r="Q654" s="178"/>
      <c r="R654" s="178"/>
      <c r="S654" s="178"/>
      <c r="T654" s="178"/>
      <c r="U654" s="178"/>
      <c r="V654" s="178"/>
      <c r="W654" s="178"/>
      <c r="X654" s="178"/>
      <c r="Y654" s="178"/>
      <c r="Z654" s="178"/>
    </row>
    <row r="655" spans="1:26">
      <c r="A655" s="178"/>
      <c r="B655" s="178"/>
      <c r="C655" s="178"/>
      <c r="D655" s="178"/>
      <c r="E655" s="178"/>
      <c r="F655" s="178"/>
      <c r="G655" s="178"/>
      <c r="H655" s="178"/>
      <c r="I655" s="178"/>
      <c r="J655" s="178"/>
      <c r="K655" s="178"/>
      <c r="L655" s="178"/>
      <c r="M655" s="178"/>
      <c r="N655" s="178"/>
      <c r="O655" s="178"/>
      <c r="P655" s="178"/>
      <c r="Q655" s="178"/>
      <c r="R655" s="178"/>
      <c r="S655" s="178"/>
      <c r="T655" s="178"/>
      <c r="U655" s="178"/>
      <c r="V655" s="178"/>
      <c r="W655" s="178"/>
      <c r="X655" s="178"/>
      <c r="Y655" s="178"/>
      <c r="Z655" s="178"/>
    </row>
    <row r="656" spans="1:26">
      <c r="A656" s="178"/>
      <c r="B656" s="178"/>
      <c r="C656" s="178"/>
      <c r="D656" s="178"/>
      <c r="E656" s="178"/>
      <c r="F656" s="178"/>
      <c r="G656" s="178"/>
      <c r="H656" s="178"/>
      <c r="I656" s="178"/>
      <c r="J656" s="178"/>
      <c r="K656" s="178"/>
      <c r="L656" s="178"/>
      <c r="M656" s="178"/>
      <c r="N656" s="178"/>
      <c r="O656" s="178"/>
      <c r="P656" s="178"/>
      <c r="Q656" s="178"/>
      <c r="R656" s="178"/>
      <c r="S656" s="178"/>
      <c r="T656" s="178"/>
      <c r="U656" s="178"/>
      <c r="V656" s="178"/>
      <c r="W656" s="178"/>
      <c r="X656" s="178"/>
      <c r="Y656" s="178"/>
      <c r="Z656" s="178"/>
    </row>
    <row r="657" spans="1:26">
      <c r="A657" s="178"/>
      <c r="B657" s="178"/>
      <c r="C657" s="178"/>
      <c r="D657" s="178"/>
      <c r="E657" s="178"/>
      <c r="F657" s="178"/>
      <c r="G657" s="178"/>
      <c r="H657" s="178"/>
      <c r="I657" s="178"/>
      <c r="J657" s="178"/>
      <c r="K657" s="178"/>
      <c r="L657" s="178"/>
      <c r="M657" s="178"/>
      <c r="N657" s="178"/>
      <c r="O657" s="178"/>
      <c r="P657" s="178"/>
      <c r="Q657" s="178"/>
      <c r="R657" s="178"/>
      <c r="S657" s="178"/>
      <c r="T657" s="178"/>
      <c r="U657" s="178"/>
      <c r="V657" s="178"/>
      <c r="W657" s="178"/>
      <c r="X657" s="178"/>
      <c r="Y657" s="178"/>
      <c r="Z657" s="178"/>
    </row>
    <row r="658" spans="1:26">
      <c r="A658" s="178"/>
      <c r="B658" s="178"/>
      <c r="C658" s="178"/>
      <c r="D658" s="178"/>
      <c r="E658" s="178"/>
      <c r="F658" s="178"/>
      <c r="G658" s="178"/>
      <c r="H658" s="178"/>
      <c r="I658" s="178"/>
      <c r="J658" s="178"/>
      <c r="K658" s="178"/>
      <c r="L658" s="178"/>
      <c r="M658" s="178"/>
      <c r="N658" s="178"/>
      <c r="O658" s="178"/>
      <c r="P658" s="178"/>
      <c r="Q658" s="178"/>
      <c r="R658" s="178"/>
      <c r="S658" s="178"/>
      <c r="T658" s="178"/>
      <c r="U658" s="178"/>
      <c r="V658" s="178"/>
      <c r="W658" s="178"/>
      <c r="X658" s="178"/>
      <c r="Y658" s="178"/>
      <c r="Z658" s="178"/>
    </row>
    <row r="659" spans="1:26">
      <c r="A659" s="178"/>
      <c r="B659" s="178"/>
      <c r="C659" s="178"/>
      <c r="D659" s="178"/>
      <c r="E659" s="178"/>
      <c r="F659" s="178"/>
      <c r="G659" s="178"/>
      <c r="H659" s="178"/>
      <c r="I659" s="178"/>
      <c r="J659" s="178"/>
      <c r="K659" s="178"/>
      <c r="L659" s="178"/>
      <c r="M659" s="178"/>
      <c r="N659" s="178"/>
      <c r="O659" s="178"/>
      <c r="P659" s="178"/>
      <c r="Q659" s="178"/>
      <c r="R659" s="178"/>
      <c r="S659" s="178"/>
      <c r="T659" s="178"/>
      <c r="U659" s="178"/>
      <c r="V659" s="178"/>
      <c r="W659" s="178"/>
      <c r="X659" s="178"/>
      <c r="Y659" s="178"/>
      <c r="Z659" s="178"/>
    </row>
    <row r="660" spans="1:26">
      <c r="A660" s="178"/>
      <c r="B660" s="178"/>
      <c r="C660" s="178"/>
      <c r="D660" s="178"/>
      <c r="E660" s="178"/>
      <c r="F660" s="178"/>
      <c r="G660" s="178"/>
      <c r="H660" s="178"/>
      <c r="I660" s="178"/>
      <c r="J660" s="178"/>
      <c r="K660" s="178"/>
      <c r="L660" s="178"/>
      <c r="M660" s="178"/>
      <c r="N660" s="178"/>
      <c r="O660" s="178"/>
      <c r="P660" s="178"/>
      <c r="Q660" s="178"/>
      <c r="R660" s="178"/>
      <c r="S660" s="178"/>
      <c r="T660" s="178"/>
      <c r="U660" s="178"/>
      <c r="V660" s="178"/>
      <c r="W660" s="178"/>
      <c r="X660" s="178"/>
      <c r="Y660" s="178"/>
      <c r="Z660" s="178"/>
    </row>
    <row r="661" spans="1:26">
      <c r="A661" s="178"/>
      <c r="B661" s="178"/>
      <c r="C661" s="178"/>
      <c r="D661" s="178"/>
      <c r="E661" s="178"/>
      <c r="F661" s="178"/>
      <c r="G661" s="178"/>
      <c r="H661" s="178"/>
      <c r="I661" s="178"/>
      <c r="J661" s="178"/>
      <c r="K661" s="178"/>
      <c r="L661" s="178"/>
      <c r="M661" s="178"/>
      <c r="N661" s="178"/>
      <c r="O661" s="178"/>
      <c r="P661" s="178"/>
      <c r="Q661" s="178"/>
      <c r="R661" s="178"/>
      <c r="S661" s="178"/>
      <c r="T661" s="178"/>
      <c r="U661" s="178"/>
      <c r="V661" s="178"/>
      <c r="W661" s="178"/>
      <c r="X661" s="178"/>
      <c r="Y661" s="178"/>
      <c r="Z661" s="178"/>
    </row>
    <row r="662" spans="1:26">
      <c r="A662" s="178"/>
      <c r="B662" s="178"/>
      <c r="C662" s="178"/>
      <c r="D662" s="178"/>
      <c r="E662" s="178"/>
      <c r="F662" s="178"/>
      <c r="G662" s="178"/>
      <c r="H662" s="178"/>
      <c r="I662" s="178"/>
      <c r="J662" s="178"/>
      <c r="K662" s="178"/>
      <c r="L662" s="178"/>
      <c r="M662" s="178"/>
      <c r="N662" s="178"/>
      <c r="O662" s="178"/>
      <c r="P662" s="178"/>
      <c r="Q662" s="178"/>
      <c r="R662" s="178"/>
      <c r="S662" s="178"/>
      <c r="T662" s="178"/>
      <c r="U662" s="178"/>
      <c r="V662" s="178"/>
      <c r="W662" s="178"/>
      <c r="X662" s="178"/>
      <c r="Y662" s="178"/>
      <c r="Z662" s="178"/>
    </row>
    <row r="663" spans="1:26">
      <c r="A663" s="178"/>
      <c r="B663" s="178"/>
      <c r="C663" s="178"/>
      <c r="D663" s="178"/>
      <c r="E663" s="178"/>
      <c r="F663" s="178"/>
      <c r="G663" s="178"/>
      <c r="H663" s="178"/>
      <c r="I663" s="178"/>
      <c r="J663" s="178"/>
      <c r="K663" s="178"/>
      <c r="L663" s="178"/>
      <c r="M663" s="178"/>
      <c r="N663" s="178"/>
      <c r="O663" s="178"/>
      <c r="P663" s="178"/>
      <c r="Q663" s="178"/>
      <c r="R663" s="178"/>
      <c r="S663" s="178"/>
      <c r="T663" s="178"/>
      <c r="U663" s="178"/>
      <c r="V663" s="178"/>
      <c r="W663" s="178"/>
      <c r="X663" s="178"/>
      <c r="Y663" s="178"/>
      <c r="Z663" s="178"/>
    </row>
    <row r="664" spans="1:26">
      <c r="A664" s="178"/>
      <c r="B664" s="178"/>
      <c r="C664" s="178"/>
      <c r="D664" s="178"/>
      <c r="E664" s="178"/>
      <c r="F664" s="178"/>
      <c r="G664" s="178"/>
      <c r="H664" s="178"/>
      <c r="I664" s="178"/>
      <c r="J664" s="178"/>
      <c r="K664" s="178"/>
      <c r="L664" s="178"/>
      <c r="M664" s="178"/>
      <c r="N664" s="178"/>
      <c r="O664" s="178"/>
      <c r="P664" s="178"/>
      <c r="Q664" s="178"/>
      <c r="R664" s="178"/>
      <c r="S664" s="178"/>
      <c r="T664" s="178"/>
      <c r="U664" s="178"/>
      <c r="V664" s="178"/>
      <c r="W664" s="178"/>
      <c r="X664" s="178"/>
      <c r="Y664" s="178"/>
      <c r="Z664" s="178"/>
    </row>
    <row r="665" spans="1:26">
      <c r="A665" s="178"/>
      <c r="B665" s="178"/>
      <c r="C665" s="178"/>
      <c r="D665" s="178"/>
      <c r="E665" s="178"/>
      <c r="F665" s="178"/>
      <c r="G665" s="178"/>
      <c r="H665" s="178"/>
      <c r="I665" s="178"/>
      <c r="J665" s="178"/>
      <c r="K665" s="178"/>
      <c r="L665" s="178"/>
      <c r="M665" s="178"/>
      <c r="N665" s="178"/>
      <c r="O665" s="178"/>
      <c r="P665" s="178"/>
      <c r="Q665" s="178"/>
      <c r="R665" s="178"/>
      <c r="S665" s="178"/>
      <c r="T665" s="178"/>
      <c r="U665" s="178"/>
      <c r="V665" s="178"/>
      <c r="W665" s="178"/>
      <c r="X665" s="178"/>
      <c r="Y665" s="178"/>
      <c r="Z665" s="178"/>
    </row>
    <row r="666" spans="1:26">
      <c r="A666" s="178"/>
      <c r="B666" s="178"/>
      <c r="C666" s="178"/>
      <c r="D666" s="178"/>
      <c r="E666" s="178"/>
      <c r="F666" s="178"/>
      <c r="G666" s="178"/>
      <c r="H666" s="178"/>
      <c r="I666" s="178"/>
      <c r="J666" s="178"/>
      <c r="K666" s="178"/>
      <c r="L666" s="178"/>
      <c r="M666" s="178"/>
      <c r="N666" s="178"/>
      <c r="O666" s="178"/>
      <c r="P666" s="178"/>
      <c r="Q666" s="178"/>
      <c r="R666" s="178"/>
      <c r="S666" s="178"/>
      <c r="T666" s="178"/>
      <c r="U666" s="178"/>
      <c r="V666" s="178"/>
      <c r="W666" s="178"/>
      <c r="X666" s="178"/>
      <c r="Y666" s="178"/>
      <c r="Z666" s="178"/>
    </row>
    <row r="667" spans="1:26">
      <c r="A667" s="178"/>
      <c r="B667" s="178"/>
      <c r="C667" s="178"/>
      <c r="D667" s="178"/>
      <c r="E667" s="178"/>
      <c r="F667" s="178"/>
      <c r="G667" s="178"/>
      <c r="H667" s="178"/>
      <c r="I667" s="178"/>
      <c r="J667" s="178"/>
      <c r="K667" s="178"/>
      <c r="L667" s="178"/>
      <c r="M667" s="178"/>
      <c r="N667" s="178"/>
      <c r="O667" s="178"/>
      <c r="P667" s="178"/>
      <c r="Q667" s="178"/>
      <c r="R667" s="178"/>
      <c r="S667" s="178"/>
      <c r="T667" s="178"/>
      <c r="U667" s="178"/>
      <c r="V667" s="178"/>
      <c r="W667" s="178"/>
      <c r="X667" s="178"/>
      <c r="Y667" s="178"/>
      <c r="Z667" s="178"/>
    </row>
    <row r="668" spans="1:26">
      <c r="A668" s="178"/>
      <c r="B668" s="178"/>
      <c r="C668" s="178"/>
      <c r="D668" s="178"/>
      <c r="E668" s="178"/>
      <c r="F668" s="178"/>
      <c r="G668" s="178"/>
      <c r="H668" s="178"/>
      <c r="I668" s="178"/>
      <c r="J668" s="178"/>
      <c r="K668" s="178"/>
      <c r="L668" s="178"/>
      <c r="M668" s="178"/>
      <c r="N668" s="178"/>
      <c r="O668" s="178"/>
      <c r="P668" s="178"/>
      <c r="Q668" s="178"/>
      <c r="R668" s="178"/>
      <c r="S668" s="178"/>
      <c r="T668" s="178"/>
      <c r="U668" s="178"/>
      <c r="V668" s="178"/>
      <c r="W668" s="178"/>
      <c r="X668" s="178"/>
      <c r="Y668" s="178"/>
      <c r="Z668" s="178"/>
    </row>
    <row r="669" spans="1:26">
      <c r="A669" s="178"/>
      <c r="B669" s="178"/>
      <c r="C669" s="178"/>
      <c r="D669" s="178"/>
      <c r="E669" s="178"/>
      <c r="F669" s="178"/>
      <c r="G669" s="178"/>
      <c r="H669" s="178"/>
      <c r="I669" s="178"/>
      <c r="J669" s="178"/>
      <c r="K669" s="178"/>
      <c r="L669" s="178"/>
      <c r="M669" s="178"/>
      <c r="N669" s="178"/>
      <c r="O669" s="178"/>
      <c r="P669" s="178"/>
      <c r="Q669" s="178"/>
      <c r="R669" s="178"/>
      <c r="S669" s="178"/>
      <c r="T669" s="178"/>
      <c r="U669" s="178"/>
      <c r="V669" s="178"/>
      <c r="W669" s="178"/>
      <c r="X669" s="178"/>
      <c r="Y669" s="178"/>
      <c r="Z669" s="178"/>
    </row>
    <row r="670" spans="1:26">
      <c r="A670" s="178"/>
      <c r="B670" s="178"/>
      <c r="C670" s="178"/>
      <c r="D670" s="178"/>
      <c r="E670" s="178"/>
      <c r="F670" s="178"/>
      <c r="G670" s="178"/>
      <c r="H670" s="178"/>
      <c r="I670" s="178"/>
      <c r="J670" s="178"/>
      <c r="K670" s="178"/>
      <c r="L670" s="178"/>
      <c r="M670" s="178"/>
      <c r="N670" s="178"/>
      <c r="O670" s="178"/>
      <c r="P670" s="178"/>
      <c r="Q670" s="178"/>
      <c r="R670" s="178"/>
      <c r="S670" s="178"/>
      <c r="T670" s="178"/>
      <c r="U670" s="178"/>
      <c r="V670" s="178"/>
      <c r="W670" s="178"/>
      <c r="X670" s="178"/>
      <c r="Y670" s="178"/>
      <c r="Z670" s="178"/>
    </row>
    <row r="671" spans="1:26">
      <c r="A671" s="178"/>
      <c r="B671" s="178"/>
      <c r="C671" s="178"/>
      <c r="D671" s="178"/>
      <c r="E671" s="178"/>
      <c r="F671" s="178"/>
      <c r="G671" s="178"/>
      <c r="H671" s="178"/>
      <c r="I671" s="178"/>
      <c r="J671" s="178"/>
      <c r="K671" s="178"/>
      <c r="L671" s="178"/>
      <c r="M671" s="178"/>
      <c r="N671" s="178"/>
      <c r="O671" s="178"/>
      <c r="P671" s="178"/>
      <c r="Q671" s="178"/>
      <c r="R671" s="178"/>
      <c r="S671" s="178"/>
      <c r="T671" s="178"/>
      <c r="U671" s="178"/>
      <c r="V671" s="178"/>
      <c r="W671" s="178"/>
      <c r="X671" s="178"/>
      <c r="Y671" s="178"/>
      <c r="Z671" s="178"/>
    </row>
    <row r="672" spans="1:26">
      <c r="A672" s="178"/>
      <c r="B672" s="178"/>
      <c r="C672" s="178"/>
      <c r="D672" s="178"/>
      <c r="E672" s="178"/>
      <c r="F672" s="178"/>
      <c r="G672" s="178"/>
      <c r="H672" s="178"/>
      <c r="I672" s="178"/>
      <c r="J672" s="178"/>
      <c r="K672" s="178"/>
      <c r="L672" s="178"/>
      <c r="M672" s="178"/>
      <c r="N672" s="178"/>
      <c r="O672" s="178"/>
      <c r="P672" s="178"/>
      <c r="Q672" s="178"/>
      <c r="R672" s="178"/>
      <c r="S672" s="178"/>
      <c r="T672" s="178"/>
      <c r="U672" s="178"/>
      <c r="V672" s="178"/>
      <c r="W672" s="178"/>
      <c r="X672" s="178"/>
      <c r="Y672" s="178"/>
      <c r="Z672" s="178"/>
    </row>
    <row r="673" spans="1:26">
      <c r="A673" s="178"/>
      <c r="B673" s="178"/>
      <c r="C673" s="178"/>
      <c r="D673" s="178"/>
      <c r="E673" s="178"/>
      <c r="F673" s="178"/>
      <c r="G673" s="178"/>
      <c r="H673" s="178"/>
      <c r="I673" s="178"/>
      <c r="J673" s="178"/>
      <c r="K673" s="178"/>
      <c r="L673" s="178"/>
      <c r="M673" s="178"/>
      <c r="N673" s="178"/>
      <c r="O673" s="178"/>
      <c r="P673" s="178"/>
      <c r="Q673" s="178"/>
      <c r="R673" s="178"/>
      <c r="S673" s="178"/>
      <c r="T673" s="178"/>
      <c r="U673" s="178"/>
      <c r="V673" s="178"/>
      <c r="W673" s="178"/>
      <c r="X673" s="178"/>
      <c r="Y673" s="178"/>
      <c r="Z673" s="178"/>
    </row>
    <row r="674" spans="1:26">
      <c r="A674" s="178"/>
      <c r="B674" s="178"/>
      <c r="C674" s="178"/>
      <c r="D674" s="178"/>
      <c r="E674" s="178"/>
      <c r="F674" s="178"/>
      <c r="G674" s="178"/>
      <c r="H674" s="178"/>
      <c r="I674" s="178"/>
      <c r="J674" s="178"/>
      <c r="K674" s="178"/>
      <c r="L674" s="178"/>
      <c r="M674" s="178"/>
      <c r="N674" s="178"/>
      <c r="O674" s="178"/>
      <c r="P674" s="178"/>
      <c r="Q674" s="178"/>
      <c r="R674" s="178"/>
      <c r="S674" s="178"/>
      <c r="T674" s="178"/>
      <c r="U674" s="178"/>
      <c r="V674" s="178"/>
      <c r="W674" s="178"/>
      <c r="X674" s="178"/>
      <c r="Y674" s="178"/>
      <c r="Z674" s="178"/>
    </row>
    <row r="675" spans="1:26">
      <c r="A675" s="178"/>
      <c r="B675" s="178"/>
      <c r="C675" s="178"/>
      <c r="D675" s="178"/>
      <c r="E675" s="178"/>
      <c r="F675" s="178"/>
      <c r="G675" s="178"/>
      <c r="H675" s="178"/>
      <c r="I675" s="178"/>
      <c r="J675" s="178"/>
      <c r="K675" s="178"/>
      <c r="L675" s="178"/>
      <c r="M675" s="178"/>
      <c r="N675" s="178"/>
      <c r="O675" s="178"/>
      <c r="P675" s="178"/>
      <c r="Q675" s="178"/>
      <c r="R675" s="178"/>
      <c r="S675" s="178"/>
      <c r="T675" s="178"/>
      <c r="U675" s="178"/>
      <c r="V675" s="178"/>
      <c r="W675" s="178"/>
      <c r="X675" s="178"/>
      <c r="Y675" s="178"/>
      <c r="Z675" s="178"/>
    </row>
    <row r="676" spans="1:26">
      <c r="A676" s="178"/>
      <c r="B676" s="178"/>
      <c r="C676" s="178"/>
      <c r="D676" s="178"/>
      <c r="E676" s="178"/>
      <c r="F676" s="178"/>
      <c r="G676" s="178"/>
      <c r="H676" s="178"/>
      <c r="I676" s="178"/>
      <c r="J676" s="178"/>
      <c r="K676" s="178"/>
      <c r="L676" s="178"/>
      <c r="M676" s="178"/>
      <c r="N676" s="178"/>
      <c r="O676" s="178"/>
      <c r="P676" s="178"/>
      <c r="Q676" s="178"/>
      <c r="R676" s="178"/>
      <c r="S676" s="178"/>
      <c r="T676" s="178"/>
      <c r="U676" s="178"/>
      <c r="V676" s="178"/>
      <c r="W676" s="178"/>
      <c r="X676" s="178"/>
      <c r="Y676" s="178"/>
      <c r="Z676" s="178"/>
    </row>
    <row r="677" spans="1:26">
      <c r="A677" s="178"/>
      <c r="B677" s="178"/>
      <c r="C677" s="178"/>
      <c r="D677" s="178"/>
      <c r="E677" s="178"/>
      <c r="F677" s="178"/>
      <c r="G677" s="178"/>
      <c r="H677" s="178"/>
      <c r="I677" s="178"/>
      <c r="J677" s="178"/>
      <c r="K677" s="178"/>
      <c r="L677" s="178"/>
      <c r="M677" s="178"/>
      <c r="N677" s="178"/>
      <c r="O677" s="178"/>
      <c r="P677" s="178"/>
      <c r="Q677" s="178"/>
      <c r="R677" s="178"/>
      <c r="S677" s="178"/>
      <c r="T677" s="178"/>
      <c r="U677" s="178"/>
      <c r="V677" s="178"/>
      <c r="W677" s="178"/>
      <c r="X677" s="178"/>
      <c r="Y677" s="178"/>
      <c r="Z677" s="178"/>
    </row>
    <row r="678" spans="1:26">
      <c r="A678" s="178"/>
      <c r="B678" s="178"/>
      <c r="C678" s="178"/>
      <c r="D678" s="178"/>
      <c r="E678" s="178"/>
      <c r="F678" s="178"/>
      <c r="G678" s="178"/>
      <c r="H678" s="178"/>
      <c r="I678" s="178"/>
      <c r="J678" s="178"/>
      <c r="K678" s="178"/>
      <c r="L678" s="178"/>
      <c r="M678" s="178"/>
      <c r="N678" s="178"/>
      <c r="O678" s="178"/>
      <c r="P678" s="178"/>
      <c r="Q678" s="178"/>
      <c r="R678" s="178"/>
      <c r="S678" s="178"/>
      <c r="T678" s="178"/>
      <c r="U678" s="178"/>
      <c r="V678" s="178"/>
      <c r="W678" s="178"/>
      <c r="X678" s="178"/>
      <c r="Y678" s="178"/>
      <c r="Z678" s="178"/>
    </row>
    <row r="679" spans="1:26">
      <c r="A679" s="178"/>
      <c r="B679" s="178"/>
      <c r="C679" s="178"/>
      <c r="D679" s="178"/>
      <c r="E679" s="178"/>
      <c r="F679" s="178"/>
      <c r="G679" s="178"/>
      <c r="H679" s="178"/>
      <c r="I679" s="178"/>
      <c r="J679" s="178"/>
      <c r="K679" s="178"/>
      <c r="L679" s="178"/>
      <c r="M679" s="178"/>
      <c r="N679" s="178"/>
      <c r="O679" s="178"/>
      <c r="P679" s="178"/>
      <c r="Q679" s="178"/>
      <c r="R679" s="178"/>
      <c r="S679" s="178"/>
      <c r="T679" s="178"/>
      <c r="U679" s="178"/>
      <c r="V679" s="178"/>
      <c r="W679" s="178"/>
      <c r="X679" s="178"/>
      <c r="Y679" s="178"/>
      <c r="Z679" s="178"/>
    </row>
    <row r="680" spans="1:26">
      <c r="A680" s="178"/>
      <c r="B680" s="178"/>
      <c r="C680" s="178"/>
      <c r="D680" s="178"/>
      <c r="E680" s="178"/>
      <c r="F680" s="178"/>
      <c r="G680" s="178"/>
      <c r="H680" s="178"/>
      <c r="I680" s="178"/>
      <c r="J680" s="178"/>
      <c r="K680" s="178"/>
      <c r="L680" s="178"/>
      <c r="M680" s="178"/>
      <c r="N680" s="178"/>
      <c r="O680" s="178"/>
      <c r="P680" s="178"/>
      <c r="Q680" s="178"/>
      <c r="R680" s="178"/>
      <c r="S680" s="178"/>
      <c r="T680" s="178"/>
      <c r="U680" s="178"/>
      <c r="V680" s="178"/>
      <c r="W680" s="178"/>
      <c r="X680" s="178"/>
      <c r="Y680" s="178"/>
      <c r="Z680" s="178"/>
    </row>
    <row r="681" spans="1:26">
      <c r="A681" s="178"/>
      <c r="B681" s="178"/>
      <c r="C681" s="178"/>
      <c r="D681" s="178"/>
      <c r="E681" s="178"/>
      <c r="F681" s="178"/>
      <c r="G681" s="178"/>
      <c r="H681" s="178"/>
      <c r="I681" s="178"/>
      <c r="J681" s="178"/>
      <c r="K681" s="178"/>
      <c r="L681" s="178"/>
      <c r="M681" s="178"/>
      <c r="N681" s="178"/>
      <c r="O681" s="178"/>
      <c r="P681" s="178"/>
      <c r="Q681" s="178"/>
      <c r="R681" s="178"/>
      <c r="S681" s="178"/>
      <c r="T681" s="178"/>
      <c r="U681" s="178"/>
      <c r="V681" s="178"/>
      <c r="W681" s="178"/>
      <c r="X681" s="178"/>
      <c r="Y681" s="178"/>
      <c r="Z681" s="178"/>
    </row>
    <row r="682" spans="1:26">
      <c r="A682" s="178"/>
      <c r="B682" s="178"/>
      <c r="C682" s="178"/>
      <c r="D682" s="178"/>
      <c r="E682" s="178"/>
      <c r="F682" s="178"/>
      <c r="G682" s="178"/>
      <c r="H682" s="178"/>
      <c r="I682" s="178"/>
      <c r="J682" s="178"/>
      <c r="K682" s="178"/>
      <c r="L682" s="178"/>
      <c r="M682" s="178"/>
      <c r="N682" s="178"/>
      <c r="O682" s="178"/>
      <c r="P682" s="178"/>
      <c r="Q682" s="178"/>
      <c r="R682" s="178"/>
      <c r="S682" s="178"/>
      <c r="T682" s="178"/>
      <c r="U682" s="178"/>
      <c r="V682" s="178"/>
      <c r="W682" s="178"/>
      <c r="X682" s="178"/>
      <c r="Y682" s="178"/>
      <c r="Z682" s="178"/>
    </row>
    <row r="683" spans="1:26">
      <c r="A683" s="178"/>
      <c r="B683" s="178"/>
      <c r="C683" s="178"/>
      <c r="D683" s="178"/>
      <c r="E683" s="178"/>
      <c r="F683" s="178"/>
      <c r="G683" s="178"/>
      <c r="H683" s="178"/>
      <c r="I683" s="178"/>
      <c r="J683" s="178"/>
      <c r="K683" s="178"/>
      <c r="L683" s="178"/>
      <c r="M683" s="178"/>
      <c r="N683" s="178"/>
      <c r="O683" s="178"/>
      <c r="P683" s="178"/>
      <c r="Q683" s="178"/>
      <c r="R683" s="178"/>
      <c r="S683" s="178"/>
      <c r="T683" s="178"/>
      <c r="U683" s="178"/>
      <c r="V683" s="178"/>
      <c r="W683" s="178"/>
      <c r="X683" s="178"/>
      <c r="Y683" s="178"/>
      <c r="Z683" s="178"/>
    </row>
    <row r="684" spans="1:26">
      <c r="A684" s="178"/>
      <c r="B684" s="178"/>
      <c r="C684" s="178"/>
      <c r="D684" s="178"/>
      <c r="E684" s="178"/>
      <c r="F684" s="178"/>
      <c r="G684" s="178"/>
      <c r="H684" s="178"/>
      <c r="I684" s="178"/>
      <c r="J684" s="178"/>
      <c r="K684" s="178"/>
      <c r="L684" s="178"/>
      <c r="M684" s="178"/>
      <c r="N684" s="178"/>
      <c r="O684" s="178"/>
      <c r="P684" s="178"/>
      <c r="Q684" s="178"/>
      <c r="R684" s="178"/>
      <c r="S684" s="178"/>
      <c r="T684" s="178"/>
      <c r="U684" s="178"/>
      <c r="V684" s="178"/>
      <c r="W684" s="178"/>
      <c r="X684" s="178"/>
      <c r="Y684" s="178"/>
      <c r="Z684" s="178"/>
    </row>
    <row r="685" spans="1:26">
      <c r="A685" s="178"/>
      <c r="B685" s="178"/>
      <c r="C685" s="178"/>
      <c r="D685" s="178"/>
      <c r="E685" s="178"/>
      <c r="F685" s="178"/>
      <c r="G685" s="178"/>
      <c r="H685" s="178"/>
      <c r="I685" s="178"/>
      <c r="J685" s="178"/>
      <c r="K685" s="178"/>
      <c r="L685" s="178"/>
      <c r="M685" s="178"/>
      <c r="N685" s="178"/>
      <c r="O685" s="178"/>
      <c r="P685" s="178"/>
      <c r="Q685" s="178"/>
      <c r="R685" s="178"/>
      <c r="S685" s="178"/>
      <c r="T685" s="178"/>
      <c r="U685" s="178"/>
      <c r="V685" s="178"/>
      <c r="W685" s="178"/>
      <c r="X685" s="178"/>
      <c r="Y685" s="178"/>
      <c r="Z685" s="178"/>
    </row>
    <row r="686" spans="1:26">
      <c r="A686" s="178"/>
      <c r="B686" s="178"/>
      <c r="C686" s="178"/>
      <c r="D686" s="178"/>
      <c r="E686" s="178"/>
      <c r="F686" s="178"/>
      <c r="G686" s="178"/>
      <c r="H686" s="178"/>
      <c r="I686" s="178"/>
      <c r="J686" s="178"/>
      <c r="K686" s="178"/>
      <c r="L686" s="178"/>
      <c r="M686" s="178"/>
      <c r="N686" s="178"/>
      <c r="O686" s="178"/>
      <c r="P686" s="178"/>
      <c r="Q686" s="178"/>
      <c r="R686" s="178"/>
      <c r="S686" s="178"/>
      <c r="T686" s="178"/>
      <c r="U686" s="178"/>
      <c r="V686" s="178"/>
      <c r="W686" s="178"/>
      <c r="X686" s="178"/>
      <c r="Y686" s="178"/>
      <c r="Z686" s="178"/>
    </row>
    <row r="687" spans="1:26">
      <c r="A687" s="178"/>
      <c r="B687" s="178"/>
      <c r="C687" s="178"/>
      <c r="D687" s="178"/>
      <c r="E687" s="178"/>
      <c r="F687" s="178"/>
      <c r="G687" s="178"/>
      <c r="H687" s="178"/>
      <c r="I687" s="178"/>
      <c r="J687" s="178"/>
      <c r="K687" s="178"/>
      <c r="L687" s="178"/>
      <c r="M687" s="178"/>
      <c r="N687" s="178"/>
      <c r="O687" s="178"/>
      <c r="P687" s="178"/>
      <c r="Q687" s="178"/>
      <c r="R687" s="178"/>
      <c r="S687" s="178"/>
      <c r="T687" s="178"/>
      <c r="U687" s="178"/>
      <c r="V687" s="178"/>
      <c r="W687" s="178"/>
      <c r="X687" s="178"/>
      <c r="Y687" s="178"/>
      <c r="Z687" s="178"/>
    </row>
    <row r="688" spans="1:26">
      <c r="A688" s="178"/>
      <c r="B688" s="178"/>
      <c r="C688" s="178"/>
      <c r="D688" s="178"/>
      <c r="E688" s="178"/>
      <c r="F688" s="178"/>
      <c r="G688" s="178"/>
      <c r="H688" s="178"/>
      <c r="I688" s="178"/>
      <c r="J688" s="178"/>
      <c r="K688" s="178"/>
      <c r="L688" s="178"/>
      <c r="M688" s="178"/>
      <c r="N688" s="178"/>
      <c r="O688" s="178"/>
      <c r="P688" s="178"/>
      <c r="Q688" s="178"/>
      <c r="R688" s="178"/>
      <c r="S688" s="178"/>
      <c r="T688" s="178"/>
      <c r="U688" s="178"/>
      <c r="V688" s="178"/>
      <c r="W688" s="178"/>
      <c r="X688" s="178"/>
      <c r="Y688" s="178"/>
      <c r="Z688" s="178"/>
    </row>
    <row r="689" spans="1:26">
      <c r="A689" s="178"/>
      <c r="B689" s="178"/>
      <c r="C689" s="178"/>
      <c r="D689" s="178"/>
      <c r="E689" s="178"/>
      <c r="F689" s="178"/>
      <c r="G689" s="178"/>
      <c r="H689" s="178"/>
      <c r="I689" s="178"/>
      <c r="J689" s="178"/>
      <c r="K689" s="178"/>
      <c r="L689" s="178"/>
      <c r="M689" s="178"/>
      <c r="N689" s="178"/>
      <c r="O689" s="178"/>
      <c r="P689" s="178"/>
      <c r="Q689" s="178"/>
      <c r="R689" s="178"/>
      <c r="S689" s="178"/>
      <c r="T689" s="178"/>
      <c r="U689" s="178"/>
      <c r="V689" s="178"/>
      <c r="W689" s="178"/>
      <c r="X689" s="178"/>
      <c r="Y689" s="178"/>
      <c r="Z689" s="178"/>
    </row>
    <row r="690" spans="1:26">
      <c r="A690" s="178"/>
      <c r="B690" s="178"/>
      <c r="C690" s="178"/>
      <c r="D690" s="178"/>
      <c r="E690" s="178"/>
      <c r="F690" s="178"/>
      <c r="G690" s="178"/>
      <c r="H690" s="178"/>
      <c r="I690" s="178"/>
      <c r="J690" s="178"/>
      <c r="K690" s="178"/>
      <c r="L690" s="178"/>
      <c r="M690" s="178"/>
      <c r="N690" s="178"/>
      <c r="O690" s="178"/>
      <c r="P690" s="178"/>
      <c r="Q690" s="178"/>
      <c r="R690" s="178"/>
      <c r="S690" s="178"/>
      <c r="T690" s="178"/>
      <c r="U690" s="178"/>
      <c r="V690" s="178"/>
      <c r="W690" s="178"/>
      <c r="X690" s="178"/>
      <c r="Y690" s="178"/>
      <c r="Z690" s="178"/>
    </row>
    <row r="691" spans="1:26">
      <c r="A691" s="178"/>
      <c r="B691" s="178"/>
      <c r="C691" s="178"/>
      <c r="D691" s="178"/>
      <c r="E691" s="178"/>
      <c r="F691" s="178"/>
      <c r="G691" s="178"/>
      <c r="H691" s="178"/>
      <c r="I691" s="178"/>
      <c r="J691" s="178"/>
      <c r="K691" s="178"/>
      <c r="L691" s="178"/>
      <c r="M691" s="178"/>
      <c r="N691" s="178"/>
      <c r="O691" s="178"/>
      <c r="P691" s="178"/>
      <c r="Q691" s="178"/>
      <c r="R691" s="178"/>
      <c r="S691" s="178"/>
      <c r="T691" s="178"/>
      <c r="U691" s="178"/>
      <c r="V691" s="178"/>
      <c r="W691" s="178"/>
      <c r="X691" s="178"/>
      <c r="Y691" s="178"/>
      <c r="Z691" s="178"/>
    </row>
    <row r="692" spans="1:26">
      <c r="A692" s="178"/>
      <c r="B692" s="178"/>
      <c r="C692" s="178"/>
      <c r="D692" s="178"/>
      <c r="E692" s="178"/>
      <c r="F692" s="178"/>
      <c r="G692" s="178"/>
      <c r="H692" s="178"/>
      <c r="I692" s="178"/>
      <c r="J692" s="178"/>
      <c r="K692" s="178"/>
      <c r="L692" s="178"/>
      <c r="M692" s="178"/>
      <c r="N692" s="178"/>
      <c r="O692" s="178"/>
      <c r="P692" s="178"/>
      <c r="Q692" s="178"/>
      <c r="R692" s="178"/>
      <c r="S692" s="178"/>
      <c r="T692" s="178"/>
      <c r="U692" s="178"/>
      <c r="V692" s="178"/>
      <c r="W692" s="178"/>
      <c r="X692" s="178"/>
      <c r="Y692" s="178"/>
      <c r="Z692" s="178"/>
    </row>
    <row r="693" spans="1:26">
      <c r="A693" s="178"/>
      <c r="B693" s="178"/>
      <c r="C693" s="178"/>
      <c r="D693" s="178"/>
      <c r="E693" s="178"/>
      <c r="F693" s="178"/>
      <c r="G693" s="178"/>
      <c r="H693" s="178"/>
      <c r="I693" s="178"/>
      <c r="J693" s="178"/>
      <c r="K693" s="178"/>
      <c r="L693" s="178"/>
      <c r="M693" s="178"/>
      <c r="N693" s="178"/>
      <c r="O693" s="178"/>
      <c r="P693" s="178"/>
      <c r="Q693" s="178"/>
      <c r="R693" s="178"/>
      <c r="S693" s="178"/>
      <c r="T693" s="178"/>
      <c r="U693" s="178"/>
      <c r="V693" s="178"/>
      <c r="W693" s="178"/>
      <c r="X693" s="178"/>
      <c r="Y693" s="178"/>
      <c r="Z693" s="178"/>
    </row>
    <row r="694" spans="1:26">
      <c r="A694" s="178"/>
      <c r="B694" s="178"/>
      <c r="C694" s="178"/>
      <c r="D694" s="178"/>
      <c r="E694" s="178"/>
      <c r="F694" s="178"/>
      <c r="G694" s="178"/>
      <c r="H694" s="178"/>
      <c r="I694" s="178"/>
      <c r="J694" s="178"/>
      <c r="K694" s="178"/>
      <c r="L694" s="178"/>
      <c r="M694" s="178"/>
      <c r="N694" s="178"/>
      <c r="O694" s="178"/>
      <c r="P694" s="178"/>
      <c r="Q694" s="178"/>
      <c r="R694" s="178"/>
      <c r="S694" s="178"/>
      <c r="T694" s="178"/>
      <c r="U694" s="178"/>
      <c r="V694" s="178"/>
      <c r="W694" s="178"/>
      <c r="X694" s="178"/>
      <c r="Y694" s="178"/>
      <c r="Z694" s="178"/>
    </row>
    <row r="695" spans="1:26">
      <c r="A695" s="178"/>
      <c r="B695" s="178"/>
      <c r="C695" s="178"/>
      <c r="D695" s="178"/>
      <c r="E695" s="178"/>
      <c r="F695" s="178"/>
      <c r="G695" s="178"/>
      <c r="H695" s="178"/>
      <c r="I695" s="178"/>
      <c r="J695" s="178"/>
      <c r="K695" s="178"/>
      <c r="L695" s="178"/>
      <c r="M695" s="178"/>
      <c r="N695" s="178"/>
      <c r="O695" s="178"/>
      <c r="P695" s="178"/>
      <c r="Q695" s="178"/>
      <c r="R695" s="178"/>
      <c r="S695" s="178"/>
      <c r="T695" s="178"/>
      <c r="U695" s="178"/>
      <c r="V695" s="178"/>
      <c r="W695" s="178"/>
      <c r="X695" s="178"/>
      <c r="Y695" s="178"/>
      <c r="Z695" s="178"/>
    </row>
    <row r="696" spans="1:26">
      <c r="A696" s="178"/>
      <c r="B696" s="178"/>
      <c r="C696" s="178"/>
      <c r="D696" s="178"/>
      <c r="E696" s="178"/>
      <c r="F696" s="178"/>
      <c r="G696" s="178"/>
      <c r="H696" s="178"/>
      <c r="I696" s="178"/>
      <c r="J696" s="178"/>
      <c r="K696" s="178"/>
      <c r="L696" s="178"/>
      <c r="M696" s="178"/>
      <c r="N696" s="178"/>
      <c r="O696" s="178"/>
      <c r="P696" s="178"/>
      <c r="Q696" s="178"/>
      <c r="R696" s="178"/>
      <c r="S696" s="178"/>
      <c r="T696" s="178"/>
      <c r="U696" s="178"/>
      <c r="V696" s="178"/>
      <c r="W696" s="178"/>
      <c r="X696" s="178"/>
      <c r="Y696" s="178"/>
      <c r="Z696" s="178"/>
    </row>
    <row r="697" spans="1:26">
      <c r="A697" s="178"/>
      <c r="B697" s="178"/>
      <c r="C697" s="178"/>
      <c r="D697" s="178"/>
      <c r="E697" s="178"/>
      <c r="F697" s="178"/>
      <c r="G697" s="178"/>
      <c r="H697" s="178"/>
      <c r="I697" s="178"/>
      <c r="J697" s="178"/>
      <c r="K697" s="178"/>
      <c r="L697" s="178"/>
      <c r="M697" s="178"/>
      <c r="N697" s="178"/>
      <c r="O697" s="178"/>
      <c r="P697" s="178"/>
      <c r="Q697" s="178"/>
      <c r="R697" s="178"/>
      <c r="S697" s="178"/>
      <c r="T697" s="178"/>
      <c r="U697" s="178"/>
      <c r="V697" s="178"/>
      <c r="W697" s="178"/>
      <c r="X697" s="178"/>
      <c r="Y697" s="178"/>
      <c r="Z697" s="178"/>
    </row>
    <row r="698" spans="1:26">
      <c r="A698" s="178"/>
      <c r="B698" s="178"/>
      <c r="C698" s="178"/>
      <c r="D698" s="178"/>
      <c r="E698" s="178"/>
      <c r="F698" s="178"/>
      <c r="G698" s="178"/>
      <c r="H698" s="178"/>
      <c r="I698" s="178"/>
      <c r="J698" s="178"/>
      <c r="K698" s="178"/>
      <c r="L698" s="178"/>
      <c r="M698" s="178"/>
      <c r="N698" s="178"/>
      <c r="O698" s="178"/>
      <c r="P698" s="178"/>
      <c r="Q698" s="178"/>
      <c r="R698" s="178"/>
      <c r="S698" s="178"/>
      <c r="T698" s="178"/>
      <c r="U698" s="178"/>
      <c r="V698" s="178"/>
      <c r="W698" s="178"/>
      <c r="X698" s="178"/>
      <c r="Y698" s="178"/>
      <c r="Z698" s="178"/>
    </row>
    <row r="699" spans="1:26">
      <c r="A699" s="178"/>
      <c r="B699" s="178"/>
      <c r="C699" s="178"/>
      <c r="D699" s="178"/>
      <c r="E699" s="178"/>
      <c r="F699" s="178"/>
      <c r="G699" s="178"/>
      <c r="H699" s="178"/>
      <c r="I699" s="178"/>
      <c r="J699" s="178"/>
      <c r="K699" s="178"/>
      <c r="L699" s="178"/>
      <c r="M699" s="178"/>
      <c r="N699" s="178"/>
      <c r="O699" s="178"/>
      <c r="P699" s="178"/>
      <c r="Q699" s="178"/>
      <c r="R699" s="178"/>
      <c r="S699" s="178"/>
      <c r="T699" s="178"/>
      <c r="U699" s="178"/>
      <c r="V699" s="178"/>
      <c r="W699" s="178"/>
      <c r="X699" s="178"/>
      <c r="Y699" s="178"/>
      <c r="Z699" s="178"/>
    </row>
    <row r="700" spans="1:26">
      <c r="A700" s="178"/>
      <c r="B700" s="178"/>
      <c r="C700" s="178"/>
      <c r="D700" s="178"/>
      <c r="E700" s="178"/>
      <c r="F700" s="178"/>
      <c r="G700" s="178"/>
      <c r="H700" s="178"/>
      <c r="I700" s="178"/>
      <c r="J700" s="178"/>
      <c r="K700" s="178"/>
      <c r="L700" s="178"/>
      <c r="M700" s="178"/>
      <c r="N700" s="178"/>
      <c r="O700" s="178"/>
      <c r="P700" s="178"/>
      <c r="Q700" s="178"/>
      <c r="R700" s="178"/>
      <c r="S700" s="178"/>
      <c r="T700" s="178"/>
      <c r="U700" s="178"/>
      <c r="V700" s="178"/>
      <c r="W700" s="178"/>
      <c r="X700" s="178"/>
      <c r="Y700" s="178"/>
      <c r="Z700" s="178"/>
    </row>
    <row r="701" spans="1:26">
      <c r="A701" s="178"/>
      <c r="B701" s="178"/>
      <c r="C701" s="178"/>
      <c r="D701" s="178"/>
      <c r="E701" s="178"/>
      <c r="F701" s="178"/>
      <c r="G701" s="178"/>
      <c r="H701" s="178"/>
      <c r="I701" s="178"/>
      <c r="J701" s="178"/>
      <c r="K701" s="178"/>
      <c r="L701" s="178"/>
      <c r="M701" s="178"/>
      <c r="N701" s="178"/>
      <c r="O701" s="178"/>
      <c r="P701" s="178"/>
      <c r="Q701" s="178"/>
      <c r="R701" s="178"/>
      <c r="S701" s="178"/>
      <c r="T701" s="178"/>
      <c r="U701" s="178"/>
      <c r="V701" s="178"/>
      <c r="W701" s="178"/>
      <c r="X701" s="178"/>
      <c r="Y701" s="178"/>
      <c r="Z701" s="178"/>
    </row>
    <row r="702" spans="1:26">
      <c r="A702" s="178"/>
      <c r="B702" s="178"/>
      <c r="C702" s="178"/>
      <c r="D702" s="178"/>
      <c r="E702" s="178"/>
      <c r="F702" s="178"/>
      <c r="G702" s="178"/>
      <c r="H702" s="178"/>
      <c r="I702" s="178"/>
      <c r="J702" s="178"/>
      <c r="K702" s="178"/>
      <c r="L702" s="178"/>
      <c r="M702" s="178"/>
      <c r="N702" s="178"/>
      <c r="O702" s="178"/>
      <c r="P702" s="178"/>
      <c r="Q702" s="178"/>
      <c r="R702" s="178"/>
      <c r="S702" s="178"/>
      <c r="T702" s="178"/>
      <c r="U702" s="178"/>
      <c r="V702" s="178"/>
      <c r="W702" s="178"/>
      <c r="X702" s="178"/>
      <c r="Y702" s="178"/>
      <c r="Z702" s="178"/>
    </row>
    <row r="703" spans="1:26">
      <c r="A703" s="178"/>
      <c r="B703" s="178"/>
      <c r="C703" s="178"/>
      <c r="D703" s="178"/>
      <c r="E703" s="178"/>
      <c r="F703" s="178"/>
      <c r="G703" s="178"/>
      <c r="H703" s="178"/>
      <c r="I703" s="178"/>
      <c r="J703" s="178"/>
      <c r="K703" s="178"/>
      <c r="L703" s="178"/>
      <c r="M703" s="178"/>
      <c r="N703" s="178"/>
      <c r="O703" s="178"/>
      <c r="P703" s="178"/>
      <c r="Q703" s="178"/>
      <c r="R703" s="178"/>
      <c r="S703" s="178"/>
      <c r="T703" s="178"/>
      <c r="U703" s="178"/>
      <c r="V703" s="178"/>
      <c r="W703" s="178"/>
      <c r="X703" s="178"/>
      <c r="Y703" s="178"/>
      <c r="Z703" s="178"/>
    </row>
    <row r="704" spans="1:26">
      <c r="A704" s="178"/>
      <c r="B704" s="178"/>
      <c r="C704" s="178"/>
      <c r="D704" s="178"/>
      <c r="E704" s="178"/>
      <c r="F704" s="178"/>
      <c r="G704" s="178"/>
      <c r="H704" s="178"/>
      <c r="I704" s="178"/>
      <c r="J704" s="178"/>
      <c r="K704" s="178"/>
      <c r="L704" s="178"/>
      <c r="M704" s="178"/>
      <c r="N704" s="178"/>
      <c r="O704" s="178"/>
      <c r="P704" s="178"/>
      <c r="Q704" s="178"/>
      <c r="R704" s="178"/>
      <c r="S704" s="178"/>
      <c r="T704" s="178"/>
      <c r="U704" s="178"/>
      <c r="V704" s="178"/>
      <c r="W704" s="178"/>
      <c r="X704" s="178"/>
      <c r="Y704" s="178"/>
      <c r="Z704" s="178"/>
    </row>
    <row r="705" spans="1:26">
      <c r="A705" s="178"/>
      <c r="B705" s="178"/>
      <c r="C705" s="178"/>
      <c r="D705" s="178"/>
      <c r="E705" s="178"/>
      <c r="F705" s="178"/>
      <c r="G705" s="178"/>
      <c r="H705" s="178"/>
      <c r="I705" s="178"/>
      <c r="J705" s="178"/>
      <c r="K705" s="178"/>
      <c r="L705" s="178"/>
      <c r="M705" s="178"/>
      <c r="N705" s="178"/>
      <c r="O705" s="178"/>
      <c r="P705" s="178"/>
      <c r="Q705" s="178"/>
      <c r="R705" s="178"/>
      <c r="S705" s="178"/>
      <c r="T705" s="178"/>
      <c r="U705" s="178"/>
      <c r="V705" s="178"/>
      <c r="W705" s="178"/>
      <c r="X705" s="178"/>
      <c r="Y705" s="178"/>
      <c r="Z705" s="178"/>
    </row>
    <row r="706" spans="1:26">
      <c r="A706" s="178"/>
      <c r="B706" s="178"/>
      <c r="C706" s="178"/>
      <c r="D706" s="178"/>
      <c r="E706" s="178"/>
      <c r="F706" s="178"/>
      <c r="G706" s="178"/>
      <c r="H706" s="178"/>
      <c r="I706" s="178"/>
      <c r="J706" s="178"/>
      <c r="K706" s="178"/>
      <c r="L706" s="178"/>
      <c r="M706" s="178"/>
      <c r="N706" s="178"/>
      <c r="O706" s="178"/>
      <c r="P706" s="178"/>
      <c r="Q706" s="178"/>
      <c r="R706" s="178"/>
      <c r="S706" s="178"/>
      <c r="T706" s="178"/>
      <c r="U706" s="178"/>
      <c r="V706" s="178"/>
      <c r="W706" s="178"/>
      <c r="X706" s="178"/>
      <c r="Y706" s="178"/>
      <c r="Z706" s="178"/>
    </row>
    <row r="707" spans="1:26">
      <c r="A707" s="178"/>
      <c r="B707" s="178"/>
      <c r="C707" s="178"/>
      <c r="D707" s="178"/>
      <c r="E707" s="178"/>
      <c r="F707" s="178"/>
      <c r="G707" s="178"/>
      <c r="H707" s="178"/>
      <c r="I707" s="178"/>
      <c r="J707" s="178"/>
      <c r="K707" s="178"/>
      <c r="L707" s="178"/>
      <c r="M707" s="178"/>
      <c r="N707" s="178"/>
      <c r="O707" s="178"/>
      <c r="P707" s="178"/>
      <c r="Q707" s="178"/>
      <c r="R707" s="178"/>
      <c r="S707" s="178"/>
      <c r="T707" s="178"/>
      <c r="U707" s="178"/>
      <c r="V707" s="178"/>
      <c r="W707" s="178"/>
      <c r="X707" s="178"/>
      <c r="Y707" s="178"/>
      <c r="Z707" s="178"/>
    </row>
    <row r="708" spans="1:26">
      <c r="A708" s="178"/>
      <c r="B708" s="178"/>
      <c r="C708" s="178"/>
      <c r="D708" s="178"/>
      <c r="E708" s="178"/>
      <c r="F708" s="178"/>
      <c r="G708" s="178"/>
      <c r="H708" s="178"/>
      <c r="I708" s="178"/>
      <c r="J708" s="178"/>
      <c r="K708" s="178"/>
      <c r="L708" s="178"/>
      <c r="M708" s="178"/>
      <c r="N708" s="178"/>
      <c r="O708" s="178"/>
      <c r="P708" s="178"/>
      <c r="Q708" s="178"/>
      <c r="R708" s="178"/>
      <c r="S708" s="178"/>
      <c r="T708" s="178"/>
      <c r="U708" s="178"/>
      <c r="V708" s="178"/>
      <c r="W708" s="178"/>
      <c r="X708" s="178"/>
      <c r="Y708" s="178"/>
      <c r="Z708" s="178"/>
    </row>
    <row r="709" spans="1:26">
      <c r="A709" s="178"/>
      <c r="B709" s="178"/>
      <c r="C709" s="178"/>
      <c r="D709" s="178"/>
      <c r="E709" s="178"/>
      <c r="F709" s="178"/>
      <c r="G709" s="178"/>
      <c r="H709" s="178"/>
      <c r="I709" s="178"/>
      <c r="J709" s="178"/>
      <c r="K709" s="178"/>
      <c r="L709" s="178"/>
      <c r="M709" s="178"/>
      <c r="N709" s="178"/>
      <c r="O709" s="178"/>
      <c r="P709" s="178"/>
      <c r="Q709" s="178"/>
      <c r="R709" s="178"/>
      <c r="S709" s="178"/>
      <c r="T709" s="178"/>
      <c r="U709" s="178"/>
      <c r="V709" s="178"/>
      <c r="W709" s="178"/>
      <c r="X709" s="178"/>
      <c r="Y709" s="178"/>
      <c r="Z709" s="178"/>
    </row>
    <row r="710" spans="1:26">
      <c r="A710" s="178"/>
      <c r="B710" s="178"/>
      <c r="C710" s="178"/>
      <c r="D710" s="178"/>
      <c r="E710" s="178"/>
      <c r="F710" s="178"/>
      <c r="G710" s="178"/>
      <c r="H710" s="178"/>
      <c r="I710" s="178"/>
      <c r="J710" s="178"/>
      <c r="K710" s="178"/>
      <c r="L710" s="178"/>
      <c r="M710" s="178"/>
      <c r="N710" s="178"/>
      <c r="O710" s="178"/>
      <c r="P710" s="178"/>
      <c r="Q710" s="178"/>
      <c r="R710" s="178"/>
      <c r="S710" s="178"/>
      <c r="T710" s="178"/>
      <c r="U710" s="178"/>
      <c r="V710" s="178"/>
      <c r="W710" s="178"/>
      <c r="X710" s="178"/>
      <c r="Y710" s="178"/>
      <c r="Z710" s="178"/>
    </row>
    <row r="711" spans="1:26">
      <c r="A711" s="178"/>
      <c r="B711" s="178"/>
      <c r="C711" s="178"/>
      <c r="D711" s="178"/>
      <c r="E711" s="178"/>
      <c r="F711" s="178"/>
      <c r="G711" s="178"/>
      <c r="H711" s="178"/>
      <c r="I711" s="178"/>
      <c r="J711" s="178"/>
      <c r="K711" s="178"/>
      <c r="L711" s="178"/>
      <c r="M711" s="178"/>
      <c r="N711" s="178"/>
      <c r="O711" s="178"/>
      <c r="P711" s="178"/>
      <c r="Q711" s="178"/>
      <c r="R711" s="178"/>
      <c r="S711" s="178"/>
      <c r="T711" s="178"/>
      <c r="U711" s="178"/>
      <c r="V711" s="178"/>
      <c r="W711" s="178"/>
      <c r="X711" s="178"/>
      <c r="Y711" s="178"/>
      <c r="Z711" s="178"/>
    </row>
    <row r="712" spans="1:26">
      <c r="A712" s="178"/>
      <c r="B712" s="178"/>
      <c r="C712" s="178"/>
      <c r="D712" s="178"/>
      <c r="E712" s="178"/>
      <c r="F712" s="178"/>
      <c r="G712" s="178"/>
      <c r="H712" s="178"/>
      <c r="I712" s="178"/>
      <c r="J712" s="178"/>
      <c r="K712" s="178"/>
      <c r="L712" s="178"/>
      <c r="M712" s="178"/>
      <c r="N712" s="178"/>
      <c r="O712" s="178"/>
      <c r="P712" s="178"/>
      <c r="Q712" s="178"/>
      <c r="R712" s="178"/>
      <c r="S712" s="178"/>
      <c r="T712" s="178"/>
      <c r="U712" s="178"/>
      <c r="V712" s="178"/>
      <c r="W712" s="178"/>
      <c r="X712" s="178"/>
      <c r="Y712" s="178"/>
      <c r="Z712" s="178"/>
    </row>
    <row r="713" spans="1:26">
      <c r="A713" s="178"/>
      <c r="B713" s="178"/>
      <c r="C713" s="178"/>
      <c r="D713" s="178"/>
      <c r="E713" s="178"/>
      <c r="F713" s="178"/>
      <c r="G713" s="178"/>
      <c r="H713" s="178"/>
      <c r="I713" s="178"/>
      <c r="J713" s="178"/>
      <c r="K713" s="178"/>
      <c r="L713" s="178"/>
      <c r="M713" s="178"/>
      <c r="N713" s="178"/>
      <c r="O713" s="178"/>
      <c r="P713" s="178"/>
      <c r="Q713" s="178"/>
      <c r="R713" s="178"/>
      <c r="S713" s="178"/>
      <c r="T713" s="178"/>
      <c r="U713" s="178"/>
      <c r="V713" s="178"/>
      <c r="W713" s="178"/>
      <c r="X713" s="178"/>
      <c r="Y713" s="178"/>
      <c r="Z713" s="178"/>
    </row>
    <row r="714" spans="1:26">
      <c r="A714" s="178"/>
      <c r="B714" s="178"/>
      <c r="C714" s="178"/>
      <c r="D714" s="178"/>
      <c r="E714" s="178"/>
      <c r="F714" s="178"/>
      <c r="G714" s="178"/>
      <c r="H714" s="178"/>
      <c r="I714" s="178"/>
      <c r="J714" s="178"/>
      <c r="K714" s="178"/>
      <c r="L714" s="178"/>
      <c r="M714" s="178"/>
      <c r="N714" s="178"/>
      <c r="O714" s="178"/>
      <c r="P714" s="178"/>
      <c r="Q714" s="178"/>
      <c r="R714" s="178"/>
      <c r="S714" s="178"/>
      <c r="T714" s="178"/>
      <c r="U714" s="178"/>
      <c r="V714" s="178"/>
      <c r="W714" s="178"/>
      <c r="X714" s="178"/>
      <c r="Y714" s="178"/>
      <c r="Z714" s="178"/>
    </row>
    <row r="715" spans="1:26">
      <c r="A715" s="178"/>
      <c r="B715" s="178"/>
      <c r="C715" s="178"/>
      <c r="D715" s="178"/>
      <c r="E715" s="178"/>
      <c r="F715" s="178"/>
      <c r="G715" s="178"/>
      <c r="H715" s="178"/>
      <c r="I715" s="178"/>
      <c r="J715" s="178"/>
      <c r="K715" s="178"/>
      <c r="L715" s="178"/>
      <c r="M715" s="178"/>
      <c r="N715" s="178"/>
      <c r="O715" s="178"/>
      <c r="P715" s="178"/>
      <c r="Q715" s="178"/>
      <c r="R715" s="178"/>
      <c r="S715" s="178"/>
      <c r="T715" s="178"/>
      <c r="U715" s="178"/>
      <c r="V715" s="178"/>
      <c r="W715" s="178"/>
      <c r="X715" s="178"/>
      <c r="Y715" s="178"/>
      <c r="Z715" s="178"/>
    </row>
    <row r="716" spans="1:26">
      <c r="A716" s="178"/>
      <c r="B716" s="178"/>
      <c r="C716" s="178"/>
      <c r="D716" s="178"/>
      <c r="E716" s="178"/>
      <c r="F716" s="178"/>
      <c r="G716" s="178"/>
      <c r="H716" s="178"/>
      <c r="I716" s="178"/>
      <c r="J716" s="178"/>
      <c r="K716" s="178"/>
      <c r="L716" s="178"/>
      <c r="M716" s="178"/>
      <c r="N716" s="178"/>
      <c r="O716" s="178"/>
      <c r="P716" s="178"/>
      <c r="Q716" s="178"/>
      <c r="R716" s="178"/>
      <c r="S716" s="178"/>
      <c r="T716" s="178"/>
      <c r="U716" s="178"/>
      <c r="V716" s="178"/>
      <c r="W716" s="178"/>
      <c r="X716" s="178"/>
      <c r="Y716" s="178"/>
      <c r="Z716" s="178"/>
    </row>
    <row r="717" spans="1:26">
      <c r="A717" s="178"/>
      <c r="B717" s="178"/>
      <c r="C717" s="178"/>
      <c r="D717" s="178"/>
      <c r="E717" s="178"/>
      <c r="F717" s="178"/>
      <c r="G717" s="178"/>
      <c r="H717" s="178"/>
      <c r="I717" s="178"/>
      <c r="J717" s="178"/>
      <c r="K717" s="178"/>
      <c r="L717" s="178"/>
      <c r="M717" s="178"/>
      <c r="N717" s="178"/>
      <c r="O717" s="178"/>
      <c r="P717" s="178"/>
      <c r="Q717" s="178"/>
      <c r="R717" s="178"/>
      <c r="S717" s="178"/>
      <c r="T717" s="178"/>
      <c r="U717" s="178"/>
      <c r="V717" s="178"/>
      <c r="W717" s="178"/>
      <c r="X717" s="178"/>
      <c r="Y717" s="178"/>
      <c r="Z717" s="178"/>
    </row>
    <row r="718" spans="1:26">
      <c r="A718" s="178"/>
      <c r="B718" s="178"/>
      <c r="C718" s="178"/>
      <c r="D718" s="178"/>
      <c r="E718" s="178"/>
      <c r="F718" s="178"/>
      <c r="G718" s="178"/>
      <c r="H718" s="178"/>
      <c r="I718" s="178"/>
      <c r="J718" s="178"/>
      <c r="K718" s="178"/>
      <c r="L718" s="178"/>
      <c r="M718" s="178"/>
      <c r="N718" s="178"/>
      <c r="O718" s="178"/>
      <c r="P718" s="178"/>
      <c r="Q718" s="178"/>
      <c r="R718" s="178"/>
      <c r="S718" s="178"/>
      <c r="T718" s="178"/>
      <c r="U718" s="178"/>
      <c r="V718" s="178"/>
      <c r="W718" s="178"/>
      <c r="X718" s="178"/>
      <c r="Y718" s="178"/>
      <c r="Z718" s="178"/>
    </row>
    <row r="719" spans="1:26">
      <c r="A719" s="178"/>
      <c r="B719" s="178"/>
      <c r="C719" s="178"/>
      <c r="D719" s="178"/>
      <c r="E719" s="178"/>
      <c r="F719" s="178"/>
      <c r="G719" s="178"/>
      <c r="H719" s="178"/>
      <c r="I719" s="178"/>
      <c r="J719" s="178"/>
      <c r="K719" s="178"/>
      <c r="L719" s="178"/>
      <c r="M719" s="178"/>
      <c r="N719" s="178"/>
      <c r="O719" s="178"/>
      <c r="P719" s="178"/>
      <c r="Q719" s="178"/>
      <c r="R719" s="178"/>
      <c r="S719" s="178"/>
      <c r="T719" s="178"/>
      <c r="U719" s="178"/>
      <c r="V719" s="178"/>
      <c r="W719" s="178"/>
      <c r="X719" s="178"/>
      <c r="Y719" s="178"/>
      <c r="Z719" s="178"/>
    </row>
    <row r="720" spans="1:26">
      <c r="A720" s="178"/>
      <c r="B720" s="178"/>
      <c r="C720" s="178"/>
      <c r="D720" s="178"/>
      <c r="E720" s="178"/>
      <c r="F720" s="178"/>
      <c r="G720" s="178"/>
      <c r="H720" s="178"/>
      <c r="I720" s="178"/>
      <c r="J720" s="178"/>
      <c r="K720" s="178"/>
      <c r="L720" s="178"/>
      <c r="M720" s="178"/>
      <c r="N720" s="178"/>
      <c r="O720" s="178"/>
      <c r="P720" s="178"/>
      <c r="Q720" s="178"/>
      <c r="R720" s="178"/>
      <c r="S720" s="178"/>
      <c r="T720" s="178"/>
      <c r="U720" s="178"/>
      <c r="V720" s="178"/>
      <c r="W720" s="178"/>
      <c r="X720" s="178"/>
      <c r="Y720" s="178"/>
      <c r="Z720" s="178"/>
    </row>
    <row r="721" spans="1:26">
      <c r="A721" s="178"/>
      <c r="B721" s="178"/>
      <c r="C721" s="178"/>
      <c r="D721" s="178"/>
      <c r="E721" s="178"/>
      <c r="F721" s="178"/>
      <c r="G721" s="178"/>
      <c r="H721" s="178"/>
      <c r="I721" s="178"/>
      <c r="J721" s="178"/>
      <c r="K721" s="178"/>
      <c r="L721" s="178"/>
      <c r="M721" s="178"/>
      <c r="N721" s="178"/>
      <c r="O721" s="178"/>
      <c r="P721" s="178"/>
      <c r="Q721" s="178"/>
      <c r="R721" s="178"/>
      <c r="S721" s="178"/>
      <c r="T721" s="178"/>
      <c r="U721" s="178"/>
      <c r="V721" s="178"/>
      <c r="W721" s="178"/>
      <c r="X721" s="178"/>
      <c r="Y721" s="178"/>
      <c r="Z721" s="178"/>
    </row>
    <row r="722" spans="1:26">
      <c r="A722" s="178"/>
      <c r="B722" s="178"/>
      <c r="C722" s="178"/>
      <c r="D722" s="178"/>
      <c r="E722" s="178"/>
      <c r="F722" s="178"/>
      <c r="G722" s="178"/>
      <c r="H722" s="178"/>
      <c r="I722" s="178"/>
      <c r="J722" s="178"/>
      <c r="K722" s="178"/>
      <c r="L722" s="178"/>
      <c r="M722" s="178"/>
      <c r="N722" s="178"/>
      <c r="O722" s="178"/>
      <c r="P722" s="178"/>
      <c r="Q722" s="178"/>
      <c r="R722" s="178"/>
      <c r="S722" s="178"/>
      <c r="T722" s="178"/>
      <c r="U722" s="178"/>
      <c r="V722" s="178"/>
      <c r="W722" s="178"/>
      <c r="X722" s="178"/>
      <c r="Y722" s="178"/>
      <c r="Z722" s="178"/>
    </row>
    <row r="723" spans="1:26">
      <c r="A723" s="178"/>
      <c r="B723" s="178"/>
      <c r="C723" s="178"/>
      <c r="D723" s="178"/>
      <c r="E723" s="178"/>
      <c r="F723" s="178"/>
      <c r="G723" s="178"/>
      <c r="H723" s="178"/>
      <c r="I723" s="178"/>
      <c r="J723" s="178"/>
      <c r="K723" s="178"/>
      <c r="L723" s="178"/>
      <c r="M723" s="178"/>
      <c r="N723" s="178"/>
      <c r="O723" s="178"/>
      <c r="P723" s="178"/>
      <c r="Q723" s="178"/>
      <c r="R723" s="178"/>
      <c r="S723" s="178"/>
      <c r="T723" s="178"/>
      <c r="U723" s="178"/>
      <c r="V723" s="178"/>
      <c r="W723" s="178"/>
      <c r="X723" s="178"/>
      <c r="Y723" s="178"/>
      <c r="Z723" s="178"/>
    </row>
    <row r="724" spans="1:26">
      <c r="A724" s="178"/>
      <c r="B724" s="178"/>
      <c r="C724" s="178"/>
      <c r="D724" s="178"/>
      <c r="E724" s="178"/>
      <c r="F724" s="178"/>
      <c r="G724" s="178"/>
      <c r="H724" s="178"/>
      <c r="I724" s="178"/>
      <c r="J724" s="178"/>
      <c r="K724" s="178"/>
      <c r="L724" s="178"/>
      <c r="M724" s="178"/>
      <c r="N724" s="178"/>
      <c r="O724" s="178"/>
      <c r="P724" s="178"/>
      <c r="Q724" s="178"/>
      <c r="R724" s="178"/>
      <c r="S724" s="178"/>
      <c r="T724" s="178"/>
      <c r="U724" s="178"/>
      <c r="V724" s="178"/>
      <c r="W724" s="178"/>
      <c r="X724" s="178"/>
      <c r="Y724" s="178"/>
      <c r="Z724" s="178"/>
    </row>
    <row r="725" spans="1:26">
      <c r="A725" s="178"/>
      <c r="B725" s="178"/>
      <c r="C725" s="178"/>
      <c r="D725" s="178"/>
      <c r="E725" s="178"/>
      <c r="F725" s="178"/>
      <c r="G725" s="178"/>
      <c r="H725" s="178"/>
      <c r="I725" s="178"/>
      <c r="J725" s="178"/>
      <c r="K725" s="178"/>
      <c r="L725" s="178"/>
      <c r="M725" s="178"/>
      <c r="N725" s="178"/>
      <c r="O725" s="178"/>
      <c r="P725" s="178"/>
      <c r="Q725" s="178"/>
      <c r="R725" s="178"/>
      <c r="S725" s="178"/>
      <c r="T725" s="178"/>
      <c r="U725" s="178"/>
      <c r="V725" s="178"/>
      <c r="W725" s="178"/>
      <c r="X725" s="178"/>
      <c r="Y725" s="178"/>
      <c r="Z725" s="178"/>
    </row>
    <row r="726" spans="1:26">
      <c r="A726" s="178"/>
      <c r="B726" s="178"/>
      <c r="C726" s="178"/>
      <c r="D726" s="178"/>
      <c r="E726" s="178"/>
      <c r="F726" s="178"/>
      <c r="G726" s="178"/>
      <c r="H726" s="178"/>
      <c r="I726" s="178"/>
      <c r="J726" s="178"/>
      <c r="K726" s="178"/>
      <c r="L726" s="178"/>
      <c r="M726" s="178"/>
      <c r="N726" s="178"/>
      <c r="O726" s="178"/>
      <c r="P726" s="178"/>
      <c r="Q726" s="178"/>
      <c r="R726" s="178"/>
      <c r="S726" s="178"/>
      <c r="T726" s="178"/>
      <c r="U726" s="178"/>
      <c r="V726" s="178"/>
      <c r="W726" s="178"/>
      <c r="X726" s="178"/>
      <c r="Y726" s="178"/>
      <c r="Z726" s="178"/>
    </row>
    <row r="727" spans="1:26">
      <c r="A727" s="178"/>
      <c r="B727" s="178"/>
      <c r="C727" s="178"/>
      <c r="D727" s="178"/>
      <c r="E727" s="178"/>
      <c r="F727" s="178"/>
      <c r="G727" s="178"/>
      <c r="H727" s="178"/>
      <c r="I727" s="178"/>
      <c r="J727" s="178"/>
      <c r="K727" s="178"/>
      <c r="L727" s="178"/>
      <c r="M727" s="178"/>
      <c r="N727" s="178"/>
      <c r="O727" s="178"/>
      <c r="P727" s="178"/>
      <c r="Q727" s="178"/>
      <c r="R727" s="178"/>
      <c r="S727" s="178"/>
      <c r="T727" s="178"/>
      <c r="U727" s="178"/>
      <c r="V727" s="178"/>
      <c r="W727" s="178"/>
      <c r="X727" s="178"/>
      <c r="Y727" s="178"/>
      <c r="Z727" s="178"/>
    </row>
    <row r="728" spans="1:26">
      <c r="A728" s="178"/>
      <c r="B728" s="178"/>
      <c r="C728" s="178"/>
      <c r="D728" s="178"/>
      <c r="E728" s="178"/>
      <c r="F728" s="178"/>
      <c r="G728" s="178"/>
      <c r="H728" s="178"/>
      <c r="I728" s="178"/>
      <c r="J728" s="178"/>
      <c r="K728" s="178"/>
      <c r="L728" s="178"/>
      <c r="M728" s="178"/>
      <c r="N728" s="178"/>
      <c r="O728" s="178"/>
      <c r="P728" s="178"/>
      <c r="Q728" s="178"/>
      <c r="R728" s="178"/>
      <c r="S728" s="178"/>
      <c r="T728" s="178"/>
      <c r="U728" s="178"/>
      <c r="V728" s="178"/>
      <c r="W728" s="178"/>
      <c r="X728" s="178"/>
      <c r="Y728" s="178"/>
      <c r="Z728" s="178"/>
    </row>
    <row r="729" spans="1:26">
      <c r="A729" s="178"/>
      <c r="B729" s="178"/>
      <c r="C729" s="178"/>
      <c r="D729" s="178"/>
      <c r="E729" s="178"/>
      <c r="F729" s="178"/>
      <c r="G729" s="178"/>
      <c r="H729" s="178"/>
      <c r="I729" s="178"/>
      <c r="J729" s="178"/>
      <c r="K729" s="178"/>
      <c r="L729" s="178"/>
      <c r="M729" s="178"/>
      <c r="N729" s="178"/>
      <c r="O729" s="178"/>
      <c r="P729" s="178"/>
      <c r="Q729" s="178"/>
      <c r="R729" s="178"/>
      <c r="S729" s="178"/>
      <c r="T729" s="178"/>
      <c r="U729" s="178"/>
      <c r="V729" s="178"/>
      <c r="W729" s="178"/>
      <c r="X729" s="178"/>
      <c r="Y729" s="178"/>
      <c r="Z729" s="178"/>
    </row>
    <row r="730" spans="1:26">
      <c r="A730" s="178"/>
      <c r="B730" s="178"/>
      <c r="C730" s="178"/>
      <c r="D730" s="178"/>
      <c r="E730" s="178"/>
      <c r="F730" s="178"/>
      <c r="G730" s="178"/>
      <c r="H730" s="178"/>
      <c r="I730" s="178"/>
      <c r="J730" s="178"/>
      <c r="K730" s="178"/>
      <c r="L730" s="178"/>
      <c r="M730" s="178"/>
      <c r="N730" s="178"/>
      <c r="O730" s="178"/>
      <c r="P730" s="178"/>
      <c r="Q730" s="178"/>
      <c r="R730" s="178"/>
      <c r="S730" s="178"/>
      <c r="T730" s="178"/>
      <c r="U730" s="178"/>
      <c r="V730" s="178"/>
      <c r="W730" s="178"/>
      <c r="X730" s="178"/>
      <c r="Y730" s="178"/>
      <c r="Z730" s="178"/>
    </row>
    <row r="731" spans="1:26">
      <c r="A731" s="178"/>
      <c r="B731" s="178"/>
      <c r="C731" s="178"/>
      <c r="D731" s="178"/>
      <c r="E731" s="178"/>
      <c r="F731" s="178"/>
      <c r="G731" s="178"/>
      <c r="H731" s="178"/>
      <c r="I731" s="178"/>
      <c r="J731" s="178"/>
      <c r="K731" s="178"/>
      <c r="L731" s="178"/>
      <c r="M731" s="178"/>
      <c r="N731" s="178"/>
      <c r="O731" s="178"/>
      <c r="P731" s="178"/>
      <c r="Q731" s="178"/>
      <c r="R731" s="178"/>
      <c r="S731" s="178"/>
      <c r="T731" s="178"/>
      <c r="U731" s="178"/>
      <c r="V731" s="178"/>
      <c r="W731" s="178"/>
      <c r="X731" s="178"/>
      <c r="Y731" s="178"/>
      <c r="Z731" s="178"/>
    </row>
    <row r="732" spans="1:26">
      <c r="A732" s="178"/>
      <c r="B732" s="178"/>
      <c r="C732" s="178"/>
      <c r="D732" s="178"/>
      <c r="E732" s="178"/>
      <c r="F732" s="178"/>
      <c r="G732" s="178"/>
      <c r="H732" s="178"/>
      <c r="I732" s="178"/>
      <c r="J732" s="178"/>
      <c r="K732" s="178"/>
      <c r="L732" s="178"/>
      <c r="M732" s="178"/>
      <c r="N732" s="178"/>
      <c r="O732" s="178"/>
      <c r="P732" s="178"/>
      <c r="Q732" s="178"/>
      <c r="R732" s="178"/>
      <c r="S732" s="178"/>
      <c r="T732" s="178"/>
      <c r="U732" s="178"/>
      <c r="V732" s="178"/>
      <c r="W732" s="178"/>
      <c r="X732" s="178"/>
      <c r="Y732" s="178"/>
      <c r="Z732" s="178"/>
    </row>
    <row r="733" spans="1:26">
      <c r="A733" s="178"/>
      <c r="B733" s="178"/>
      <c r="C733" s="178"/>
      <c r="D733" s="178"/>
      <c r="E733" s="178"/>
      <c r="F733" s="178"/>
      <c r="G733" s="178"/>
      <c r="H733" s="178"/>
      <c r="I733" s="178"/>
      <c r="J733" s="178"/>
      <c r="K733" s="178"/>
      <c r="L733" s="178"/>
      <c r="M733" s="178"/>
      <c r="N733" s="178"/>
      <c r="O733" s="178"/>
      <c r="P733" s="178"/>
      <c r="Q733" s="178"/>
      <c r="R733" s="178"/>
      <c r="S733" s="178"/>
      <c r="T733" s="178"/>
      <c r="U733" s="178"/>
      <c r="V733" s="178"/>
      <c r="W733" s="178"/>
      <c r="X733" s="178"/>
      <c r="Y733" s="178"/>
      <c r="Z733" s="178"/>
    </row>
    <row r="734" spans="1:26">
      <c r="A734" s="178"/>
      <c r="B734" s="178"/>
      <c r="C734" s="178"/>
      <c r="D734" s="178"/>
      <c r="E734" s="178"/>
      <c r="F734" s="178"/>
      <c r="G734" s="178"/>
      <c r="H734" s="178"/>
      <c r="I734" s="178"/>
      <c r="J734" s="178"/>
      <c r="K734" s="178"/>
      <c r="L734" s="178"/>
      <c r="M734" s="178"/>
      <c r="N734" s="178"/>
      <c r="O734" s="178"/>
      <c r="P734" s="178"/>
      <c r="Q734" s="178"/>
      <c r="R734" s="178"/>
      <c r="S734" s="178"/>
      <c r="T734" s="178"/>
      <c r="U734" s="178"/>
      <c r="V734" s="178"/>
      <c r="W734" s="178"/>
      <c r="X734" s="178"/>
      <c r="Y734" s="178"/>
      <c r="Z734" s="178"/>
    </row>
    <row r="735" spans="1:26">
      <c r="A735" s="178"/>
      <c r="B735" s="178"/>
      <c r="C735" s="178"/>
      <c r="D735" s="178"/>
      <c r="E735" s="178"/>
      <c r="F735" s="178"/>
      <c r="G735" s="178"/>
      <c r="H735" s="178"/>
      <c r="I735" s="178"/>
      <c r="J735" s="178"/>
      <c r="K735" s="178"/>
      <c r="L735" s="178"/>
      <c r="M735" s="178"/>
      <c r="N735" s="178"/>
      <c r="O735" s="178"/>
      <c r="P735" s="178"/>
      <c r="Q735" s="178"/>
      <c r="R735" s="178"/>
      <c r="S735" s="178"/>
      <c r="T735" s="178"/>
      <c r="U735" s="178"/>
      <c r="V735" s="178"/>
      <c r="W735" s="178"/>
      <c r="X735" s="178"/>
      <c r="Y735" s="178"/>
      <c r="Z735" s="178"/>
    </row>
    <row r="736" spans="1:26">
      <c r="A736" s="178"/>
      <c r="B736" s="178"/>
      <c r="C736" s="178"/>
      <c r="D736" s="178"/>
      <c r="E736" s="178"/>
      <c r="F736" s="178"/>
      <c r="G736" s="178"/>
      <c r="H736" s="178"/>
      <c r="I736" s="178"/>
      <c r="J736" s="178"/>
      <c r="K736" s="178"/>
      <c r="L736" s="178"/>
      <c r="M736" s="178"/>
      <c r="N736" s="178"/>
      <c r="O736" s="178"/>
      <c r="P736" s="178"/>
      <c r="Q736" s="178"/>
      <c r="R736" s="178"/>
      <c r="S736" s="178"/>
      <c r="T736" s="178"/>
      <c r="U736" s="178"/>
      <c r="V736" s="178"/>
      <c r="W736" s="178"/>
      <c r="X736" s="178"/>
      <c r="Y736" s="178"/>
      <c r="Z736" s="178"/>
    </row>
    <row r="737" spans="1:26">
      <c r="A737" s="178"/>
      <c r="B737" s="178"/>
      <c r="C737" s="178"/>
      <c r="D737" s="178"/>
      <c r="E737" s="178"/>
      <c r="F737" s="178"/>
      <c r="G737" s="178"/>
      <c r="H737" s="178"/>
      <c r="I737" s="178"/>
      <c r="J737" s="178"/>
      <c r="K737" s="178"/>
      <c r="L737" s="178"/>
      <c r="M737" s="178"/>
      <c r="N737" s="178"/>
      <c r="O737" s="178"/>
      <c r="P737" s="178"/>
      <c r="Q737" s="178"/>
      <c r="R737" s="178"/>
      <c r="S737" s="178"/>
      <c r="T737" s="178"/>
      <c r="U737" s="178"/>
      <c r="V737" s="178"/>
      <c r="W737" s="178"/>
      <c r="X737" s="178"/>
      <c r="Y737" s="178"/>
      <c r="Z737" s="178"/>
    </row>
    <row r="738" spans="1:26">
      <c r="A738" s="178"/>
      <c r="B738" s="178"/>
      <c r="C738" s="178"/>
      <c r="D738" s="178"/>
      <c r="E738" s="178"/>
      <c r="F738" s="178"/>
      <c r="G738" s="178"/>
      <c r="H738" s="178"/>
      <c r="I738" s="178"/>
      <c r="J738" s="178"/>
      <c r="K738" s="178"/>
      <c r="L738" s="178"/>
      <c r="M738" s="178"/>
      <c r="N738" s="178"/>
      <c r="O738" s="178"/>
      <c r="P738" s="178"/>
      <c r="Q738" s="178"/>
      <c r="R738" s="178"/>
      <c r="S738" s="178"/>
      <c r="T738" s="178"/>
      <c r="U738" s="178"/>
      <c r="V738" s="178"/>
      <c r="W738" s="178"/>
      <c r="X738" s="178"/>
      <c r="Y738" s="178"/>
      <c r="Z738" s="178"/>
    </row>
    <row r="739" spans="1:26">
      <c r="A739" s="178"/>
      <c r="B739" s="178"/>
      <c r="C739" s="178"/>
      <c r="D739" s="178"/>
      <c r="E739" s="178"/>
      <c r="F739" s="178"/>
      <c r="G739" s="178"/>
      <c r="H739" s="178"/>
      <c r="I739" s="178"/>
      <c r="J739" s="178"/>
      <c r="K739" s="178"/>
      <c r="L739" s="178"/>
      <c r="M739" s="178"/>
      <c r="N739" s="178"/>
      <c r="O739" s="178"/>
      <c r="P739" s="178"/>
      <c r="Q739" s="178"/>
      <c r="R739" s="178"/>
      <c r="S739" s="178"/>
      <c r="T739" s="178"/>
      <c r="U739" s="178"/>
      <c r="V739" s="178"/>
      <c r="W739" s="178"/>
      <c r="X739" s="178"/>
      <c r="Y739" s="178"/>
      <c r="Z739" s="178"/>
    </row>
    <row r="740" spans="1:26">
      <c r="A740" s="178"/>
      <c r="B740" s="178"/>
      <c r="C740" s="178"/>
      <c r="D740" s="178"/>
      <c r="E740" s="178"/>
      <c r="F740" s="178"/>
      <c r="G740" s="178"/>
      <c r="H740" s="178"/>
      <c r="I740" s="178"/>
      <c r="J740" s="178"/>
      <c r="K740" s="178"/>
      <c r="L740" s="178"/>
      <c r="M740" s="178"/>
      <c r="N740" s="178"/>
      <c r="O740" s="178"/>
      <c r="P740" s="178"/>
      <c r="Q740" s="178"/>
      <c r="R740" s="178"/>
      <c r="S740" s="178"/>
      <c r="T740" s="178"/>
      <c r="U740" s="178"/>
      <c r="V740" s="178"/>
      <c r="W740" s="178"/>
      <c r="X740" s="178"/>
      <c r="Y740" s="178"/>
      <c r="Z740" s="178"/>
    </row>
    <row r="741" spans="1:26">
      <c r="A741" s="178"/>
      <c r="B741" s="178"/>
      <c r="C741" s="178"/>
      <c r="D741" s="178"/>
      <c r="E741" s="178"/>
      <c r="F741" s="178"/>
      <c r="G741" s="178"/>
      <c r="H741" s="178"/>
      <c r="I741" s="178"/>
      <c r="J741" s="178"/>
      <c r="K741" s="178"/>
      <c r="L741" s="178"/>
      <c r="M741" s="178"/>
      <c r="N741" s="178"/>
      <c r="O741" s="178"/>
      <c r="P741" s="178"/>
      <c r="Q741" s="178"/>
      <c r="R741" s="178"/>
      <c r="S741" s="178"/>
      <c r="T741" s="178"/>
      <c r="U741" s="178"/>
      <c r="V741" s="178"/>
      <c r="W741" s="178"/>
      <c r="X741" s="178"/>
      <c r="Y741" s="178"/>
      <c r="Z741" s="178"/>
    </row>
    <row r="742" spans="1:26">
      <c r="A742" s="178"/>
      <c r="B742" s="178"/>
      <c r="C742" s="178"/>
      <c r="D742" s="178"/>
      <c r="E742" s="178"/>
      <c r="F742" s="178"/>
      <c r="G742" s="178"/>
      <c r="H742" s="178"/>
      <c r="I742" s="178"/>
      <c r="J742" s="178"/>
      <c r="K742" s="178"/>
      <c r="L742" s="178"/>
      <c r="M742" s="178"/>
      <c r="N742" s="178"/>
      <c r="O742" s="178"/>
      <c r="P742" s="178"/>
      <c r="Q742" s="178"/>
      <c r="R742" s="178"/>
      <c r="S742" s="178"/>
      <c r="T742" s="178"/>
      <c r="U742" s="178"/>
      <c r="V742" s="178"/>
      <c r="W742" s="178"/>
      <c r="X742" s="178"/>
      <c r="Y742" s="178"/>
      <c r="Z742" s="178"/>
    </row>
    <row r="743" spans="1:26">
      <c r="A743" s="178"/>
      <c r="B743" s="178"/>
      <c r="C743" s="178"/>
      <c r="D743" s="178"/>
      <c r="E743" s="178"/>
      <c r="F743" s="178"/>
      <c r="G743" s="178"/>
      <c r="H743" s="178"/>
      <c r="I743" s="178"/>
      <c r="J743" s="178"/>
      <c r="K743" s="178"/>
      <c r="L743" s="178"/>
      <c r="M743" s="178"/>
      <c r="N743" s="178"/>
      <c r="O743" s="178"/>
      <c r="P743" s="178"/>
      <c r="Q743" s="178"/>
      <c r="R743" s="178"/>
      <c r="S743" s="178"/>
      <c r="T743" s="178"/>
      <c r="U743" s="178"/>
      <c r="V743" s="178"/>
      <c r="W743" s="178"/>
      <c r="X743" s="178"/>
      <c r="Y743" s="178"/>
      <c r="Z743" s="178"/>
    </row>
    <row r="744" spans="1:26">
      <c r="A744" s="178"/>
      <c r="B744" s="178"/>
      <c r="C744" s="178"/>
      <c r="D744" s="178"/>
      <c r="E744" s="178"/>
      <c r="F744" s="178"/>
      <c r="G744" s="178"/>
      <c r="H744" s="178"/>
      <c r="I744" s="178"/>
      <c r="J744" s="178"/>
      <c r="K744" s="178"/>
      <c r="L744" s="178"/>
      <c r="M744" s="178"/>
      <c r="N744" s="178"/>
      <c r="O744" s="178"/>
      <c r="P744" s="178"/>
      <c r="Q744" s="178"/>
      <c r="R744" s="178"/>
      <c r="S744" s="178"/>
      <c r="T744" s="178"/>
      <c r="U744" s="178"/>
      <c r="V744" s="178"/>
      <c r="W744" s="178"/>
      <c r="X744" s="178"/>
      <c r="Y744" s="178"/>
      <c r="Z744" s="178"/>
    </row>
    <row r="745" spans="1:26">
      <c r="A745" s="178"/>
      <c r="B745" s="178"/>
      <c r="C745" s="178"/>
      <c r="D745" s="178"/>
      <c r="E745" s="178"/>
      <c r="F745" s="178"/>
      <c r="G745" s="178"/>
      <c r="H745" s="178"/>
      <c r="I745" s="178"/>
      <c r="J745" s="178"/>
      <c r="K745" s="178"/>
      <c r="L745" s="178"/>
      <c r="M745" s="178"/>
      <c r="N745" s="178"/>
      <c r="O745" s="178"/>
      <c r="P745" s="178"/>
      <c r="Q745" s="178"/>
      <c r="R745" s="178"/>
      <c r="S745" s="178"/>
      <c r="T745" s="178"/>
      <c r="U745" s="178"/>
      <c r="V745" s="178"/>
      <c r="W745" s="178"/>
      <c r="X745" s="178"/>
      <c r="Y745" s="178"/>
      <c r="Z745" s="178"/>
    </row>
    <row r="746" spans="1:26">
      <c r="A746" s="178"/>
      <c r="B746" s="178"/>
      <c r="C746" s="178"/>
      <c r="D746" s="178"/>
      <c r="E746" s="178"/>
      <c r="F746" s="178"/>
      <c r="G746" s="178"/>
      <c r="H746" s="178"/>
      <c r="I746" s="178"/>
      <c r="J746" s="178"/>
      <c r="K746" s="178"/>
      <c r="L746" s="178"/>
      <c r="M746" s="178"/>
      <c r="N746" s="178"/>
      <c r="O746" s="178"/>
      <c r="P746" s="178"/>
      <c r="Q746" s="178"/>
      <c r="R746" s="178"/>
      <c r="S746" s="178"/>
      <c r="T746" s="178"/>
      <c r="U746" s="178"/>
      <c r="V746" s="178"/>
      <c r="W746" s="178"/>
      <c r="X746" s="178"/>
      <c r="Y746" s="178"/>
      <c r="Z746" s="178"/>
    </row>
    <row r="747" spans="1:26">
      <c r="A747" s="178"/>
      <c r="B747" s="178"/>
      <c r="C747" s="178"/>
      <c r="D747" s="178"/>
      <c r="E747" s="178"/>
      <c r="F747" s="178"/>
      <c r="G747" s="178"/>
      <c r="H747" s="178"/>
      <c r="I747" s="178"/>
      <c r="J747" s="178"/>
      <c r="K747" s="178"/>
      <c r="L747" s="178"/>
      <c r="M747" s="178"/>
      <c r="N747" s="178"/>
      <c r="O747" s="178"/>
      <c r="P747" s="178"/>
      <c r="Q747" s="178"/>
      <c r="R747" s="178"/>
      <c r="S747" s="178"/>
      <c r="T747" s="178"/>
      <c r="U747" s="178"/>
      <c r="V747" s="178"/>
      <c r="W747" s="178"/>
      <c r="X747" s="178"/>
      <c r="Y747" s="178"/>
      <c r="Z747" s="178"/>
    </row>
    <row r="748" spans="1:26">
      <c r="A748" s="178"/>
      <c r="B748" s="178"/>
      <c r="C748" s="178"/>
      <c r="D748" s="178"/>
      <c r="E748" s="178"/>
      <c r="F748" s="178"/>
      <c r="G748" s="178"/>
      <c r="H748" s="178"/>
      <c r="I748" s="178"/>
      <c r="J748" s="178"/>
      <c r="K748" s="178"/>
      <c r="L748" s="178"/>
      <c r="M748" s="178"/>
      <c r="N748" s="178"/>
      <c r="O748" s="178"/>
      <c r="P748" s="178"/>
      <c r="Q748" s="178"/>
      <c r="R748" s="178"/>
      <c r="S748" s="178"/>
      <c r="T748" s="178"/>
      <c r="U748" s="178"/>
      <c r="V748" s="178"/>
      <c r="W748" s="178"/>
      <c r="X748" s="178"/>
      <c r="Y748" s="178"/>
      <c r="Z748" s="178"/>
    </row>
    <row r="749" spans="1:26">
      <c r="A749" s="178"/>
      <c r="B749" s="178"/>
      <c r="C749" s="178"/>
      <c r="D749" s="178"/>
      <c r="E749" s="178"/>
      <c r="F749" s="178"/>
      <c r="G749" s="178"/>
      <c r="H749" s="178"/>
      <c r="I749" s="178"/>
      <c r="J749" s="178"/>
      <c r="K749" s="178"/>
      <c r="L749" s="178"/>
      <c r="M749" s="178"/>
      <c r="N749" s="178"/>
      <c r="O749" s="178"/>
      <c r="P749" s="178"/>
      <c r="Q749" s="178"/>
      <c r="R749" s="178"/>
      <c r="S749" s="178"/>
      <c r="T749" s="178"/>
      <c r="U749" s="178"/>
      <c r="V749" s="178"/>
      <c r="W749" s="178"/>
      <c r="X749" s="178"/>
      <c r="Y749" s="178"/>
      <c r="Z749" s="178"/>
    </row>
    <row r="750" spans="1:26">
      <c r="A750" s="178"/>
      <c r="B750" s="178"/>
      <c r="C750" s="178"/>
      <c r="D750" s="178"/>
      <c r="E750" s="178"/>
      <c r="F750" s="178"/>
      <c r="G750" s="178"/>
      <c r="H750" s="178"/>
      <c r="I750" s="178"/>
      <c r="J750" s="178"/>
      <c r="K750" s="178"/>
      <c r="L750" s="178"/>
      <c r="M750" s="178"/>
      <c r="N750" s="178"/>
      <c r="O750" s="178"/>
      <c r="P750" s="178"/>
      <c r="Q750" s="178"/>
      <c r="R750" s="178"/>
      <c r="S750" s="178"/>
      <c r="T750" s="178"/>
      <c r="U750" s="178"/>
      <c r="V750" s="178"/>
      <c r="W750" s="178"/>
      <c r="X750" s="178"/>
      <c r="Y750" s="178"/>
      <c r="Z750" s="178"/>
    </row>
    <row r="751" spans="1:26">
      <c r="A751" s="178"/>
      <c r="B751" s="178"/>
      <c r="C751" s="178"/>
      <c r="D751" s="178"/>
      <c r="E751" s="178"/>
      <c r="F751" s="178"/>
      <c r="G751" s="178"/>
      <c r="H751" s="178"/>
      <c r="I751" s="178"/>
      <c r="J751" s="178"/>
      <c r="K751" s="178"/>
      <c r="L751" s="178"/>
      <c r="M751" s="178"/>
      <c r="N751" s="178"/>
      <c r="O751" s="178"/>
      <c r="P751" s="178"/>
      <c r="Q751" s="178"/>
      <c r="R751" s="178"/>
      <c r="S751" s="178"/>
      <c r="T751" s="178"/>
      <c r="U751" s="178"/>
      <c r="V751" s="178"/>
      <c r="W751" s="178"/>
      <c r="X751" s="178"/>
      <c r="Y751" s="178"/>
      <c r="Z751" s="178"/>
    </row>
    <row r="752" spans="1:26">
      <c r="A752" s="178"/>
      <c r="B752" s="178"/>
      <c r="C752" s="178"/>
      <c r="D752" s="178"/>
      <c r="E752" s="178"/>
      <c r="F752" s="178"/>
      <c r="G752" s="178"/>
      <c r="H752" s="178"/>
      <c r="I752" s="178"/>
      <c r="J752" s="178"/>
      <c r="K752" s="178"/>
      <c r="L752" s="178"/>
      <c r="M752" s="178"/>
      <c r="N752" s="178"/>
      <c r="O752" s="178"/>
      <c r="P752" s="178"/>
      <c r="Q752" s="178"/>
      <c r="R752" s="178"/>
      <c r="S752" s="178"/>
      <c r="T752" s="178"/>
      <c r="U752" s="178"/>
      <c r="V752" s="178"/>
      <c r="W752" s="178"/>
      <c r="X752" s="178"/>
      <c r="Y752" s="178"/>
      <c r="Z752" s="178"/>
    </row>
    <row r="753" spans="1:26">
      <c r="A753" s="178"/>
      <c r="B753" s="178"/>
      <c r="C753" s="178"/>
      <c r="D753" s="178"/>
      <c r="E753" s="178"/>
      <c r="F753" s="178"/>
      <c r="G753" s="178"/>
      <c r="H753" s="178"/>
      <c r="I753" s="178"/>
      <c r="J753" s="178"/>
      <c r="K753" s="178"/>
      <c r="L753" s="178"/>
      <c r="M753" s="178"/>
      <c r="N753" s="178"/>
      <c r="O753" s="178"/>
      <c r="P753" s="178"/>
      <c r="Q753" s="178"/>
      <c r="R753" s="178"/>
      <c r="S753" s="178"/>
      <c r="T753" s="178"/>
      <c r="U753" s="178"/>
      <c r="V753" s="178"/>
      <c r="W753" s="178"/>
      <c r="X753" s="178"/>
      <c r="Y753" s="178"/>
      <c r="Z753" s="178"/>
    </row>
    <row r="754" spans="1:26">
      <c r="A754" s="178"/>
      <c r="B754" s="178"/>
      <c r="C754" s="178"/>
      <c r="D754" s="178"/>
      <c r="E754" s="178"/>
      <c r="F754" s="178"/>
      <c r="G754" s="178"/>
      <c r="H754" s="178"/>
      <c r="I754" s="178"/>
      <c r="J754" s="178"/>
      <c r="K754" s="178"/>
      <c r="L754" s="178"/>
      <c r="M754" s="178"/>
      <c r="N754" s="178"/>
      <c r="O754" s="178"/>
      <c r="P754" s="178"/>
      <c r="Q754" s="178"/>
      <c r="R754" s="178"/>
      <c r="S754" s="178"/>
      <c r="T754" s="178"/>
      <c r="U754" s="178"/>
      <c r="V754" s="178"/>
      <c r="W754" s="178"/>
      <c r="X754" s="178"/>
      <c r="Y754" s="178"/>
      <c r="Z754" s="178"/>
    </row>
    <row r="755" spans="1:26">
      <c r="A755" s="178"/>
      <c r="B755" s="178"/>
      <c r="C755" s="178"/>
      <c r="D755" s="178"/>
      <c r="E755" s="178"/>
      <c r="F755" s="178"/>
      <c r="G755" s="178"/>
      <c r="H755" s="178"/>
      <c r="I755" s="178"/>
      <c r="J755" s="178"/>
      <c r="K755" s="178"/>
      <c r="L755" s="178"/>
      <c r="M755" s="178"/>
      <c r="N755" s="178"/>
      <c r="O755" s="178"/>
      <c r="P755" s="178"/>
      <c r="Q755" s="178"/>
      <c r="R755" s="178"/>
      <c r="S755" s="178"/>
      <c r="T755" s="178"/>
      <c r="U755" s="178"/>
      <c r="V755" s="178"/>
      <c r="W755" s="178"/>
      <c r="X755" s="178"/>
      <c r="Y755" s="178"/>
      <c r="Z755" s="178"/>
    </row>
    <row r="756" spans="1:26">
      <c r="A756" s="178"/>
      <c r="B756" s="178"/>
      <c r="C756" s="178"/>
      <c r="D756" s="178"/>
      <c r="E756" s="178"/>
      <c r="F756" s="178"/>
      <c r="G756" s="178"/>
      <c r="H756" s="178"/>
      <c r="I756" s="178"/>
      <c r="J756" s="178"/>
      <c r="K756" s="178"/>
      <c r="L756" s="178"/>
      <c r="M756" s="178"/>
      <c r="N756" s="178"/>
      <c r="O756" s="178"/>
      <c r="P756" s="178"/>
      <c r="Q756" s="178"/>
      <c r="R756" s="178"/>
      <c r="S756" s="178"/>
      <c r="T756" s="178"/>
      <c r="U756" s="178"/>
      <c r="V756" s="178"/>
      <c r="W756" s="178"/>
      <c r="X756" s="178"/>
      <c r="Y756" s="178"/>
      <c r="Z756" s="178"/>
    </row>
    <row r="757" spans="1:26">
      <c r="A757" s="178"/>
      <c r="B757" s="178"/>
      <c r="C757" s="178"/>
      <c r="D757" s="178"/>
      <c r="E757" s="178"/>
      <c r="F757" s="178"/>
      <c r="G757" s="178"/>
      <c r="H757" s="178"/>
      <c r="I757" s="178"/>
      <c r="J757" s="178"/>
      <c r="K757" s="178"/>
      <c r="L757" s="178"/>
      <c r="M757" s="178"/>
      <c r="N757" s="178"/>
      <c r="O757" s="178"/>
      <c r="P757" s="178"/>
      <c r="Q757" s="178"/>
      <c r="R757" s="178"/>
      <c r="S757" s="178"/>
      <c r="T757" s="178"/>
      <c r="U757" s="178"/>
      <c r="V757" s="178"/>
      <c r="W757" s="178"/>
      <c r="X757" s="178"/>
      <c r="Y757" s="178"/>
      <c r="Z757" s="178"/>
    </row>
    <row r="758" spans="1:26">
      <c r="A758" s="178"/>
      <c r="B758" s="178"/>
      <c r="C758" s="178"/>
      <c r="D758" s="178"/>
      <c r="E758" s="178"/>
      <c r="F758" s="178"/>
      <c r="G758" s="178"/>
      <c r="H758" s="178"/>
      <c r="I758" s="178"/>
      <c r="J758" s="178"/>
      <c r="K758" s="178"/>
      <c r="L758" s="178"/>
      <c r="M758" s="178"/>
      <c r="N758" s="178"/>
      <c r="O758" s="178"/>
      <c r="P758" s="178"/>
      <c r="Q758" s="178"/>
      <c r="R758" s="178"/>
      <c r="S758" s="178"/>
      <c r="T758" s="178"/>
      <c r="U758" s="178"/>
      <c r="V758" s="178"/>
      <c r="W758" s="178"/>
      <c r="X758" s="178"/>
      <c r="Y758" s="178"/>
      <c r="Z758" s="178"/>
    </row>
    <row r="759" spans="1:26">
      <c r="A759" s="178"/>
      <c r="B759" s="178"/>
      <c r="C759" s="178"/>
      <c r="D759" s="178"/>
      <c r="E759" s="178"/>
      <c r="F759" s="178"/>
      <c r="G759" s="178"/>
      <c r="H759" s="178"/>
      <c r="I759" s="178"/>
      <c r="J759" s="178"/>
      <c r="K759" s="178"/>
      <c r="L759" s="178"/>
      <c r="M759" s="178"/>
      <c r="N759" s="178"/>
      <c r="O759" s="178"/>
      <c r="P759" s="178"/>
      <c r="Q759" s="178"/>
      <c r="R759" s="178"/>
      <c r="S759" s="178"/>
      <c r="T759" s="178"/>
      <c r="U759" s="178"/>
      <c r="V759" s="178"/>
      <c r="W759" s="178"/>
      <c r="X759" s="178"/>
      <c r="Y759" s="178"/>
      <c r="Z759" s="178"/>
    </row>
    <row r="760" spans="1:26">
      <c r="A760" s="178"/>
      <c r="B760" s="178"/>
      <c r="C760" s="178"/>
      <c r="D760" s="178"/>
      <c r="E760" s="178"/>
      <c r="F760" s="178"/>
      <c r="G760" s="178"/>
      <c r="H760" s="178"/>
      <c r="I760" s="178"/>
      <c r="J760" s="178"/>
      <c r="K760" s="178"/>
      <c r="L760" s="178"/>
      <c r="M760" s="178"/>
      <c r="N760" s="178"/>
      <c r="O760" s="178"/>
      <c r="P760" s="178"/>
      <c r="Q760" s="178"/>
      <c r="R760" s="178"/>
      <c r="S760" s="178"/>
      <c r="T760" s="178"/>
      <c r="U760" s="178"/>
      <c r="V760" s="178"/>
      <c r="W760" s="178"/>
      <c r="X760" s="178"/>
      <c r="Y760" s="178"/>
      <c r="Z760" s="178"/>
    </row>
    <row r="761" spans="1:26">
      <c r="A761" s="178"/>
      <c r="B761" s="178"/>
      <c r="C761" s="178"/>
      <c r="D761" s="178"/>
      <c r="E761" s="178"/>
      <c r="F761" s="178"/>
      <c r="G761" s="178"/>
      <c r="H761" s="178"/>
      <c r="I761" s="178"/>
      <c r="J761" s="178"/>
      <c r="K761" s="178"/>
      <c r="L761" s="178"/>
      <c r="M761" s="178"/>
      <c r="N761" s="178"/>
      <c r="O761" s="178"/>
      <c r="P761" s="178"/>
      <c r="Q761" s="178"/>
      <c r="R761" s="178"/>
      <c r="S761" s="178"/>
      <c r="T761" s="178"/>
      <c r="U761" s="178"/>
      <c r="V761" s="178"/>
      <c r="W761" s="178"/>
      <c r="X761" s="178"/>
      <c r="Y761" s="178"/>
      <c r="Z761" s="178"/>
    </row>
    <row r="762" spans="1:26">
      <c r="A762" s="178"/>
      <c r="B762" s="178"/>
      <c r="C762" s="178"/>
      <c r="D762" s="178"/>
      <c r="E762" s="178"/>
      <c r="F762" s="178"/>
      <c r="G762" s="178"/>
      <c r="H762" s="178"/>
      <c r="I762" s="178"/>
      <c r="J762" s="178"/>
      <c r="K762" s="178"/>
      <c r="L762" s="178"/>
      <c r="M762" s="178"/>
      <c r="N762" s="178"/>
      <c r="O762" s="178"/>
      <c r="P762" s="178"/>
      <c r="Q762" s="178"/>
      <c r="R762" s="178"/>
      <c r="S762" s="178"/>
      <c r="T762" s="178"/>
      <c r="U762" s="178"/>
      <c r="V762" s="178"/>
      <c r="W762" s="178"/>
      <c r="X762" s="178"/>
      <c r="Y762" s="178"/>
      <c r="Z762" s="178"/>
    </row>
    <row r="763" spans="1:26">
      <c r="A763" s="178"/>
      <c r="B763" s="178"/>
      <c r="C763" s="178"/>
      <c r="D763" s="178"/>
      <c r="E763" s="178"/>
      <c r="F763" s="178"/>
      <c r="G763" s="178"/>
      <c r="H763" s="178"/>
      <c r="I763" s="178"/>
      <c r="J763" s="178"/>
      <c r="K763" s="178"/>
      <c r="L763" s="178"/>
      <c r="M763" s="178"/>
      <c r="N763" s="178"/>
      <c r="O763" s="178"/>
      <c r="P763" s="178"/>
      <c r="Q763" s="178"/>
      <c r="R763" s="178"/>
      <c r="S763" s="178"/>
      <c r="T763" s="178"/>
      <c r="U763" s="178"/>
      <c r="V763" s="178"/>
      <c r="W763" s="178"/>
      <c r="X763" s="178"/>
      <c r="Y763" s="178"/>
      <c r="Z763" s="178"/>
    </row>
    <row r="764" spans="1:26">
      <c r="A764" s="178"/>
      <c r="B764" s="178"/>
      <c r="C764" s="178"/>
      <c r="D764" s="178"/>
      <c r="E764" s="178"/>
      <c r="F764" s="178"/>
      <c r="G764" s="178"/>
      <c r="H764" s="178"/>
      <c r="I764" s="178"/>
      <c r="J764" s="178"/>
      <c r="K764" s="178"/>
      <c r="L764" s="178"/>
      <c r="M764" s="178"/>
      <c r="N764" s="178"/>
      <c r="O764" s="178"/>
      <c r="P764" s="178"/>
      <c r="Q764" s="178"/>
      <c r="R764" s="178"/>
      <c r="S764" s="178"/>
      <c r="T764" s="178"/>
      <c r="U764" s="178"/>
      <c r="V764" s="178"/>
      <c r="W764" s="178"/>
      <c r="X764" s="178"/>
      <c r="Y764" s="178"/>
      <c r="Z764" s="178"/>
    </row>
    <row r="765" spans="1:26">
      <c r="A765" s="178"/>
      <c r="B765" s="178"/>
      <c r="C765" s="178"/>
      <c r="D765" s="178"/>
      <c r="E765" s="178"/>
      <c r="F765" s="178"/>
      <c r="G765" s="178"/>
      <c r="H765" s="178"/>
      <c r="I765" s="178"/>
      <c r="J765" s="178"/>
      <c r="K765" s="178"/>
      <c r="L765" s="178"/>
      <c r="M765" s="178"/>
      <c r="N765" s="178"/>
      <c r="O765" s="178"/>
      <c r="P765" s="178"/>
      <c r="Q765" s="178"/>
      <c r="R765" s="178"/>
      <c r="S765" s="178"/>
      <c r="T765" s="178"/>
      <c r="U765" s="178"/>
      <c r="V765" s="178"/>
      <c r="W765" s="178"/>
      <c r="X765" s="178"/>
      <c r="Y765" s="178"/>
      <c r="Z765" s="178"/>
    </row>
    <row r="766" spans="1:26">
      <c r="A766" s="178"/>
      <c r="B766" s="178"/>
      <c r="C766" s="178"/>
      <c r="D766" s="178"/>
      <c r="E766" s="178"/>
      <c r="F766" s="178"/>
      <c r="G766" s="178"/>
      <c r="H766" s="178"/>
      <c r="I766" s="178"/>
      <c r="J766" s="178"/>
      <c r="K766" s="178"/>
      <c r="L766" s="178"/>
      <c r="M766" s="178"/>
      <c r="N766" s="178"/>
      <c r="O766" s="178"/>
      <c r="P766" s="178"/>
      <c r="Q766" s="178"/>
      <c r="R766" s="178"/>
      <c r="S766" s="178"/>
      <c r="T766" s="178"/>
      <c r="U766" s="178"/>
      <c r="V766" s="178"/>
      <c r="W766" s="178"/>
      <c r="X766" s="178"/>
      <c r="Y766" s="178"/>
      <c r="Z766" s="178"/>
    </row>
    <row r="767" spans="1:26">
      <c r="A767" s="178"/>
      <c r="B767" s="178"/>
      <c r="C767" s="178"/>
      <c r="D767" s="178"/>
      <c r="E767" s="178"/>
      <c r="F767" s="178"/>
      <c r="G767" s="178"/>
      <c r="H767" s="178"/>
      <c r="I767" s="178"/>
      <c r="J767" s="178"/>
      <c r="K767" s="178"/>
      <c r="L767" s="178"/>
      <c r="M767" s="178"/>
      <c r="N767" s="178"/>
      <c r="O767" s="178"/>
      <c r="P767" s="178"/>
      <c r="Q767" s="178"/>
      <c r="R767" s="178"/>
      <c r="S767" s="178"/>
      <c r="T767" s="178"/>
      <c r="U767" s="178"/>
      <c r="V767" s="178"/>
      <c r="W767" s="178"/>
      <c r="X767" s="178"/>
      <c r="Y767" s="178"/>
      <c r="Z767" s="178"/>
    </row>
    <row r="768" spans="1:26">
      <c r="A768" s="178"/>
      <c r="B768" s="178"/>
      <c r="C768" s="178"/>
      <c r="D768" s="178"/>
      <c r="E768" s="178"/>
      <c r="F768" s="178"/>
      <c r="G768" s="178"/>
      <c r="H768" s="178"/>
      <c r="I768" s="178"/>
      <c r="J768" s="178"/>
      <c r="K768" s="178"/>
      <c r="L768" s="178"/>
      <c r="M768" s="178"/>
      <c r="N768" s="178"/>
      <c r="O768" s="178"/>
      <c r="P768" s="178"/>
      <c r="Q768" s="178"/>
      <c r="R768" s="178"/>
      <c r="S768" s="178"/>
      <c r="T768" s="178"/>
      <c r="U768" s="178"/>
      <c r="V768" s="178"/>
      <c r="W768" s="178"/>
      <c r="X768" s="178"/>
      <c r="Y768" s="178"/>
      <c r="Z768" s="178"/>
    </row>
    <row r="769" spans="1:26">
      <c r="A769" s="178"/>
      <c r="B769" s="178"/>
      <c r="C769" s="178"/>
      <c r="D769" s="178"/>
      <c r="E769" s="178"/>
      <c r="F769" s="178"/>
      <c r="G769" s="178"/>
      <c r="H769" s="178"/>
      <c r="I769" s="178"/>
      <c r="J769" s="178"/>
      <c r="K769" s="178"/>
      <c r="L769" s="178"/>
      <c r="M769" s="178"/>
      <c r="N769" s="178"/>
      <c r="O769" s="178"/>
      <c r="P769" s="178"/>
      <c r="Q769" s="178"/>
      <c r="R769" s="178"/>
      <c r="S769" s="178"/>
      <c r="T769" s="178"/>
      <c r="U769" s="178"/>
      <c r="V769" s="178"/>
      <c r="W769" s="178"/>
      <c r="X769" s="178"/>
      <c r="Y769" s="178"/>
      <c r="Z769" s="178"/>
    </row>
    <row r="770" spans="1:26">
      <c r="A770" s="178"/>
      <c r="B770" s="178"/>
      <c r="C770" s="178"/>
      <c r="D770" s="178"/>
      <c r="E770" s="178"/>
      <c r="F770" s="178"/>
      <c r="G770" s="178"/>
      <c r="H770" s="178"/>
      <c r="I770" s="178"/>
      <c r="J770" s="178"/>
      <c r="K770" s="178"/>
      <c r="L770" s="178"/>
      <c r="M770" s="178"/>
      <c r="N770" s="178"/>
      <c r="O770" s="178"/>
      <c r="P770" s="178"/>
      <c r="Q770" s="178"/>
      <c r="R770" s="178"/>
      <c r="S770" s="178"/>
      <c r="T770" s="178"/>
      <c r="U770" s="178"/>
      <c r="V770" s="178"/>
      <c r="W770" s="178"/>
      <c r="X770" s="178"/>
      <c r="Y770" s="178"/>
      <c r="Z770" s="178"/>
    </row>
    <row r="771" spans="1:26">
      <c r="A771" s="178"/>
      <c r="B771" s="178"/>
      <c r="C771" s="178"/>
      <c r="D771" s="178"/>
      <c r="E771" s="178"/>
      <c r="F771" s="178"/>
      <c r="G771" s="178"/>
      <c r="H771" s="178"/>
      <c r="I771" s="178"/>
      <c r="J771" s="178"/>
      <c r="K771" s="178"/>
      <c r="L771" s="178"/>
      <c r="M771" s="178"/>
      <c r="N771" s="178"/>
      <c r="O771" s="178"/>
      <c r="P771" s="178"/>
      <c r="Q771" s="178"/>
      <c r="R771" s="178"/>
      <c r="S771" s="178"/>
      <c r="T771" s="178"/>
      <c r="U771" s="178"/>
      <c r="V771" s="178"/>
      <c r="W771" s="178"/>
      <c r="X771" s="178"/>
      <c r="Y771" s="178"/>
      <c r="Z771" s="178"/>
    </row>
    <row r="772" spans="1:26">
      <c r="A772" s="178"/>
      <c r="B772" s="178"/>
      <c r="C772" s="178"/>
      <c r="D772" s="178"/>
      <c r="E772" s="178"/>
      <c r="F772" s="178"/>
      <c r="G772" s="178"/>
      <c r="H772" s="178"/>
      <c r="I772" s="178"/>
      <c r="J772" s="178"/>
      <c r="K772" s="178"/>
      <c r="L772" s="178"/>
      <c r="M772" s="178"/>
      <c r="N772" s="178"/>
      <c r="O772" s="178"/>
      <c r="P772" s="178"/>
      <c r="Q772" s="178"/>
      <c r="R772" s="178"/>
      <c r="S772" s="178"/>
      <c r="T772" s="178"/>
      <c r="U772" s="178"/>
      <c r="V772" s="178"/>
      <c r="W772" s="178"/>
      <c r="X772" s="178"/>
      <c r="Y772" s="178"/>
      <c r="Z772" s="178"/>
    </row>
    <row r="773" spans="1:26">
      <c r="A773" s="178"/>
      <c r="B773" s="178"/>
      <c r="C773" s="178"/>
      <c r="D773" s="178"/>
      <c r="E773" s="178"/>
      <c r="F773" s="178"/>
      <c r="G773" s="178"/>
      <c r="H773" s="178"/>
      <c r="I773" s="178"/>
      <c r="J773" s="178"/>
      <c r="K773" s="178"/>
      <c r="L773" s="178"/>
      <c r="M773" s="178"/>
      <c r="N773" s="178"/>
      <c r="O773" s="178"/>
      <c r="P773" s="178"/>
      <c r="Q773" s="178"/>
      <c r="R773" s="178"/>
      <c r="S773" s="178"/>
      <c r="T773" s="178"/>
      <c r="U773" s="178"/>
      <c r="V773" s="178"/>
      <c r="W773" s="178"/>
      <c r="X773" s="178"/>
      <c r="Y773" s="178"/>
      <c r="Z773" s="178"/>
    </row>
    <row r="774" spans="1:26">
      <c r="A774" s="178"/>
      <c r="B774" s="178"/>
      <c r="C774" s="178"/>
      <c r="D774" s="178"/>
      <c r="E774" s="178"/>
      <c r="F774" s="178"/>
      <c r="G774" s="178"/>
      <c r="H774" s="178"/>
      <c r="I774" s="178"/>
      <c r="J774" s="178"/>
      <c r="K774" s="178"/>
      <c r="L774" s="178"/>
      <c r="M774" s="178"/>
      <c r="N774" s="178"/>
      <c r="O774" s="178"/>
      <c r="P774" s="178"/>
      <c r="Q774" s="178"/>
      <c r="R774" s="178"/>
      <c r="S774" s="178"/>
      <c r="T774" s="178"/>
      <c r="U774" s="178"/>
      <c r="V774" s="178"/>
      <c r="W774" s="178"/>
      <c r="X774" s="178"/>
      <c r="Y774" s="178"/>
      <c r="Z774" s="178"/>
    </row>
    <row r="775" spans="1:26">
      <c r="A775" s="178"/>
      <c r="B775" s="178"/>
      <c r="C775" s="178"/>
      <c r="D775" s="178"/>
      <c r="E775" s="178"/>
      <c r="F775" s="178"/>
      <c r="G775" s="178"/>
      <c r="H775" s="178"/>
      <c r="I775" s="178"/>
      <c r="J775" s="178"/>
      <c r="K775" s="178"/>
      <c r="L775" s="178"/>
      <c r="M775" s="178"/>
      <c r="N775" s="178"/>
      <c r="O775" s="178"/>
      <c r="P775" s="178"/>
      <c r="Q775" s="178"/>
      <c r="R775" s="178"/>
      <c r="S775" s="178"/>
      <c r="T775" s="178"/>
      <c r="U775" s="178"/>
      <c r="V775" s="178"/>
      <c r="W775" s="178"/>
      <c r="X775" s="178"/>
      <c r="Y775" s="178"/>
      <c r="Z775" s="178"/>
    </row>
    <row r="776" spans="1:26">
      <c r="A776" s="178"/>
      <c r="B776" s="178"/>
      <c r="C776" s="178"/>
      <c r="D776" s="178"/>
      <c r="E776" s="178"/>
      <c r="F776" s="178"/>
      <c r="G776" s="178"/>
      <c r="H776" s="178"/>
      <c r="I776" s="178"/>
      <c r="J776" s="178"/>
      <c r="K776" s="178"/>
      <c r="L776" s="178"/>
      <c r="M776" s="178"/>
      <c r="N776" s="178"/>
      <c r="O776" s="178"/>
      <c r="P776" s="178"/>
      <c r="Q776" s="178"/>
      <c r="R776" s="178"/>
      <c r="S776" s="178"/>
      <c r="T776" s="178"/>
      <c r="U776" s="178"/>
      <c r="V776" s="178"/>
      <c r="W776" s="178"/>
      <c r="X776" s="178"/>
      <c r="Y776" s="178"/>
      <c r="Z776" s="178"/>
    </row>
    <row r="777" spans="1:26">
      <c r="A777" s="178"/>
      <c r="B777" s="178"/>
      <c r="C777" s="178"/>
      <c r="D777" s="178"/>
      <c r="E777" s="178"/>
      <c r="F777" s="178"/>
      <c r="G777" s="178"/>
      <c r="H777" s="178"/>
      <c r="I777" s="178"/>
      <c r="J777" s="178"/>
      <c r="K777" s="178"/>
      <c r="L777" s="178"/>
      <c r="M777" s="178"/>
      <c r="N777" s="178"/>
      <c r="O777" s="178"/>
      <c r="P777" s="178"/>
      <c r="Q777" s="178"/>
      <c r="R777" s="178"/>
      <c r="S777" s="178"/>
      <c r="T777" s="178"/>
      <c r="U777" s="178"/>
      <c r="V777" s="178"/>
      <c r="W777" s="178"/>
      <c r="X777" s="178"/>
      <c r="Y777" s="178"/>
      <c r="Z777" s="178"/>
    </row>
    <row r="778" spans="1:26">
      <c r="A778" s="178"/>
      <c r="B778" s="178"/>
      <c r="C778" s="178"/>
      <c r="D778" s="178"/>
      <c r="E778" s="178"/>
      <c r="F778" s="178"/>
      <c r="G778" s="178"/>
      <c r="H778" s="178"/>
      <c r="I778" s="178"/>
      <c r="J778" s="178"/>
      <c r="K778" s="178"/>
      <c r="L778" s="178"/>
      <c r="M778" s="178"/>
      <c r="N778" s="178"/>
      <c r="O778" s="178"/>
      <c r="P778" s="178"/>
      <c r="Q778" s="178"/>
      <c r="R778" s="178"/>
      <c r="S778" s="178"/>
      <c r="T778" s="178"/>
      <c r="U778" s="178"/>
      <c r="V778" s="178"/>
      <c r="W778" s="178"/>
      <c r="X778" s="178"/>
      <c r="Y778" s="178"/>
      <c r="Z778" s="178"/>
    </row>
    <row r="779" spans="1:26">
      <c r="A779" s="178"/>
      <c r="B779" s="178"/>
      <c r="C779" s="178"/>
      <c r="D779" s="178"/>
      <c r="E779" s="178"/>
      <c r="F779" s="178"/>
      <c r="G779" s="178"/>
      <c r="H779" s="178"/>
      <c r="I779" s="178"/>
      <c r="J779" s="178"/>
      <c r="K779" s="178"/>
      <c r="L779" s="178"/>
      <c r="M779" s="178"/>
      <c r="N779" s="178"/>
      <c r="O779" s="178"/>
      <c r="P779" s="178"/>
      <c r="Q779" s="178"/>
      <c r="R779" s="178"/>
      <c r="S779" s="178"/>
      <c r="T779" s="178"/>
      <c r="U779" s="178"/>
      <c r="V779" s="178"/>
      <c r="W779" s="178"/>
      <c r="X779" s="178"/>
      <c r="Y779" s="178"/>
      <c r="Z779" s="178"/>
    </row>
    <row r="780" spans="1:26">
      <c r="A780" s="178"/>
      <c r="B780" s="178"/>
      <c r="C780" s="178"/>
      <c r="D780" s="178"/>
      <c r="E780" s="178"/>
      <c r="F780" s="178"/>
      <c r="G780" s="178"/>
      <c r="H780" s="178"/>
      <c r="I780" s="178"/>
      <c r="J780" s="178"/>
      <c r="K780" s="178"/>
      <c r="L780" s="178"/>
      <c r="M780" s="178"/>
      <c r="N780" s="178"/>
      <c r="O780" s="178"/>
      <c r="P780" s="178"/>
      <c r="Q780" s="178"/>
      <c r="R780" s="178"/>
      <c r="S780" s="178"/>
      <c r="T780" s="178"/>
      <c r="U780" s="178"/>
      <c r="V780" s="178"/>
      <c r="W780" s="178"/>
      <c r="X780" s="178"/>
      <c r="Y780" s="178"/>
      <c r="Z780" s="178"/>
    </row>
    <row r="781" spans="1:26">
      <c r="A781" s="178"/>
      <c r="B781" s="178"/>
      <c r="C781" s="178"/>
      <c r="D781" s="178"/>
      <c r="E781" s="178"/>
      <c r="F781" s="178"/>
      <c r="G781" s="178"/>
      <c r="H781" s="178"/>
      <c r="I781" s="178"/>
      <c r="J781" s="178"/>
      <c r="K781" s="178"/>
      <c r="L781" s="178"/>
      <c r="M781" s="178"/>
      <c r="N781" s="178"/>
      <c r="O781" s="178"/>
      <c r="P781" s="178"/>
      <c r="Q781" s="178"/>
      <c r="R781" s="178"/>
      <c r="S781" s="178"/>
      <c r="T781" s="178"/>
      <c r="U781" s="178"/>
      <c r="V781" s="178"/>
      <c r="W781" s="178"/>
      <c r="X781" s="178"/>
      <c r="Y781" s="178"/>
      <c r="Z781" s="178"/>
    </row>
    <row r="782" spans="1:26">
      <c r="A782" s="178"/>
      <c r="B782" s="178"/>
      <c r="C782" s="178"/>
      <c r="D782" s="178"/>
      <c r="E782" s="178"/>
      <c r="F782" s="178"/>
      <c r="G782" s="178"/>
      <c r="H782" s="178"/>
      <c r="I782" s="178"/>
      <c r="J782" s="178"/>
      <c r="K782" s="178"/>
      <c r="L782" s="178"/>
      <c r="M782" s="178"/>
      <c r="N782" s="178"/>
      <c r="O782" s="178"/>
      <c r="P782" s="178"/>
      <c r="Q782" s="178"/>
      <c r="R782" s="178"/>
      <c r="S782" s="178"/>
      <c r="T782" s="178"/>
      <c r="U782" s="178"/>
      <c r="V782" s="178"/>
      <c r="W782" s="178"/>
      <c r="X782" s="178"/>
      <c r="Y782" s="178"/>
      <c r="Z782" s="178"/>
    </row>
    <row r="783" spans="1:26">
      <c r="A783" s="178"/>
      <c r="B783" s="178"/>
      <c r="C783" s="178"/>
      <c r="D783" s="178"/>
      <c r="E783" s="178"/>
      <c r="F783" s="178"/>
      <c r="G783" s="178"/>
      <c r="H783" s="178"/>
      <c r="I783" s="178"/>
      <c r="J783" s="178"/>
      <c r="K783" s="178"/>
      <c r="L783" s="178"/>
      <c r="M783" s="178"/>
      <c r="N783" s="178"/>
      <c r="O783" s="178"/>
      <c r="P783" s="178"/>
      <c r="Q783" s="178"/>
      <c r="R783" s="178"/>
      <c r="S783" s="178"/>
      <c r="T783" s="178"/>
      <c r="U783" s="178"/>
      <c r="V783" s="178"/>
      <c r="W783" s="178"/>
      <c r="X783" s="178"/>
      <c r="Y783" s="178"/>
      <c r="Z783" s="178"/>
    </row>
    <row r="784" spans="1:26">
      <c r="A784" s="178"/>
      <c r="B784" s="178"/>
      <c r="C784" s="178"/>
      <c r="D784" s="178"/>
      <c r="E784" s="178"/>
      <c r="F784" s="178"/>
      <c r="G784" s="178"/>
      <c r="H784" s="178"/>
      <c r="I784" s="178"/>
      <c r="J784" s="178"/>
      <c r="K784" s="178"/>
      <c r="L784" s="178"/>
      <c r="M784" s="178"/>
      <c r="N784" s="178"/>
      <c r="O784" s="178"/>
      <c r="P784" s="178"/>
      <c r="Q784" s="178"/>
      <c r="R784" s="178"/>
      <c r="S784" s="178"/>
      <c r="T784" s="178"/>
      <c r="U784" s="178"/>
      <c r="V784" s="178"/>
      <c r="W784" s="178"/>
      <c r="X784" s="178"/>
      <c r="Y784" s="178"/>
      <c r="Z784" s="178"/>
    </row>
    <row r="785" spans="1:26">
      <c r="A785" s="178"/>
      <c r="B785" s="178"/>
      <c r="C785" s="178"/>
      <c r="D785" s="178"/>
      <c r="E785" s="178"/>
      <c r="F785" s="178"/>
      <c r="G785" s="178"/>
      <c r="H785" s="178"/>
      <c r="I785" s="178"/>
      <c r="J785" s="178"/>
      <c r="K785" s="178"/>
      <c r="L785" s="178"/>
      <c r="M785" s="178"/>
      <c r="N785" s="178"/>
      <c r="O785" s="178"/>
      <c r="P785" s="178"/>
      <c r="Q785" s="178"/>
      <c r="R785" s="178"/>
      <c r="S785" s="178"/>
      <c r="T785" s="178"/>
      <c r="U785" s="178"/>
      <c r="V785" s="178"/>
      <c r="W785" s="178"/>
      <c r="X785" s="178"/>
      <c r="Y785" s="178"/>
      <c r="Z785" s="178"/>
    </row>
    <row r="786" spans="1:26">
      <c r="A786" s="178"/>
      <c r="B786" s="178"/>
      <c r="C786" s="178"/>
      <c r="D786" s="178"/>
      <c r="E786" s="178"/>
      <c r="F786" s="178"/>
      <c r="G786" s="178"/>
      <c r="H786" s="178"/>
      <c r="I786" s="178"/>
      <c r="J786" s="178"/>
      <c r="K786" s="178"/>
      <c r="L786" s="178"/>
      <c r="M786" s="178"/>
      <c r="N786" s="178"/>
      <c r="O786" s="178"/>
      <c r="P786" s="178"/>
      <c r="Q786" s="178"/>
      <c r="R786" s="178"/>
      <c r="S786" s="178"/>
      <c r="T786" s="178"/>
      <c r="U786" s="178"/>
      <c r="V786" s="178"/>
      <c r="W786" s="178"/>
      <c r="X786" s="178"/>
      <c r="Y786" s="178"/>
      <c r="Z786" s="178"/>
    </row>
    <row r="787" spans="1:26">
      <c r="A787" s="178"/>
      <c r="B787" s="178"/>
      <c r="C787" s="178"/>
      <c r="D787" s="178"/>
      <c r="E787" s="178"/>
      <c r="F787" s="178"/>
      <c r="G787" s="178"/>
      <c r="H787" s="178"/>
      <c r="I787" s="178"/>
      <c r="J787" s="178"/>
      <c r="K787" s="178"/>
      <c r="L787" s="178"/>
      <c r="M787" s="178"/>
      <c r="N787" s="178"/>
      <c r="O787" s="178"/>
      <c r="P787" s="178"/>
      <c r="Q787" s="178"/>
      <c r="R787" s="178"/>
      <c r="S787" s="178"/>
      <c r="T787" s="178"/>
      <c r="U787" s="178"/>
      <c r="V787" s="178"/>
      <c r="W787" s="178"/>
      <c r="X787" s="178"/>
      <c r="Y787" s="178"/>
      <c r="Z787" s="178"/>
    </row>
    <row r="788" spans="1:26">
      <c r="A788" s="178"/>
      <c r="B788" s="178"/>
      <c r="C788" s="178"/>
      <c r="D788" s="178"/>
      <c r="E788" s="178"/>
      <c r="F788" s="178"/>
      <c r="G788" s="178"/>
      <c r="H788" s="178"/>
      <c r="I788" s="178"/>
      <c r="J788" s="178"/>
      <c r="K788" s="178"/>
      <c r="L788" s="178"/>
      <c r="M788" s="178"/>
      <c r="N788" s="178"/>
      <c r="O788" s="178"/>
      <c r="P788" s="178"/>
      <c r="Q788" s="178"/>
      <c r="R788" s="178"/>
      <c r="S788" s="178"/>
      <c r="T788" s="178"/>
      <c r="U788" s="178"/>
      <c r="V788" s="178"/>
      <c r="W788" s="178"/>
      <c r="X788" s="178"/>
      <c r="Y788" s="178"/>
      <c r="Z788" s="178"/>
    </row>
    <row r="789" spans="1:26">
      <c r="A789" s="178"/>
      <c r="B789" s="178"/>
      <c r="C789" s="178"/>
      <c r="D789" s="178"/>
      <c r="E789" s="178"/>
      <c r="F789" s="178"/>
      <c r="G789" s="178"/>
      <c r="H789" s="178"/>
      <c r="I789" s="178"/>
      <c r="J789" s="178"/>
      <c r="K789" s="178"/>
      <c r="L789" s="178"/>
      <c r="M789" s="178"/>
      <c r="N789" s="178"/>
      <c r="O789" s="178"/>
      <c r="P789" s="178"/>
      <c r="Q789" s="178"/>
      <c r="R789" s="178"/>
      <c r="S789" s="178"/>
      <c r="T789" s="178"/>
      <c r="U789" s="178"/>
      <c r="V789" s="178"/>
      <c r="W789" s="178"/>
      <c r="X789" s="178"/>
      <c r="Y789" s="178"/>
      <c r="Z789" s="178"/>
    </row>
    <row r="790" spans="1:26">
      <c r="A790" s="178"/>
      <c r="B790" s="178"/>
      <c r="C790" s="178"/>
      <c r="D790" s="178"/>
      <c r="E790" s="178"/>
      <c r="F790" s="178"/>
      <c r="G790" s="178"/>
      <c r="H790" s="178"/>
      <c r="I790" s="178"/>
      <c r="J790" s="178"/>
      <c r="K790" s="178"/>
      <c r="L790" s="178"/>
      <c r="M790" s="178"/>
      <c r="N790" s="178"/>
      <c r="O790" s="178"/>
      <c r="P790" s="178"/>
      <c r="Q790" s="178"/>
      <c r="R790" s="178"/>
      <c r="S790" s="178"/>
      <c r="T790" s="178"/>
      <c r="U790" s="178"/>
      <c r="V790" s="178"/>
      <c r="W790" s="178"/>
      <c r="X790" s="178"/>
      <c r="Y790" s="178"/>
      <c r="Z790" s="178"/>
    </row>
    <row r="791" spans="1:26">
      <c r="A791" s="178"/>
      <c r="B791" s="178"/>
      <c r="C791" s="178"/>
      <c r="D791" s="178"/>
      <c r="E791" s="178"/>
      <c r="F791" s="178"/>
      <c r="G791" s="178"/>
      <c r="H791" s="178"/>
      <c r="I791" s="178"/>
      <c r="J791" s="178"/>
      <c r="K791" s="178"/>
      <c r="L791" s="178"/>
      <c r="M791" s="178"/>
      <c r="N791" s="178"/>
      <c r="O791" s="178"/>
      <c r="P791" s="178"/>
      <c r="Q791" s="178"/>
      <c r="R791" s="178"/>
      <c r="S791" s="178"/>
      <c r="T791" s="178"/>
      <c r="U791" s="178"/>
      <c r="V791" s="178"/>
      <c r="W791" s="178"/>
      <c r="X791" s="178"/>
      <c r="Y791" s="178"/>
      <c r="Z791" s="178"/>
    </row>
    <row r="792" spans="1:26">
      <c r="A792" s="178"/>
      <c r="B792" s="178"/>
      <c r="C792" s="178"/>
      <c r="D792" s="178"/>
      <c r="E792" s="178"/>
      <c r="F792" s="178"/>
      <c r="G792" s="178"/>
      <c r="H792" s="178"/>
      <c r="I792" s="178"/>
      <c r="J792" s="178"/>
      <c r="K792" s="178"/>
      <c r="L792" s="178"/>
      <c r="M792" s="178"/>
      <c r="N792" s="178"/>
      <c r="O792" s="178"/>
      <c r="P792" s="178"/>
      <c r="Q792" s="178"/>
      <c r="R792" s="178"/>
      <c r="S792" s="178"/>
      <c r="T792" s="178"/>
      <c r="U792" s="178"/>
      <c r="V792" s="178"/>
      <c r="W792" s="178"/>
      <c r="X792" s="178"/>
      <c r="Y792" s="178"/>
      <c r="Z792" s="178"/>
    </row>
    <row r="793" spans="1:26">
      <c r="A793" s="178"/>
      <c r="B793" s="178"/>
      <c r="C793" s="178"/>
      <c r="D793" s="178"/>
      <c r="E793" s="178"/>
      <c r="F793" s="178"/>
      <c r="G793" s="178"/>
      <c r="H793" s="178"/>
      <c r="I793" s="178"/>
      <c r="J793" s="178"/>
      <c r="K793" s="178"/>
      <c r="L793" s="178"/>
      <c r="M793" s="178"/>
      <c r="N793" s="178"/>
      <c r="O793" s="178"/>
      <c r="P793" s="178"/>
      <c r="Q793" s="178"/>
      <c r="R793" s="178"/>
      <c r="S793" s="178"/>
      <c r="T793" s="178"/>
      <c r="U793" s="178"/>
      <c r="V793" s="178"/>
      <c r="W793" s="178"/>
      <c r="X793" s="178"/>
      <c r="Y793" s="178"/>
      <c r="Z793" s="178"/>
    </row>
    <row r="794" spans="1:26">
      <c r="A794" s="178"/>
      <c r="B794" s="178"/>
      <c r="C794" s="178"/>
      <c r="D794" s="178"/>
      <c r="E794" s="178"/>
      <c r="F794" s="178"/>
      <c r="G794" s="178"/>
      <c r="H794" s="178"/>
      <c r="I794" s="178"/>
      <c r="J794" s="178"/>
      <c r="K794" s="178"/>
      <c r="L794" s="178"/>
      <c r="M794" s="178"/>
      <c r="N794" s="178"/>
      <c r="O794" s="178"/>
      <c r="P794" s="178"/>
      <c r="Q794" s="178"/>
      <c r="R794" s="178"/>
      <c r="S794" s="178"/>
      <c r="T794" s="178"/>
      <c r="U794" s="178"/>
      <c r="V794" s="178"/>
      <c r="W794" s="178"/>
      <c r="X794" s="178"/>
      <c r="Y794" s="178"/>
      <c r="Z794" s="178"/>
    </row>
    <row r="795" spans="1:26">
      <c r="A795" s="178"/>
      <c r="B795" s="178"/>
      <c r="C795" s="178"/>
      <c r="D795" s="178"/>
      <c r="E795" s="178"/>
      <c r="F795" s="178"/>
      <c r="G795" s="178"/>
      <c r="H795" s="178"/>
      <c r="I795" s="178"/>
      <c r="J795" s="178"/>
      <c r="K795" s="178"/>
      <c r="L795" s="178"/>
      <c r="M795" s="178"/>
      <c r="N795" s="178"/>
      <c r="O795" s="178"/>
      <c r="P795" s="178"/>
      <c r="Q795" s="178"/>
      <c r="R795" s="178"/>
      <c r="S795" s="178"/>
      <c r="T795" s="178"/>
      <c r="U795" s="178"/>
      <c r="V795" s="178"/>
      <c r="W795" s="178"/>
      <c r="X795" s="178"/>
      <c r="Y795" s="178"/>
      <c r="Z795" s="178"/>
    </row>
    <row r="796" spans="1:26">
      <c r="A796" s="178"/>
      <c r="B796" s="178"/>
      <c r="C796" s="178"/>
      <c r="D796" s="178"/>
      <c r="E796" s="178"/>
      <c r="F796" s="178"/>
      <c r="G796" s="178"/>
      <c r="H796" s="178"/>
      <c r="I796" s="178"/>
      <c r="J796" s="178"/>
      <c r="K796" s="178"/>
      <c r="L796" s="178"/>
      <c r="M796" s="178"/>
      <c r="N796" s="178"/>
      <c r="O796" s="178"/>
      <c r="P796" s="178"/>
      <c r="Q796" s="178"/>
      <c r="R796" s="178"/>
      <c r="S796" s="178"/>
      <c r="T796" s="178"/>
      <c r="U796" s="178"/>
      <c r="V796" s="178"/>
      <c r="W796" s="178"/>
      <c r="X796" s="178"/>
      <c r="Y796" s="178"/>
      <c r="Z796" s="178"/>
    </row>
    <row r="797" spans="1:26">
      <c r="A797" s="178"/>
      <c r="B797" s="178"/>
      <c r="C797" s="178"/>
      <c r="D797" s="178"/>
      <c r="E797" s="178"/>
      <c r="F797" s="178"/>
      <c r="G797" s="178"/>
      <c r="H797" s="178"/>
      <c r="I797" s="178"/>
      <c r="J797" s="178"/>
      <c r="K797" s="178"/>
      <c r="L797" s="178"/>
      <c r="M797" s="178"/>
      <c r="N797" s="178"/>
      <c r="O797" s="178"/>
      <c r="P797" s="178"/>
      <c r="Q797" s="178"/>
      <c r="R797" s="178"/>
      <c r="S797" s="178"/>
      <c r="T797" s="178"/>
      <c r="U797" s="178"/>
      <c r="V797" s="178"/>
      <c r="W797" s="178"/>
      <c r="X797" s="178"/>
      <c r="Y797" s="178"/>
      <c r="Z797" s="178"/>
    </row>
    <row r="798" spans="1:26">
      <c r="A798" s="178"/>
      <c r="B798" s="178"/>
      <c r="C798" s="178"/>
      <c r="D798" s="178"/>
      <c r="E798" s="178"/>
      <c r="F798" s="178"/>
      <c r="G798" s="178"/>
      <c r="H798" s="178"/>
      <c r="I798" s="178"/>
      <c r="J798" s="178"/>
      <c r="K798" s="178"/>
      <c r="L798" s="178"/>
      <c r="M798" s="178"/>
      <c r="N798" s="178"/>
      <c r="O798" s="178"/>
      <c r="P798" s="178"/>
      <c r="Q798" s="178"/>
      <c r="R798" s="178"/>
      <c r="S798" s="178"/>
      <c r="T798" s="178"/>
      <c r="U798" s="178"/>
      <c r="V798" s="178"/>
      <c r="W798" s="178"/>
      <c r="X798" s="178"/>
      <c r="Y798" s="178"/>
      <c r="Z798" s="178"/>
    </row>
    <row r="799" spans="1:26">
      <c r="A799" s="178"/>
      <c r="B799" s="178"/>
      <c r="C799" s="178"/>
      <c r="D799" s="178"/>
      <c r="E799" s="178"/>
      <c r="F799" s="178"/>
      <c r="G799" s="178"/>
      <c r="H799" s="178"/>
      <c r="I799" s="178"/>
      <c r="J799" s="178"/>
      <c r="K799" s="178"/>
      <c r="L799" s="178"/>
      <c r="M799" s="178"/>
      <c r="N799" s="178"/>
      <c r="O799" s="178"/>
      <c r="P799" s="178"/>
      <c r="Q799" s="178"/>
      <c r="R799" s="178"/>
      <c r="S799" s="178"/>
      <c r="T799" s="178"/>
      <c r="U799" s="178"/>
      <c r="V799" s="178"/>
      <c r="W799" s="178"/>
      <c r="X799" s="178"/>
      <c r="Y799" s="178"/>
      <c r="Z799" s="178"/>
    </row>
    <row r="800" spans="1:26">
      <c r="A800" s="178"/>
      <c r="B800" s="178"/>
      <c r="C800" s="178"/>
      <c r="D800" s="178"/>
      <c r="E800" s="178"/>
      <c r="F800" s="178"/>
      <c r="G800" s="178"/>
      <c r="H800" s="178"/>
      <c r="I800" s="178"/>
      <c r="J800" s="178"/>
      <c r="K800" s="178"/>
      <c r="L800" s="178"/>
      <c r="M800" s="178"/>
      <c r="N800" s="178"/>
      <c r="O800" s="178"/>
      <c r="P800" s="178"/>
      <c r="Q800" s="178"/>
      <c r="R800" s="178"/>
      <c r="S800" s="178"/>
      <c r="T800" s="178"/>
      <c r="U800" s="178"/>
      <c r="V800" s="178"/>
      <c r="W800" s="178"/>
      <c r="X800" s="178"/>
      <c r="Y800" s="178"/>
      <c r="Z800" s="178"/>
    </row>
    <row r="801" spans="1:26">
      <c r="A801" s="178"/>
      <c r="B801" s="178"/>
      <c r="C801" s="178"/>
      <c r="D801" s="178"/>
      <c r="E801" s="178"/>
      <c r="F801" s="178"/>
      <c r="G801" s="178"/>
      <c r="H801" s="178"/>
      <c r="I801" s="178"/>
      <c r="J801" s="178"/>
      <c r="K801" s="178"/>
      <c r="L801" s="178"/>
      <c r="M801" s="178"/>
      <c r="N801" s="178"/>
      <c r="O801" s="178"/>
      <c r="P801" s="178"/>
      <c r="Q801" s="178"/>
      <c r="R801" s="178"/>
      <c r="S801" s="178"/>
      <c r="T801" s="178"/>
      <c r="U801" s="178"/>
      <c r="V801" s="178"/>
      <c r="W801" s="178"/>
      <c r="X801" s="178"/>
      <c r="Y801" s="178"/>
      <c r="Z801" s="178"/>
    </row>
    <row r="802" spans="1:26">
      <c r="A802" s="178"/>
      <c r="B802" s="178"/>
      <c r="C802" s="178"/>
      <c r="D802" s="178"/>
      <c r="E802" s="178"/>
      <c r="F802" s="178"/>
      <c r="G802" s="178"/>
      <c r="H802" s="178"/>
      <c r="I802" s="178"/>
      <c r="J802" s="178"/>
      <c r="K802" s="178"/>
      <c r="L802" s="178"/>
      <c r="M802" s="178"/>
      <c r="N802" s="178"/>
      <c r="O802" s="178"/>
      <c r="P802" s="178"/>
      <c r="Q802" s="178"/>
      <c r="R802" s="178"/>
      <c r="S802" s="178"/>
      <c r="T802" s="178"/>
      <c r="U802" s="178"/>
      <c r="V802" s="178"/>
      <c r="W802" s="178"/>
      <c r="X802" s="178"/>
      <c r="Y802" s="178"/>
      <c r="Z802" s="178"/>
    </row>
    <row r="803" spans="1:26">
      <c r="A803" s="178"/>
      <c r="B803" s="178"/>
      <c r="C803" s="178"/>
      <c r="D803" s="178"/>
      <c r="E803" s="178"/>
      <c r="F803" s="178"/>
      <c r="G803" s="178"/>
      <c r="H803" s="178"/>
      <c r="I803" s="178"/>
      <c r="J803" s="178"/>
      <c r="K803" s="178"/>
      <c r="L803" s="178"/>
      <c r="M803" s="178"/>
      <c r="N803" s="178"/>
      <c r="O803" s="178"/>
      <c r="P803" s="178"/>
      <c r="Q803" s="178"/>
      <c r="R803" s="178"/>
      <c r="S803" s="178"/>
      <c r="T803" s="178"/>
      <c r="U803" s="178"/>
      <c r="V803" s="178"/>
      <c r="W803" s="178"/>
      <c r="X803" s="178"/>
      <c r="Y803" s="178"/>
      <c r="Z803" s="178"/>
    </row>
    <row r="804" spans="1:26">
      <c r="A804" s="178"/>
      <c r="B804" s="178"/>
      <c r="C804" s="178"/>
      <c r="D804" s="178"/>
      <c r="E804" s="178"/>
      <c r="F804" s="178"/>
      <c r="G804" s="178"/>
      <c r="H804" s="178"/>
      <c r="I804" s="178"/>
      <c r="J804" s="178"/>
      <c r="K804" s="178"/>
      <c r="L804" s="178"/>
      <c r="M804" s="178"/>
      <c r="N804" s="178"/>
      <c r="O804" s="178"/>
      <c r="P804" s="178"/>
      <c r="Q804" s="178"/>
      <c r="R804" s="178"/>
      <c r="S804" s="178"/>
      <c r="T804" s="178"/>
      <c r="U804" s="178"/>
      <c r="V804" s="178"/>
      <c r="W804" s="178"/>
      <c r="X804" s="178"/>
      <c r="Y804" s="178"/>
      <c r="Z804" s="178"/>
    </row>
    <row r="805" spans="1:26">
      <c r="A805" s="178"/>
      <c r="B805" s="178"/>
      <c r="C805" s="178"/>
      <c r="D805" s="178"/>
      <c r="E805" s="178"/>
      <c r="F805" s="178"/>
      <c r="G805" s="178"/>
      <c r="H805" s="178"/>
      <c r="I805" s="178"/>
      <c r="J805" s="178"/>
      <c r="K805" s="178"/>
      <c r="L805" s="178"/>
      <c r="M805" s="178"/>
      <c r="N805" s="178"/>
      <c r="O805" s="178"/>
      <c r="P805" s="178"/>
      <c r="Q805" s="178"/>
      <c r="R805" s="178"/>
      <c r="S805" s="178"/>
      <c r="T805" s="178"/>
      <c r="U805" s="178"/>
      <c r="V805" s="178"/>
      <c r="W805" s="178"/>
      <c r="X805" s="178"/>
      <c r="Y805" s="178"/>
      <c r="Z805" s="178"/>
    </row>
    <row r="806" spans="1:26">
      <c r="A806" s="178"/>
      <c r="B806" s="178"/>
      <c r="C806" s="178"/>
      <c r="D806" s="178"/>
      <c r="E806" s="178"/>
      <c r="F806" s="178"/>
      <c r="G806" s="178"/>
      <c r="H806" s="178"/>
      <c r="I806" s="178"/>
      <c r="J806" s="178"/>
      <c r="K806" s="178"/>
      <c r="L806" s="178"/>
      <c r="M806" s="178"/>
      <c r="N806" s="178"/>
      <c r="O806" s="178"/>
      <c r="P806" s="178"/>
      <c r="Q806" s="178"/>
      <c r="R806" s="178"/>
      <c r="S806" s="178"/>
      <c r="T806" s="178"/>
      <c r="U806" s="178"/>
      <c r="V806" s="178"/>
      <c r="W806" s="178"/>
      <c r="X806" s="178"/>
      <c r="Y806" s="178"/>
      <c r="Z806" s="178"/>
    </row>
    <row r="807" spans="1:26">
      <c r="A807" s="178"/>
      <c r="B807" s="178"/>
      <c r="C807" s="178"/>
      <c r="D807" s="178"/>
      <c r="E807" s="178"/>
      <c r="F807" s="178"/>
      <c r="G807" s="178"/>
      <c r="H807" s="178"/>
      <c r="I807" s="178"/>
      <c r="J807" s="178"/>
      <c r="K807" s="178"/>
      <c r="L807" s="178"/>
      <c r="M807" s="178"/>
      <c r="N807" s="178"/>
      <c r="O807" s="178"/>
      <c r="P807" s="178"/>
      <c r="Q807" s="178"/>
      <c r="R807" s="178"/>
      <c r="S807" s="178"/>
      <c r="T807" s="178"/>
      <c r="U807" s="178"/>
      <c r="V807" s="178"/>
      <c r="W807" s="178"/>
      <c r="X807" s="178"/>
      <c r="Y807" s="178"/>
      <c r="Z807" s="178"/>
    </row>
    <row r="808" spans="1:26">
      <c r="A808" s="178"/>
      <c r="B808" s="178"/>
      <c r="C808" s="178"/>
      <c r="D808" s="178"/>
      <c r="E808" s="178"/>
      <c r="F808" s="178"/>
      <c r="G808" s="178"/>
      <c r="H808" s="178"/>
      <c r="I808" s="178"/>
      <c r="J808" s="178"/>
      <c r="K808" s="178"/>
      <c r="L808" s="178"/>
      <c r="M808" s="178"/>
      <c r="N808" s="178"/>
      <c r="O808" s="178"/>
      <c r="P808" s="178"/>
      <c r="Q808" s="178"/>
      <c r="R808" s="178"/>
      <c r="S808" s="178"/>
      <c r="T808" s="178"/>
      <c r="U808" s="178"/>
      <c r="V808" s="178"/>
      <c r="W808" s="178"/>
      <c r="X808" s="178"/>
      <c r="Y808" s="178"/>
      <c r="Z808" s="178"/>
    </row>
    <row r="809" spans="1:26">
      <c r="A809" s="178"/>
      <c r="B809" s="178"/>
      <c r="C809" s="178"/>
      <c r="D809" s="178"/>
      <c r="E809" s="178"/>
      <c r="F809" s="178"/>
      <c r="G809" s="178"/>
      <c r="H809" s="178"/>
      <c r="I809" s="178"/>
      <c r="J809" s="178"/>
      <c r="K809" s="178"/>
      <c r="L809" s="178"/>
      <c r="M809" s="178"/>
      <c r="N809" s="178"/>
      <c r="O809" s="178"/>
      <c r="P809" s="178"/>
      <c r="Q809" s="178"/>
      <c r="R809" s="178"/>
      <c r="S809" s="178"/>
      <c r="T809" s="178"/>
      <c r="U809" s="178"/>
      <c r="V809" s="178"/>
      <c r="W809" s="178"/>
      <c r="X809" s="178"/>
      <c r="Y809" s="178"/>
      <c r="Z809" s="178"/>
    </row>
    <row r="810" spans="1:26">
      <c r="A810" s="178"/>
      <c r="B810" s="178"/>
      <c r="C810" s="178"/>
      <c r="D810" s="178"/>
      <c r="E810" s="178"/>
      <c r="F810" s="178"/>
      <c r="G810" s="178"/>
      <c r="H810" s="178"/>
      <c r="I810" s="178"/>
      <c r="J810" s="178"/>
      <c r="K810" s="178"/>
      <c r="L810" s="178"/>
      <c r="M810" s="178"/>
      <c r="N810" s="178"/>
      <c r="O810" s="178"/>
      <c r="P810" s="178"/>
      <c r="Q810" s="178"/>
      <c r="R810" s="178"/>
      <c r="S810" s="178"/>
      <c r="T810" s="178"/>
      <c r="U810" s="178"/>
      <c r="V810" s="178"/>
      <c r="W810" s="178"/>
      <c r="X810" s="178"/>
      <c r="Y810" s="178"/>
      <c r="Z810" s="178"/>
    </row>
    <row r="811" spans="1:26">
      <c r="A811" s="178"/>
      <c r="B811" s="178"/>
      <c r="C811" s="178"/>
      <c r="D811" s="178"/>
      <c r="E811" s="178"/>
      <c r="F811" s="178"/>
      <c r="G811" s="178"/>
      <c r="H811" s="178"/>
      <c r="I811" s="178"/>
      <c r="J811" s="178"/>
      <c r="K811" s="178"/>
      <c r="L811" s="178"/>
      <c r="M811" s="178"/>
      <c r="N811" s="178"/>
      <c r="O811" s="178"/>
      <c r="P811" s="178"/>
      <c r="Q811" s="178"/>
      <c r="R811" s="178"/>
      <c r="S811" s="178"/>
      <c r="T811" s="178"/>
      <c r="U811" s="178"/>
      <c r="V811" s="178"/>
      <c r="W811" s="178"/>
      <c r="X811" s="178"/>
      <c r="Y811" s="178"/>
      <c r="Z811" s="178"/>
    </row>
    <row r="812" spans="1:26">
      <c r="A812" s="178"/>
      <c r="B812" s="178"/>
      <c r="C812" s="178"/>
      <c r="D812" s="178"/>
      <c r="E812" s="178"/>
      <c r="F812" s="178"/>
      <c r="G812" s="178"/>
      <c r="H812" s="178"/>
      <c r="I812" s="178"/>
      <c r="J812" s="178"/>
      <c r="K812" s="178"/>
      <c r="L812" s="178"/>
      <c r="M812" s="178"/>
      <c r="N812" s="178"/>
      <c r="O812" s="178"/>
      <c r="P812" s="178"/>
      <c r="Q812" s="178"/>
      <c r="R812" s="178"/>
      <c r="S812" s="178"/>
      <c r="T812" s="178"/>
      <c r="U812" s="178"/>
      <c r="V812" s="178"/>
      <c r="W812" s="178"/>
      <c r="X812" s="178"/>
      <c r="Y812" s="178"/>
      <c r="Z812" s="178"/>
    </row>
    <row r="813" spans="1:26">
      <c r="A813" s="178"/>
      <c r="B813" s="178"/>
      <c r="C813" s="178"/>
      <c r="D813" s="178"/>
      <c r="E813" s="178"/>
      <c r="F813" s="178"/>
      <c r="G813" s="178"/>
      <c r="H813" s="178"/>
      <c r="I813" s="178"/>
      <c r="J813" s="178"/>
      <c r="K813" s="178"/>
      <c r="L813" s="178"/>
      <c r="M813" s="178"/>
      <c r="N813" s="178"/>
      <c r="O813" s="178"/>
      <c r="P813" s="178"/>
      <c r="Q813" s="178"/>
      <c r="R813" s="178"/>
      <c r="S813" s="178"/>
      <c r="T813" s="178"/>
      <c r="U813" s="178"/>
      <c r="V813" s="178"/>
      <c r="W813" s="178"/>
      <c r="X813" s="178"/>
      <c r="Y813" s="178"/>
      <c r="Z813" s="178"/>
    </row>
    <row r="814" spans="1:26">
      <c r="A814" s="178"/>
      <c r="B814" s="178"/>
      <c r="C814" s="178"/>
      <c r="D814" s="178"/>
      <c r="E814" s="178"/>
      <c r="F814" s="178"/>
      <c r="G814" s="178"/>
      <c r="H814" s="178"/>
      <c r="I814" s="178"/>
      <c r="J814" s="178"/>
      <c r="K814" s="178"/>
      <c r="L814" s="178"/>
      <c r="M814" s="178"/>
      <c r="N814" s="178"/>
      <c r="O814" s="178"/>
      <c r="P814" s="178"/>
      <c r="Q814" s="178"/>
      <c r="R814" s="178"/>
      <c r="S814" s="178"/>
      <c r="T814" s="178"/>
      <c r="U814" s="178"/>
      <c r="V814" s="178"/>
      <c r="W814" s="178"/>
      <c r="X814" s="178"/>
      <c r="Y814" s="178"/>
      <c r="Z814" s="178"/>
    </row>
    <row r="815" spans="1:26">
      <c r="A815" s="178"/>
      <c r="B815" s="178"/>
      <c r="C815" s="178"/>
      <c r="D815" s="178"/>
      <c r="E815" s="178"/>
      <c r="F815" s="178"/>
      <c r="G815" s="178"/>
      <c r="H815" s="178"/>
      <c r="I815" s="178"/>
      <c r="J815" s="178"/>
      <c r="K815" s="178"/>
      <c r="L815" s="178"/>
      <c r="M815" s="178"/>
      <c r="N815" s="178"/>
      <c r="O815" s="178"/>
      <c r="P815" s="178"/>
      <c r="Q815" s="178"/>
      <c r="R815" s="178"/>
      <c r="S815" s="178"/>
      <c r="T815" s="178"/>
      <c r="U815" s="178"/>
      <c r="V815" s="178"/>
      <c r="W815" s="178"/>
      <c r="X815" s="178"/>
      <c r="Y815" s="178"/>
      <c r="Z815" s="178"/>
    </row>
    <row r="816" spans="1:26">
      <c r="A816" s="178"/>
      <c r="B816" s="178"/>
      <c r="C816" s="178"/>
      <c r="D816" s="178"/>
      <c r="E816" s="178"/>
      <c r="F816" s="178"/>
      <c r="G816" s="178"/>
      <c r="H816" s="178"/>
      <c r="I816" s="178"/>
      <c r="J816" s="178"/>
      <c r="K816" s="178"/>
      <c r="L816" s="178"/>
      <c r="M816" s="178"/>
      <c r="N816" s="178"/>
      <c r="O816" s="178"/>
      <c r="P816" s="178"/>
      <c r="Q816" s="178"/>
      <c r="R816" s="178"/>
      <c r="S816" s="178"/>
      <c r="T816" s="178"/>
      <c r="U816" s="178"/>
      <c r="V816" s="178"/>
      <c r="W816" s="178"/>
      <c r="X816" s="178"/>
      <c r="Y816" s="178"/>
      <c r="Z816" s="178"/>
    </row>
    <row r="817" spans="1:26">
      <c r="A817" s="178"/>
      <c r="B817" s="178"/>
      <c r="C817" s="178"/>
      <c r="D817" s="178"/>
      <c r="E817" s="178"/>
      <c r="F817" s="178"/>
      <c r="G817" s="178"/>
      <c r="H817" s="178"/>
      <c r="I817" s="178"/>
      <c r="J817" s="178"/>
      <c r="K817" s="178"/>
      <c r="L817" s="178"/>
      <c r="M817" s="178"/>
      <c r="N817" s="178"/>
      <c r="O817" s="178"/>
      <c r="P817" s="178"/>
      <c r="Q817" s="178"/>
      <c r="R817" s="178"/>
      <c r="S817" s="178"/>
      <c r="T817" s="178"/>
      <c r="U817" s="178"/>
      <c r="V817" s="178"/>
      <c r="W817" s="178"/>
      <c r="X817" s="178"/>
      <c r="Y817" s="178"/>
      <c r="Z817" s="178"/>
    </row>
    <row r="818" spans="1:26">
      <c r="A818" s="178"/>
      <c r="B818" s="178"/>
      <c r="C818" s="178"/>
      <c r="D818" s="178"/>
      <c r="E818" s="178"/>
      <c r="F818" s="178"/>
      <c r="G818" s="178"/>
      <c r="H818" s="178"/>
      <c r="I818" s="178"/>
      <c r="J818" s="178"/>
      <c r="K818" s="178"/>
      <c r="L818" s="178"/>
      <c r="M818" s="178"/>
      <c r="N818" s="178"/>
      <c r="O818" s="178"/>
      <c r="P818" s="178"/>
      <c r="Q818" s="178"/>
      <c r="R818" s="178"/>
      <c r="S818" s="178"/>
      <c r="T818" s="178"/>
      <c r="U818" s="178"/>
      <c r="V818" s="178"/>
      <c r="W818" s="178"/>
      <c r="X818" s="178"/>
      <c r="Y818" s="178"/>
      <c r="Z818" s="178"/>
    </row>
    <row r="819" spans="1:26">
      <c r="A819" s="178"/>
      <c r="B819" s="178"/>
      <c r="C819" s="178"/>
      <c r="D819" s="178"/>
      <c r="E819" s="178"/>
      <c r="F819" s="178"/>
      <c r="G819" s="178"/>
      <c r="H819" s="178"/>
      <c r="I819" s="178"/>
      <c r="J819" s="178"/>
      <c r="K819" s="178"/>
      <c r="L819" s="178"/>
      <c r="M819" s="178"/>
      <c r="N819" s="178"/>
      <c r="O819" s="178"/>
      <c r="P819" s="178"/>
      <c r="Q819" s="178"/>
      <c r="R819" s="178"/>
      <c r="S819" s="178"/>
      <c r="T819" s="178"/>
      <c r="U819" s="178"/>
      <c r="V819" s="178"/>
      <c r="W819" s="178"/>
      <c r="X819" s="178"/>
      <c r="Y819" s="178"/>
      <c r="Z819" s="178"/>
    </row>
    <row r="820" spans="1:26">
      <c r="A820" s="178"/>
      <c r="B820" s="178"/>
      <c r="C820" s="178"/>
      <c r="D820" s="178"/>
      <c r="E820" s="178"/>
      <c r="F820" s="178"/>
      <c r="G820" s="178"/>
      <c r="H820" s="178"/>
      <c r="I820" s="178"/>
      <c r="J820" s="178"/>
      <c r="K820" s="178"/>
      <c r="L820" s="178"/>
      <c r="M820" s="178"/>
      <c r="N820" s="178"/>
      <c r="O820" s="178"/>
      <c r="P820" s="178"/>
      <c r="Q820" s="178"/>
      <c r="R820" s="178"/>
      <c r="S820" s="178"/>
      <c r="T820" s="178"/>
      <c r="U820" s="178"/>
      <c r="V820" s="178"/>
      <c r="W820" s="178"/>
      <c r="X820" s="178"/>
      <c r="Y820" s="178"/>
      <c r="Z820" s="178"/>
    </row>
    <row r="821" spans="1:26">
      <c r="A821" s="178"/>
      <c r="B821" s="178"/>
      <c r="C821" s="178"/>
      <c r="D821" s="178"/>
      <c r="E821" s="178"/>
      <c r="F821" s="178"/>
      <c r="G821" s="178"/>
      <c r="H821" s="178"/>
      <c r="I821" s="178"/>
      <c r="J821" s="178"/>
      <c r="K821" s="178"/>
      <c r="L821" s="178"/>
      <c r="M821" s="178"/>
      <c r="N821" s="178"/>
      <c r="O821" s="178"/>
      <c r="P821" s="178"/>
      <c r="Q821" s="178"/>
      <c r="R821" s="178"/>
      <c r="S821" s="178"/>
      <c r="T821" s="178"/>
      <c r="U821" s="178"/>
      <c r="V821" s="178"/>
      <c r="W821" s="178"/>
      <c r="X821" s="178"/>
      <c r="Y821" s="178"/>
      <c r="Z821" s="178"/>
    </row>
    <row r="822" spans="1:26">
      <c r="A822" s="178"/>
      <c r="B822" s="178"/>
      <c r="C822" s="178"/>
      <c r="D822" s="178"/>
      <c r="E822" s="178"/>
      <c r="F822" s="178"/>
      <c r="G822" s="178"/>
      <c r="H822" s="178"/>
      <c r="I822" s="178"/>
      <c r="J822" s="178"/>
      <c r="K822" s="178"/>
      <c r="L822" s="178"/>
      <c r="M822" s="178"/>
      <c r="N822" s="178"/>
      <c r="O822" s="178"/>
      <c r="P822" s="178"/>
      <c r="Q822" s="178"/>
      <c r="R822" s="178"/>
      <c r="S822" s="178"/>
      <c r="T822" s="178"/>
      <c r="U822" s="178"/>
      <c r="V822" s="178"/>
      <c r="W822" s="178"/>
      <c r="X822" s="178"/>
      <c r="Y822" s="178"/>
      <c r="Z822" s="178"/>
    </row>
    <row r="823" spans="1:26">
      <c r="A823" s="178"/>
      <c r="B823" s="178"/>
      <c r="C823" s="178"/>
      <c r="D823" s="178"/>
      <c r="E823" s="178"/>
      <c r="F823" s="178"/>
      <c r="G823" s="178"/>
      <c r="H823" s="178"/>
      <c r="I823" s="178"/>
      <c r="J823" s="178"/>
      <c r="K823" s="178"/>
      <c r="L823" s="178"/>
      <c r="M823" s="178"/>
      <c r="N823" s="178"/>
      <c r="O823" s="178"/>
      <c r="P823" s="178"/>
      <c r="Q823" s="178"/>
      <c r="R823" s="178"/>
      <c r="S823" s="178"/>
      <c r="T823" s="178"/>
      <c r="U823" s="178"/>
      <c r="V823" s="178"/>
      <c r="W823" s="178"/>
      <c r="X823" s="178"/>
      <c r="Y823" s="178"/>
      <c r="Z823" s="178"/>
    </row>
    <row r="824" spans="1:26">
      <c r="A824" s="178"/>
      <c r="B824" s="178"/>
      <c r="C824" s="178"/>
      <c r="D824" s="178"/>
      <c r="E824" s="178"/>
      <c r="F824" s="178"/>
      <c r="G824" s="178"/>
      <c r="H824" s="178"/>
      <c r="I824" s="178"/>
      <c r="J824" s="178"/>
      <c r="K824" s="178"/>
      <c r="L824" s="178"/>
      <c r="M824" s="178"/>
      <c r="N824" s="178"/>
      <c r="O824" s="178"/>
      <c r="P824" s="178"/>
      <c r="Q824" s="178"/>
      <c r="R824" s="178"/>
      <c r="S824" s="178"/>
      <c r="T824" s="178"/>
      <c r="U824" s="178"/>
      <c r="V824" s="178"/>
      <c r="W824" s="178"/>
      <c r="X824" s="178"/>
      <c r="Y824" s="178"/>
      <c r="Z824" s="178"/>
    </row>
    <row r="825" spans="1:26">
      <c r="A825" s="178"/>
      <c r="B825" s="178"/>
      <c r="C825" s="178"/>
      <c r="D825" s="178"/>
      <c r="E825" s="178"/>
      <c r="F825" s="178"/>
      <c r="G825" s="178"/>
      <c r="H825" s="178"/>
      <c r="I825" s="178"/>
      <c r="J825" s="178"/>
      <c r="K825" s="178"/>
      <c r="L825" s="178"/>
      <c r="M825" s="178"/>
      <c r="N825" s="178"/>
      <c r="O825" s="178"/>
      <c r="P825" s="178"/>
      <c r="Q825" s="178"/>
      <c r="R825" s="178"/>
      <c r="S825" s="178"/>
      <c r="T825" s="178"/>
      <c r="U825" s="178"/>
      <c r="V825" s="178"/>
      <c r="W825" s="178"/>
      <c r="X825" s="178"/>
      <c r="Y825" s="178"/>
      <c r="Z825" s="178"/>
    </row>
    <row r="826" spans="1:26">
      <c r="A826" s="178"/>
      <c r="B826" s="178"/>
      <c r="C826" s="178"/>
      <c r="D826" s="178"/>
      <c r="E826" s="178"/>
      <c r="F826" s="178"/>
      <c r="G826" s="178"/>
      <c r="H826" s="178"/>
      <c r="I826" s="178"/>
      <c r="J826" s="178"/>
      <c r="K826" s="178"/>
      <c r="L826" s="178"/>
      <c r="M826" s="178"/>
      <c r="N826" s="178"/>
      <c r="O826" s="178"/>
      <c r="P826" s="178"/>
      <c r="Q826" s="178"/>
      <c r="R826" s="178"/>
      <c r="S826" s="178"/>
      <c r="T826" s="178"/>
      <c r="U826" s="178"/>
      <c r="V826" s="178"/>
      <c r="W826" s="178"/>
      <c r="X826" s="178"/>
      <c r="Y826" s="178"/>
      <c r="Z826" s="178"/>
    </row>
    <row r="827" spans="1:26">
      <c r="A827" s="178"/>
      <c r="B827" s="178"/>
      <c r="C827" s="178"/>
      <c r="D827" s="178"/>
      <c r="E827" s="178"/>
      <c r="F827" s="178"/>
      <c r="G827" s="178"/>
      <c r="H827" s="178"/>
      <c r="I827" s="178"/>
      <c r="J827" s="178"/>
      <c r="K827" s="178"/>
      <c r="L827" s="178"/>
      <c r="M827" s="178"/>
      <c r="N827" s="178"/>
      <c r="O827" s="178"/>
      <c r="P827" s="178"/>
      <c r="Q827" s="178"/>
      <c r="R827" s="178"/>
      <c r="S827" s="178"/>
      <c r="T827" s="178"/>
      <c r="U827" s="178"/>
      <c r="V827" s="178"/>
      <c r="W827" s="178"/>
      <c r="X827" s="178"/>
      <c r="Y827" s="178"/>
      <c r="Z827" s="178"/>
    </row>
    <row r="828" spans="1:26">
      <c r="A828" s="178"/>
      <c r="B828" s="178"/>
      <c r="C828" s="178"/>
      <c r="D828" s="178"/>
      <c r="E828" s="178"/>
      <c r="F828" s="178"/>
      <c r="G828" s="178"/>
      <c r="H828" s="178"/>
      <c r="I828" s="178"/>
      <c r="J828" s="178"/>
      <c r="K828" s="178"/>
      <c r="L828" s="178"/>
      <c r="M828" s="178"/>
      <c r="N828" s="178"/>
      <c r="O828" s="178"/>
      <c r="P828" s="178"/>
      <c r="Q828" s="178"/>
      <c r="R828" s="178"/>
      <c r="S828" s="178"/>
      <c r="T828" s="178"/>
      <c r="U828" s="178"/>
      <c r="V828" s="178"/>
      <c r="W828" s="178"/>
      <c r="X828" s="178"/>
      <c r="Y828" s="178"/>
      <c r="Z828" s="178"/>
    </row>
    <row r="829" spans="1:26">
      <c r="A829" s="178"/>
      <c r="B829" s="178"/>
      <c r="C829" s="178"/>
      <c r="D829" s="178"/>
      <c r="E829" s="178"/>
      <c r="F829" s="178"/>
      <c r="G829" s="178"/>
      <c r="H829" s="178"/>
      <c r="I829" s="178"/>
      <c r="J829" s="178"/>
      <c r="K829" s="178"/>
      <c r="L829" s="178"/>
      <c r="M829" s="178"/>
      <c r="N829" s="178"/>
      <c r="O829" s="178"/>
      <c r="P829" s="178"/>
      <c r="Q829" s="178"/>
      <c r="R829" s="178"/>
      <c r="S829" s="178"/>
      <c r="T829" s="178"/>
      <c r="U829" s="178"/>
      <c r="V829" s="178"/>
      <c r="W829" s="178"/>
      <c r="X829" s="178"/>
      <c r="Y829" s="178"/>
      <c r="Z829" s="178"/>
    </row>
    <row r="830" spans="1:26">
      <c r="A830" s="178"/>
      <c r="B830" s="178"/>
      <c r="C830" s="178"/>
      <c r="D830" s="178"/>
      <c r="E830" s="178"/>
      <c r="F830" s="178"/>
      <c r="G830" s="178"/>
      <c r="H830" s="178"/>
      <c r="I830" s="178"/>
      <c r="J830" s="178"/>
      <c r="K830" s="178"/>
      <c r="L830" s="178"/>
      <c r="M830" s="178"/>
      <c r="N830" s="178"/>
      <c r="O830" s="178"/>
      <c r="P830" s="178"/>
      <c r="Q830" s="178"/>
      <c r="R830" s="178"/>
      <c r="S830" s="178"/>
      <c r="T830" s="178"/>
      <c r="U830" s="178"/>
      <c r="V830" s="178"/>
      <c r="W830" s="178"/>
      <c r="X830" s="178"/>
      <c r="Y830" s="178"/>
      <c r="Z830" s="178"/>
    </row>
    <row r="831" spans="1:26">
      <c r="A831" s="178"/>
      <c r="B831" s="178"/>
      <c r="C831" s="178"/>
      <c r="D831" s="178"/>
      <c r="E831" s="178"/>
      <c r="F831" s="178"/>
      <c r="G831" s="178"/>
      <c r="H831" s="178"/>
      <c r="I831" s="178"/>
      <c r="J831" s="178"/>
      <c r="K831" s="178"/>
      <c r="L831" s="178"/>
      <c r="M831" s="178"/>
      <c r="N831" s="178"/>
      <c r="O831" s="178"/>
      <c r="P831" s="178"/>
      <c r="Q831" s="178"/>
      <c r="R831" s="178"/>
      <c r="S831" s="178"/>
      <c r="T831" s="178"/>
      <c r="U831" s="178"/>
      <c r="V831" s="178"/>
      <c r="W831" s="178"/>
      <c r="X831" s="178"/>
      <c r="Y831" s="178"/>
      <c r="Z831" s="178"/>
    </row>
    <row r="832" spans="1:26">
      <c r="A832" s="178"/>
      <c r="B832" s="178"/>
      <c r="C832" s="178"/>
      <c r="D832" s="178"/>
      <c r="E832" s="178"/>
      <c r="F832" s="178"/>
      <c r="G832" s="178"/>
      <c r="H832" s="178"/>
      <c r="I832" s="178"/>
      <c r="J832" s="178"/>
      <c r="K832" s="178"/>
      <c r="L832" s="178"/>
      <c r="M832" s="178"/>
      <c r="N832" s="178"/>
      <c r="O832" s="178"/>
      <c r="P832" s="178"/>
      <c r="Q832" s="178"/>
      <c r="R832" s="178"/>
      <c r="S832" s="178"/>
      <c r="T832" s="178"/>
      <c r="U832" s="178"/>
      <c r="V832" s="178"/>
      <c r="W832" s="178"/>
      <c r="X832" s="178"/>
      <c r="Y832" s="178"/>
      <c r="Z832" s="178"/>
    </row>
    <row r="833" spans="1:26">
      <c r="A833" s="178"/>
      <c r="B833" s="178"/>
      <c r="C833" s="178"/>
      <c r="D833" s="178"/>
      <c r="E833" s="178"/>
      <c r="F833" s="178"/>
      <c r="G833" s="178"/>
      <c r="H833" s="178"/>
      <c r="I833" s="178"/>
      <c r="J833" s="178"/>
      <c r="K833" s="178"/>
      <c r="L833" s="178"/>
      <c r="M833" s="178"/>
      <c r="N833" s="178"/>
      <c r="O833" s="178"/>
      <c r="P833" s="178"/>
      <c r="Q833" s="178"/>
      <c r="R833" s="178"/>
      <c r="S833" s="178"/>
      <c r="T833" s="178"/>
      <c r="U833" s="178"/>
      <c r="V833" s="178"/>
      <c r="W833" s="178"/>
      <c r="X833" s="178"/>
      <c r="Y833" s="178"/>
      <c r="Z833" s="178"/>
    </row>
    <row r="834" spans="1:26">
      <c r="A834" s="178"/>
      <c r="B834" s="178"/>
      <c r="C834" s="178"/>
      <c r="D834" s="178"/>
      <c r="E834" s="178"/>
      <c r="F834" s="178"/>
      <c r="G834" s="178"/>
      <c r="H834" s="178"/>
      <c r="I834" s="178"/>
      <c r="J834" s="178"/>
      <c r="K834" s="178"/>
      <c r="L834" s="178"/>
      <c r="M834" s="178"/>
      <c r="N834" s="178"/>
      <c r="O834" s="178"/>
      <c r="P834" s="178"/>
      <c r="Q834" s="178"/>
      <c r="R834" s="178"/>
      <c r="S834" s="178"/>
      <c r="T834" s="178"/>
      <c r="U834" s="178"/>
      <c r="V834" s="178"/>
      <c r="W834" s="178"/>
      <c r="X834" s="178"/>
      <c r="Y834" s="178"/>
      <c r="Z834" s="178"/>
    </row>
    <row r="835" spans="1:26">
      <c r="A835" s="178"/>
      <c r="B835" s="178"/>
      <c r="C835" s="178"/>
      <c r="D835" s="178"/>
      <c r="E835" s="178"/>
      <c r="F835" s="178"/>
      <c r="G835" s="178"/>
      <c r="H835" s="178"/>
      <c r="I835" s="178"/>
      <c r="J835" s="178"/>
      <c r="K835" s="178"/>
      <c r="L835" s="178"/>
      <c r="M835" s="178"/>
      <c r="N835" s="178"/>
      <c r="O835" s="178"/>
      <c r="P835" s="178"/>
      <c r="Q835" s="178"/>
      <c r="R835" s="178"/>
      <c r="S835" s="178"/>
      <c r="T835" s="178"/>
      <c r="U835" s="178"/>
      <c r="V835" s="178"/>
      <c r="W835" s="178"/>
      <c r="X835" s="178"/>
      <c r="Y835" s="178"/>
      <c r="Z835" s="178"/>
    </row>
    <row r="836" spans="1:26">
      <c r="A836" s="178"/>
      <c r="B836" s="178"/>
      <c r="C836" s="178"/>
      <c r="D836" s="178"/>
      <c r="E836" s="178"/>
      <c r="F836" s="178"/>
      <c r="G836" s="178"/>
      <c r="H836" s="178"/>
      <c r="I836" s="178"/>
      <c r="J836" s="178"/>
      <c r="K836" s="178"/>
      <c r="L836" s="178"/>
      <c r="M836" s="178"/>
      <c r="N836" s="178"/>
      <c r="O836" s="178"/>
      <c r="P836" s="178"/>
      <c r="Q836" s="178"/>
      <c r="R836" s="178"/>
      <c r="S836" s="178"/>
      <c r="T836" s="178"/>
      <c r="U836" s="178"/>
      <c r="V836" s="178"/>
      <c r="W836" s="178"/>
      <c r="X836" s="178"/>
      <c r="Y836" s="178"/>
      <c r="Z836" s="178"/>
    </row>
    <row r="837" spans="1:26">
      <c r="A837" s="178"/>
      <c r="B837" s="178"/>
      <c r="C837" s="178"/>
      <c r="D837" s="178"/>
      <c r="E837" s="178"/>
      <c r="F837" s="178"/>
      <c r="G837" s="178"/>
      <c r="H837" s="178"/>
      <c r="I837" s="178"/>
      <c r="J837" s="178"/>
      <c r="K837" s="178"/>
      <c r="L837" s="178"/>
      <c r="M837" s="178"/>
      <c r="N837" s="178"/>
      <c r="O837" s="178"/>
      <c r="P837" s="178"/>
      <c r="Q837" s="178"/>
      <c r="R837" s="178"/>
      <c r="S837" s="178"/>
      <c r="T837" s="178"/>
      <c r="U837" s="178"/>
      <c r="V837" s="178"/>
      <c r="W837" s="178"/>
      <c r="X837" s="178"/>
      <c r="Y837" s="178"/>
      <c r="Z837" s="178"/>
    </row>
    <row r="838" spans="1:26">
      <c r="A838" s="178"/>
      <c r="B838" s="178"/>
      <c r="C838" s="178"/>
      <c r="D838" s="178"/>
      <c r="E838" s="178"/>
      <c r="F838" s="178"/>
      <c r="G838" s="178"/>
      <c r="H838" s="178"/>
      <c r="I838" s="178"/>
      <c r="J838" s="178"/>
      <c r="K838" s="178"/>
      <c r="L838" s="178"/>
      <c r="M838" s="178"/>
      <c r="N838" s="178"/>
      <c r="O838" s="178"/>
      <c r="P838" s="178"/>
      <c r="Q838" s="178"/>
      <c r="R838" s="178"/>
      <c r="S838" s="178"/>
      <c r="T838" s="178"/>
      <c r="U838" s="178"/>
      <c r="V838" s="178"/>
      <c r="W838" s="178"/>
      <c r="X838" s="178"/>
      <c r="Y838" s="178"/>
      <c r="Z838" s="178"/>
    </row>
    <row r="839" spans="1:26">
      <c r="A839" s="178"/>
      <c r="B839" s="178"/>
      <c r="C839" s="178"/>
      <c r="D839" s="178"/>
      <c r="E839" s="178"/>
      <c r="F839" s="178"/>
      <c r="G839" s="178"/>
      <c r="H839" s="178"/>
      <c r="I839" s="178"/>
      <c r="J839" s="178"/>
      <c r="K839" s="178"/>
      <c r="L839" s="178"/>
      <c r="M839" s="178"/>
      <c r="N839" s="178"/>
      <c r="O839" s="178"/>
      <c r="P839" s="178"/>
      <c r="Q839" s="178"/>
      <c r="R839" s="178"/>
      <c r="S839" s="178"/>
      <c r="T839" s="178"/>
      <c r="U839" s="178"/>
      <c r="V839" s="178"/>
      <c r="W839" s="178"/>
      <c r="X839" s="178"/>
      <c r="Y839" s="178"/>
      <c r="Z839" s="178"/>
    </row>
    <row r="840" spans="1:26">
      <c r="A840" s="178"/>
      <c r="B840" s="178"/>
      <c r="C840" s="178"/>
      <c r="D840" s="178"/>
      <c r="E840" s="178"/>
      <c r="F840" s="178"/>
      <c r="G840" s="178"/>
      <c r="H840" s="178"/>
      <c r="I840" s="178"/>
      <c r="J840" s="178"/>
      <c r="K840" s="178"/>
      <c r="L840" s="178"/>
      <c r="M840" s="178"/>
      <c r="N840" s="178"/>
      <c r="O840" s="178"/>
      <c r="P840" s="178"/>
      <c r="Q840" s="178"/>
      <c r="R840" s="178"/>
      <c r="S840" s="178"/>
      <c r="T840" s="178"/>
      <c r="U840" s="178"/>
      <c r="V840" s="178"/>
      <c r="W840" s="178"/>
      <c r="X840" s="178"/>
      <c r="Y840" s="178"/>
      <c r="Z840" s="178"/>
    </row>
    <row r="841" spans="1:26">
      <c r="A841" s="178"/>
      <c r="B841" s="178"/>
      <c r="C841" s="178"/>
      <c r="D841" s="178"/>
      <c r="E841" s="178"/>
      <c r="F841" s="178"/>
      <c r="G841" s="178"/>
      <c r="H841" s="178"/>
      <c r="I841" s="178"/>
      <c r="J841" s="178"/>
      <c r="K841" s="178"/>
      <c r="L841" s="178"/>
      <c r="M841" s="178"/>
      <c r="N841" s="178"/>
      <c r="O841" s="178"/>
      <c r="P841" s="178"/>
      <c r="Q841" s="178"/>
      <c r="R841" s="178"/>
      <c r="S841" s="178"/>
      <c r="T841" s="178"/>
      <c r="U841" s="178"/>
      <c r="V841" s="178"/>
      <c r="W841" s="178"/>
      <c r="X841" s="178"/>
      <c r="Y841" s="178"/>
      <c r="Z841" s="178"/>
    </row>
    <row r="842" spans="1:26">
      <c r="A842" s="178"/>
      <c r="B842" s="178"/>
      <c r="C842" s="178"/>
      <c r="D842" s="178"/>
      <c r="E842" s="178"/>
      <c r="F842" s="178"/>
      <c r="G842" s="178"/>
      <c r="H842" s="178"/>
      <c r="I842" s="178"/>
      <c r="J842" s="178"/>
      <c r="K842" s="178"/>
      <c r="L842" s="178"/>
      <c r="M842" s="178"/>
      <c r="N842" s="178"/>
      <c r="O842" s="178"/>
      <c r="P842" s="178"/>
      <c r="Q842" s="178"/>
      <c r="R842" s="178"/>
      <c r="S842" s="178"/>
      <c r="T842" s="178"/>
      <c r="U842" s="178"/>
      <c r="V842" s="178"/>
      <c r="W842" s="178"/>
      <c r="X842" s="178"/>
      <c r="Y842" s="178"/>
      <c r="Z842" s="178"/>
    </row>
    <row r="843" spans="1:26">
      <c r="A843" s="178"/>
      <c r="B843" s="178"/>
      <c r="C843" s="178"/>
      <c r="D843" s="178"/>
      <c r="E843" s="178"/>
      <c r="F843" s="178"/>
      <c r="G843" s="178"/>
      <c r="H843" s="178"/>
      <c r="I843" s="178"/>
      <c r="J843" s="178"/>
      <c r="K843" s="178"/>
      <c r="L843" s="178"/>
      <c r="M843" s="178"/>
      <c r="N843" s="178"/>
      <c r="O843" s="178"/>
      <c r="P843" s="178"/>
      <c r="Q843" s="178"/>
      <c r="R843" s="178"/>
      <c r="S843" s="178"/>
      <c r="T843" s="178"/>
      <c r="U843" s="178"/>
      <c r="V843" s="178"/>
      <c r="W843" s="178"/>
      <c r="X843" s="178"/>
      <c r="Y843" s="178"/>
      <c r="Z843" s="178"/>
    </row>
    <row r="844" spans="1:26">
      <c r="A844" s="178"/>
      <c r="B844" s="178"/>
      <c r="C844" s="178"/>
      <c r="D844" s="178"/>
      <c r="E844" s="178"/>
      <c r="F844" s="178"/>
      <c r="G844" s="178"/>
      <c r="H844" s="178"/>
      <c r="I844" s="178"/>
      <c r="J844" s="178"/>
      <c r="K844" s="178"/>
      <c r="L844" s="178"/>
      <c r="M844" s="178"/>
      <c r="N844" s="178"/>
      <c r="O844" s="178"/>
      <c r="P844" s="178"/>
      <c r="Q844" s="178"/>
      <c r="R844" s="178"/>
      <c r="S844" s="178"/>
      <c r="T844" s="178"/>
      <c r="U844" s="178"/>
      <c r="V844" s="178"/>
      <c r="W844" s="178"/>
      <c r="X844" s="178"/>
      <c r="Y844" s="178"/>
      <c r="Z844" s="178"/>
    </row>
    <row r="845" spans="1:26">
      <c r="A845" s="178"/>
      <c r="B845" s="178"/>
      <c r="C845" s="178"/>
      <c r="D845" s="178"/>
      <c r="E845" s="178"/>
      <c r="F845" s="178"/>
      <c r="G845" s="178"/>
      <c r="H845" s="178"/>
      <c r="I845" s="178"/>
      <c r="J845" s="178"/>
      <c r="K845" s="178"/>
      <c r="L845" s="178"/>
      <c r="M845" s="178"/>
      <c r="N845" s="178"/>
      <c r="O845" s="178"/>
      <c r="P845" s="178"/>
      <c r="Q845" s="178"/>
      <c r="R845" s="178"/>
      <c r="S845" s="178"/>
      <c r="T845" s="178"/>
      <c r="U845" s="178"/>
      <c r="V845" s="178"/>
      <c r="W845" s="178"/>
      <c r="X845" s="178"/>
      <c r="Y845" s="178"/>
      <c r="Z845" s="178"/>
    </row>
    <row r="846" spans="1:26">
      <c r="A846" s="178"/>
      <c r="B846" s="178"/>
      <c r="C846" s="178"/>
      <c r="D846" s="178"/>
      <c r="E846" s="178"/>
      <c r="F846" s="178"/>
      <c r="G846" s="178"/>
      <c r="H846" s="178"/>
      <c r="I846" s="178"/>
      <c r="J846" s="178"/>
      <c r="K846" s="178"/>
      <c r="L846" s="178"/>
      <c r="M846" s="178"/>
      <c r="N846" s="178"/>
      <c r="O846" s="178"/>
      <c r="P846" s="178"/>
      <c r="Q846" s="178"/>
      <c r="R846" s="178"/>
      <c r="S846" s="178"/>
      <c r="T846" s="178"/>
      <c r="U846" s="178"/>
      <c r="V846" s="178"/>
      <c r="W846" s="178"/>
      <c r="X846" s="178"/>
      <c r="Y846" s="178"/>
      <c r="Z846" s="178"/>
    </row>
    <row r="847" spans="1:26">
      <c r="A847" s="178"/>
      <c r="B847" s="178"/>
      <c r="C847" s="178"/>
      <c r="D847" s="178"/>
      <c r="E847" s="178"/>
      <c r="F847" s="178"/>
      <c r="G847" s="178"/>
      <c r="H847" s="178"/>
      <c r="I847" s="178"/>
      <c r="J847" s="178"/>
      <c r="K847" s="178"/>
      <c r="L847" s="178"/>
      <c r="M847" s="178"/>
      <c r="N847" s="178"/>
      <c r="O847" s="178"/>
      <c r="P847" s="178"/>
      <c r="Q847" s="178"/>
      <c r="R847" s="178"/>
      <c r="S847" s="178"/>
      <c r="T847" s="178"/>
      <c r="U847" s="178"/>
      <c r="V847" s="178"/>
      <c r="W847" s="178"/>
      <c r="X847" s="178"/>
      <c r="Y847" s="178"/>
      <c r="Z847" s="178"/>
    </row>
    <row r="848" spans="1:26">
      <c r="A848" s="178"/>
      <c r="B848" s="178"/>
      <c r="C848" s="178"/>
      <c r="D848" s="178"/>
      <c r="E848" s="178"/>
      <c r="F848" s="178"/>
      <c r="G848" s="178"/>
      <c r="H848" s="178"/>
      <c r="I848" s="178"/>
      <c r="J848" s="178"/>
      <c r="K848" s="178"/>
      <c r="L848" s="178"/>
      <c r="M848" s="178"/>
      <c r="N848" s="178"/>
      <c r="O848" s="178"/>
      <c r="P848" s="178"/>
      <c r="Q848" s="178"/>
      <c r="R848" s="178"/>
      <c r="S848" s="178"/>
      <c r="T848" s="178"/>
      <c r="U848" s="178"/>
      <c r="V848" s="178"/>
      <c r="W848" s="178"/>
      <c r="X848" s="178"/>
      <c r="Y848" s="178"/>
      <c r="Z848" s="178"/>
    </row>
    <row r="849" spans="1:26">
      <c r="A849" s="178"/>
      <c r="B849" s="178"/>
      <c r="C849" s="178"/>
      <c r="D849" s="178"/>
      <c r="E849" s="178"/>
      <c r="F849" s="178"/>
      <c r="G849" s="178"/>
      <c r="H849" s="178"/>
      <c r="I849" s="178"/>
      <c r="J849" s="178"/>
      <c r="K849" s="178"/>
      <c r="L849" s="178"/>
      <c r="M849" s="178"/>
      <c r="N849" s="178"/>
      <c r="O849" s="178"/>
      <c r="P849" s="178"/>
      <c r="Q849" s="178"/>
      <c r="R849" s="178"/>
      <c r="S849" s="178"/>
      <c r="T849" s="178"/>
      <c r="U849" s="178"/>
      <c r="V849" s="178"/>
      <c r="W849" s="178"/>
      <c r="X849" s="178"/>
      <c r="Y849" s="178"/>
      <c r="Z849" s="178"/>
    </row>
    <row r="850" spans="1:26">
      <c r="A850" s="178"/>
      <c r="B850" s="178"/>
      <c r="C850" s="178"/>
      <c r="D850" s="178"/>
      <c r="E850" s="178"/>
      <c r="F850" s="178"/>
      <c r="G850" s="178"/>
      <c r="H850" s="178"/>
      <c r="I850" s="178"/>
      <c r="J850" s="178"/>
      <c r="K850" s="178"/>
      <c r="L850" s="178"/>
      <c r="M850" s="178"/>
      <c r="N850" s="178"/>
      <c r="O850" s="178"/>
      <c r="P850" s="178"/>
      <c r="Q850" s="178"/>
      <c r="R850" s="178"/>
      <c r="S850" s="178"/>
      <c r="T850" s="178"/>
      <c r="U850" s="178"/>
      <c r="V850" s="178"/>
      <c r="W850" s="178"/>
      <c r="X850" s="178"/>
      <c r="Y850" s="178"/>
      <c r="Z850" s="178"/>
    </row>
    <row r="851" spans="1:26">
      <c r="A851" s="178"/>
      <c r="B851" s="178"/>
      <c r="C851" s="178"/>
      <c r="D851" s="178"/>
      <c r="E851" s="178"/>
      <c r="F851" s="178"/>
      <c r="G851" s="178"/>
      <c r="H851" s="178"/>
      <c r="I851" s="178"/>
      <c r="J851" s="178"/>
      <c r="K851" s="178"/>
      <c r="L851" s="178"/>
      <c r="M851" s="178"/>
      <c r="N851" s="178"/>
      <c r="O851" s="178"/>
      <c r="P851" s="178"/>
      <c r="Q851" s="178"/>
      <c r="R851" s="178"/>
      <c r="S851" s="178"/>
      <c r="T851" s="178"/>
      <c r="U851" s="178"/>
      <c r="V851" s="178"/>
      <c r="W851" s="178"/>
      <c r="X851" s="178"/>
      <c r="Y851" s="178"/>
      <c r="Z851" s="178"/>
    </row>
    <row r="852" spans="1:26">
      <c r="A852" s="178"/>
      <c r="B852" s="178"/>
      <c r="C852" s="178"/>
      <c r="D852" s="178"/>
      <c r="E852" s="178"/>
      <c r="F852" s="178"/>
      <c r="G852" s="178"/>
      <c r="H852" s="178"/>
      <c r="I852" s="178"/>
      <c r="J852" s="178"/>
      <c r="K852" s="178"/>
      <c r="L852" s="178"/>
      <c r="M852" s="178"/>
      <c r="N852" s="178"/>
      <c r="O852" s="178"/>
      <c r="P852" s="178"/>
      <c r="Q852" s="178"/>
      <c r="R852" s="178"/>
      <c r="S852" s="178"/>
      <c r="T852" s="178"/>
      <c r="U852" s="178"/>
      <c r="V852" s="178"/>
      <c r="W852" s="178"/>
      <c r="X852" s="178"/>
      <c r="Y852" s="178"/>
      <c r="Z852" s="178"/>
    </row>
    <row r="853" spans="1:26">
      <c r="A853" s="178"/>
      <c r="B853" s="178"/>
      <c r="C853" s="178"/>
      <c r="D853" s="178"/>
      <c r="E853" s="178"/>
      <c r="F853" s="178"/>
      <c r="G853" s="178"/>
      <c r="H853" s="178"/>
      <c r="I853" s="178"/>
      <c r="J853" s="178"/>
      <c r="K853" s="178"/>
      <c r="L853" s="178"/>
      <c r="M853" s="178"/>
      <c r="N853" s="178"/>
      <c r="O853" s="178"/>
      <c r="P853" s="178"/>
      <c r="Q853" s="178"/>
      <c r="R853" s="178"/>
      <c r="S853" s="178"/>
      <c r="T853" s="178"/>
      <c r="U853" s="178"/>
      <c r="V853" s="178"/>
      <c r="W853" s="178"/>
      <c r="X853" s="178"/>
      <c r="Y853" s="178"/>
      <c r="Z853" s="178"/>
    </row>
    <row r="854" spans="1:26">
      <c r="A854" s="178"/>
      <c r="B854" s="178"/>
      <c r="C854" s="178"/>
      <c r="D854" s="178"/>
      <c r="E854" s="178"/>
      <c r="F854" s="178"/>
      <c r="G854" s="178"/>
      <c r="H854" s="178"/>
      <c r="I854" s="178"/>
      <c r="J854" s="178"/>
      <c r="K854" s="178"/>
      <c r="L854" s="178"/>
      <c r="M854" s="178"/>
      <c r="N854" s="178"/>
      <c r="O854" s="178"/>
      <c r="P854" s="178"/>
      <c r="Q854" s="178"/>
      <c r="R854" s="178"/>
      <c r="S854" s="178"/>
      <c r="T854" s="178"/>
      <c r="U854" s="178"/>
      <c r="V854" s="178"/>
      <c r="W854" s="178"/>
      <c r="X854" s="178"/>
      <c r="Y854" s="178"/>
      <c r="Z854" s="178"/>
    </row>
    <row r="855" spans="1:26">
      <c r="A855" s="178"/>
      <c r="B855" s="178"/>
      <c r="C855" s="178"/>
      <c r="D855" s="178"/>
      <c r="E855" s="178"/>
      <c r="F855" s="178"/>
      <c r="G855" s="178"/>
      <c r="H855" s="178"/>
      <c r="I855" s="178"/>
      <c r="J855" s="178"/>
      <c r="K855" s="178"/>
      <c r="L855" s="178"/>
      <c r="M855" s="178"/>
      <c r="N855" s="178"/>
      <c r="O855" s="178"/>
      <c r="P855" s="178"/>
      <c r="Q855" s="178"/>
      <c r="R855" s="178"/>
      <c r="S855" s="178"/>
      <c r="T855" s="178"/>
      <c r="U855" s="178"/>
      <c r="V855" s="178"/>
      <c r="W855" s="178"/>
      <c r="X855" s="178"/>
      <c r="Y855" s="178"/>
      <c r="Z855" s="178"/>
    </row>
    <row r="856" spans="1:26">
      <c r="A856" s="178"/>
      <c r="B856" s="178"/>
      <c r="C856" s="178"/>
      <c r="D856" s="178"/>
      <c r="E856" s="178"/>
      <c r="F856" s="178"/>
      <c r="G856" s="178"/>
      <c r="H856" s="178"/>
      <c r="I856" s="178"/>
      <c r="J856" s="178"/>
      <c r="K856" s="178"/>
      <c r="L856" s="178"/>
      <c r="M856" s="178"/>
      <c r="N856" s="178"/>
      <c r="O856" s="178"/>
      <c r="P856" s="178"/>
      <c r="Q856" s="178"/>
      <c r="R856" s="178"/>
      <c r="S856" s="178"/>
      <c r="T856" s="178"/>
      <c r="U856" s="178"/>
      <c r="V856" s="178"/>
      <c r="W856" s="178"/>
      <c r="X856" s="178"/>
      <c r="Y856" s="178"/>
      <c r="Z856" s="178"/>
    </row>
    <row r="857" spans="1:26">
      <c r="A857" s="178"/>
      <c r="B857" s="178"/>
      <c r="C857" s="178"/>
      <c r="D857" s="178"/>
      <c r="E857" s="178"/>
      <c r="F857" s="178"/>
      <c r="G857" s="178"/>
      <c r="H857" s="178"/>
      <c r="I857" s="178"/>
      <c r="J857" s="178"/>
      <c r="K857" s="178"/>
      <c r="L857" s="178"/>
      <c r="M857" s="178"/>
      <c r="N857" s="178"/>
      <c r="O857" s="178"/>
      <c r="P857" s="178"/>
      <c r="Q857" s="178"/>
      <c r="R857" s="178"/>
      <c r="S857" s="178"/>
      <c r="T857" s="178"/>
      <c r="U857" s="178"/>
      <c r="V857" s="178"/>
      <c r="W857" s="178"/>
      <c r="X857" s="178"/>
      <c r="Y857" s="178"/>
      <c r="Z857" s="178"/>
    </row>
    <row r="858" spans="1:26">
      <c r="A858" s="178"/>
      <c r="B858" s="178"/>
      <c r="C858" s="178"/>
      <c r="D858" s="178"/>
      <c r="E858" s="178"/>
      <c r="F858" s="178"/>
      <c r="G858" s="178"/>
      <c r="H858" s="178"/>
      <c r="I858" s="178"/>
      <c r="J858" s="178"/>
      <c r="K858" s="178"/>
      <c r="L858" s="178"/>
      <c r="M858" s="178"/>
      <c r="N858" s="178"/>
      <c r="O858" s="178"/>
      <c r="P858" s="178"/>
      <c r="Q858" s="178"/>
      <c r="R858" s="178"/>
      <c r="S858" s="178"/>
      <c r="T858" s="178"/>
      <c r="U858" s="178"/>
      <c r="V858" s="178"/>
      <c r="W858" s="178"/>
      <c r="X858" s="178"/>
      <c r="Y858" s="178"/>
      <c r="Z858" s="178"/>
    </row>
    <row r="859" spans="1:26">
      <c r="A859" s="178"/>
      <c r="B859" s="178"/>
      <c r="C859" s="178"/>
      <c r="D859" s="178"/>
      <c r="E859" s="178"/>
      <c r="F859" s="178"/>
      <c r="G859" s="178"/>
      <c r="H859" s="178"/>
      <c r="I859" s="178"/>
      <c r="J859" s="178"/>
      <c r="K859" s="178"/>
      <c r="L859" s="178"/>
      <c r="M859" s="178"/>
      <c r="N859" s="178"/>
      <c r="O859" s="178"/>
      <c r="P859" s="178"/>
      <c r="Q859" s="178"/>
      <c r="R859" s="178"/>
      <c r="S859" s="178"/>
      <c r="T859" s="178"/>
      <c r="U859" s="178"/>
      <c r="V859" s="178"/>
      <c r="W859" s="178"/>
      <c r="X859" s="178"/>
      <c r="Y859" s="178"/>
      <c r="Z859" s="178"/>
    </row>
    <row r="860" spans="1:26">
      <c r="A860" s="178"/>
      <c r="B860" s="178"/>
      <c r="C860" s="178"/>
      <c r="D860" s="178"/>
      <c r="E860" s="178"/>
      <c r="F860" s="178"/>
      <c r="G860" s="178"/>
      <c r="H860" s="178"/>
      <c r="I860" s="178"/>
      <c r="J860" s="178"/>
      <c r="K860" s="178"/>
      <c r="L860" s="178"/>
      <c r="M860" s="178"/>
      <c r="N860" s="178"/>
      <c r="O860" s="178"/>
      <c r="P860" s="178"/>
      <c r="Q860" s="178"/>
      <c r="R860" s="178"/>
      <c r="S860" s="178"/>
      <c r="T860" s="178"/>
      <c r="U860" s="178"/>
      <c r="V860" s="178"/>
      <c r="W860" s="178"/>
      <c r="X860" s="178"/>
      <c r="Y860" s="178"/>
      <c r="Z860" s="178"/>
    </row>
    <row r="861" spans="1:26">
      <c r="A861" s="178"/>
      <c r="B861" s="178"/>
      <c r="C861" s="178"/>
      <c r="D861" s="178"/>
      <c r="E861" s="178"/>
      <c r="F861" s="178"/>
      <c r="G861" s="178"/>
      <c r="H861" s="178"/>
      <c r="I861" s="178"/>
      <c r="J861" s="178"/>
      <c r="K861" s="178"/>
      <c r="L861" s="178"/>
      <c r="M861" s="178"/>
      <c r="N861" s="178"/>
      <c r="O861" s="178"/>
      <c r="P861" s="178"/>
      <c r="Q861" s="178"/>
      <c r="R861" s="178"/>
      <c r="S861" s="178"/>
      <c r="T861" s="178"/>
      <c r="U861" s="178"/>
      <c r="V861" s="178"/>
      <c r="W861" s="178"/>
      <c r="X861" s="178"/>
      <c r="Y861" s="178"/>
      <c r="Z861" s="178"/>
    </row>
    <row r="862" spans="1:26">
      <c r="A862" s="178"/>
      <c r="B862" s="178"/>
      <c r="C862" s="178"/>
      <c r="D862" s="178"/>
      <c r="E862" s="178"/>
      <c r="F862" s="178"/>
      <c r="G862" s="178"/>
      <c r="H862" s="178"/>
      <c r="I862" s="178"/>
      <c r="J862" s="178"/>
      <c r="K862" s="178"/>
      <c r="L862" s="178"/>
      <c r="M862" s="178"/>
      <c r="N862" s="178"/>
      <c r="O862" s="178"/>
      <c r="P862" s="178"/>
      <c r="Q862" s="178"/>
      <c r="R862" s="178"/>
      <c r="S862" s="178"/>
      <c r="T862" s="178"/>
      <c r="U862" s="178"/>
      <c r="V862" s="178"/>
      <c r="W862" s="178"/>
      <c r="X862" s="178"/>
      <c r="Y862" s="178"/>
      <c r="Z862" s="178"/>
    </row>
    <row r="863" spans="1:26">
      <c r="A863" s="178"/>
      <c r="B863" s="178"/>
      <c r="C863" s="178"/>
      <c r="D863" s="178"/>
      <c r="E863" s="178"/>
      <c r="F863" s="178"/>
      <c r="G863" s="178"/>
      <c r="H863" s="178"/>
      <c r="I863" s="178"/>
      <c r="J863" s="178"/>
      <c r="K863" s="178"/>
      <c r="L863" s="178"/>
      <c r="M863" s="178"/>
      <c r="N863" s="178"/>
      <c r="O863" s="178"/>
      <c r="P863" s="178"/>
      <c r="Q863" s="178"/>
      <c r="R863" s="178"/>
      <c r="S863" s="178"/>
      <c r="T863" s="178"/>
      <c r="U863" s="178"/>
      <c r="V863" s="178"/>
      <c r="W863" s="178"/>
      <c r="X863" s="178"/>
      <c r="Y863" s="178"/>
      <c r="Z863" s="178"/>
    </row>
    <row r="864" spans="1:26">
      <c r="A864" s="178"/>
      <c r="B864" s="178"/>
      <c r="C864" s="178"/>
      <c r="D864" s="178"/>
      <c r="E864" s="178"/>
      <c r="F864" s="178"/>
      <c r="G864" s="178"/>
      <c r="H864" s="178"/>
      <c r="I864" s="178"/>
      <c r="J864" s="178"/>
      <c r="K864" s="178"/>
      <c r="L864" s="178"/>
      <c r="M864" s="178"/>
      <c r="N864" s="178"/>
      <c r="O864" s="178"/>
      <c r="P864" s="178"/>
      <c r="Q864" s="178"/>
      <c r="R864" s="178"/>
      <c r="S864" s="178"/>
      <c r="T864" s="178"/>
      <c r="U864" s="178"/>
      <c r="V864" s="178"/>
      <c r="W864" s="178"/>
      <c r="X864" s="178"/>
      <c r="Y864" s="178"/>
      <c r="Z864" s="178"/>
    </row>
    <row r="865" spans="1:26">
      <c r="A865" s="178"/>
      <c r="B865" s="178"/>
      <c r="C865" s="178"/>
      <c r="D865" s="178"/>
      <c r="E865" s="178"/>
      <c r="F865" s="178"/>
      <c r="G865" s="178"/>
      <c r="H865" s="178"/>
      <c r="I865" s="178"/>
      <c r="J865" s="178"/>
      <c r="K865" s="178"/>
      <c r="L865" s="178"/>
      <c r="M865" s="178"/>
      <c r="N865" s="178"/>
      <c r="O865" s="178"/>
      <c r="P865" s="178"/>
      <c r="Q865" s="178"/>
      <c r="R865" s="178"/>
      <c r="S865" s="178"/>
      <c r="T865" s="178"/>
      <c r="U865" s="178"/>
      <c r="V865" s="178"/>
      <c r="W865" s="178"/>
      <c r="X865" s="178"/>
      <c r="Y865" s="178"/>
      <c r="Z865" s="178"/>
    </row>
    <row r="866" spans="1:26">
      <c r="A866" s="178"/>
      <c r="B866" s="178"/>
      <c r="C866" s="178"/>
      <c r="D866" s="178"/>
      <c r="E866" s="178"/>
      <c r="F866" s="178"/>
      <c r="G866" s="178"/>
      <c r="H866" s="178"/>
      <c r="I866" s="178"/>
      <c r="J866" s="178"/>
      <c r="K866" s="178"/>
      <c r="L866" s="178"/>
      <c r="M866" s="178"/>
      <c r="N866" s="178"/>
      <c r="O866" s="178"/>
      <c r="P866" s="178"/>
      <c r="Q866" s="178"/>
      <c r="R866" s="178"/>
      <c r="S866" s="178"/>
      <c r="T866" s="178"/>
      <c r="U866" s="178"/>
      <c r="V866" s="178"/>
      <c r="W866" s="178"/>
      <c r="X866" s="178"/>
      <c r="Y866" s="178"/>
      <c r="Z866" s="178"/>
    </row>
    <row r="867" spans="1:26">
      <c r="A867" s="178"/>
      <c r="B867" s="178"/>
      <c r="C867" s="178"/>
      <c r="D867" s="178"/>
      <c r="E867" s="178"/>
      <c r="F867" s="178"/>
      <c r="G867" s="178"/>
      <c r="H867" s="178"/>
      <c r="I867" s="178"/>
      <c r="J867" s="178"/>
      <c r="K867" s="178"/>
      <c r="L867" s="178"/>
      <c r="M867" s="178"/>
      <c r="N867" s="178"/>
      <c r="O867" s="178"/>
      <c r="P867" s="178"/>
      <c r="Q867" s="178"/>
      <c r="R867" s="178"/>
      <c r="S867" s="178"/>
      <c r="T867" s="178"/>
      <c r="U867" s="178"/>
      <c r="V867" s="178"/>
      <c r="W867" s="178"/>
      <c r="X867" s="178"/>
      <c r="Y867" s="178"/>
      <c r="Z867" s="178"/>
    </row>
    <row r="868" spans="1:26">
      <c r="A868" s="178"/>
      <c r="B868" s="178"/>
      <c r="C868" s="178"/>
      <c r="D868" s="178"/>
      <c r="E868" s="178"/>
      <c r="F868" s="178"/>
      <c r="G868" s="178"/>
      <c r="H868" s="178"/>
      <c r="I868" s="178"/>
      <c r="J868" s="178"/>
      <c r="K868" s="178"/>
      <c r="L868" s="178"/>
      <c r="M868" s="178"/>
      <c r="N868" s="178"/>
      <c r="O868" s="178"/>
      <c r="P868" s="178"/>
      <c r="Q868" s="178"/>
      <c r="R868" s="178"/>
      <c r="S868" s="178"/>
      <c r="T868" s="178"/>
      <c r="U868" s="178"/>
      <c r="V868" s="178"/>
      <c r="W868" s="178"/>
      <c r="X868" s="178"/>
      <c r="Y868" s="178"/>
      <c r="Z868" s="178"/>
    </row>
    <row r="869" spans="1:26">
      <c r="A869" s="178"/>
      <c r="B869" s="178"/>
      <c r="C869" s="178"/>
      <c r="D869" s="178"/>
      <c r="E869" s="178"/>
      <c r="F869" s="178"/>
      <c r="G869" s="178"/>
      <c r="H869" s="178"/>
      <c r="I869" s="178"/>
      <c r="J869" s="178"/>
      <c r="K869" s="178"/>
      <c r="L869" s="178"/>
      <c r="M869" s="178"/>
      <c r="N869" s="178"/>
      <c r="O869" s="178"/>
      <c r="P869" s="178"/>
      <c r="Q869" s="178"/>
      <c r="R869" s="178"/>
      <c r="S869" s="178"/>
      <c r="T869" s="178"/>
      <c r="U869" s="178"/>
      <c r="V869" s="178"/>
      <c r="W869" s="178"/>
      <c r="X869" s="178"/>
      <c r="Y869" s="178"/>
      <c r="Z869" s="178"/>
    </row>
    <row r="870" spans="1:26">
      <c r="A870" s="178"/>
      <c r="B870" s="178"/>
      <c r="C870" s="178"/>
      <c r="D870" s="178"/>
      <c r="E870" s="178"/>
      <c r="F870" s="178"/>
      <c r="G870" s="178"/>
      <c r="H870" s="178"/>
      <c r="I870" s="178"/>
      <c r="J870" s="178"/>
      <c r="K870" s="178"/>
      <c r="L870" s="178"/>
      <c r="M870" s="178"/>
      <c r="N870" s="178"/>
      <c r="O870" s="178"/>
      <c r="P870" s="178"/>
      <c r="Q870" s="178"/>
      <c r="R870" s="178"/>
      <c r="S870" s="178"/>
      <c r="T870" s="178"/>
      <c r="U870" s="178"/>
      <c r="V870" s="178"/>
      <c r="W870" s="178"/>
      <c r="X870" s="178"/>
      <c r="Y870" s="178"/>
      <c r="Z870" s="178"/>
    </row>
    <row r="871" spans="1:26">
      <c r="A871" s="178"/>
      <c r="B871" s="178"/>
      <c r="C871" s="178"/>
      <c r="D871" s="178"/>
      <c r="E871" s="178"/>
      <c r="F871" s="178"/>
      <c r="G871" s="178"/>
      <c r="H871" s="178"/>
      <c r="I871" s="178"/>
      <c r="J871" s="178"/>
      <c r="K871" s="178"/>
      <c r="L871" s="178"/>
      <c r="M871" s="178"/>
      <c r="N871" s="178"/>
      <c r="O871" s="178"/>
      <c r="P871" s="178"/>
      <c r="Q871" s="178"/>
      <c r="R871" s="178"/>
      <c r="S871" s="178"/>
      <c r="T871" s="178"/>
      <c r="U871" s="178"/>
      <c r="V871" s="178"/>
      <c r="W871" s="178"/>
      <c r="X871" s="178"/>
      <c r="Y871" s="178"/>
      <c r="Z871" s="178"/>
    </row>
    <row r="872" spans="1:26">
      <c r="A872" s="178"/>
      <c r="B872" s="178"/>
      <c r="C872" s="178"/>
      <c r="D872" s="178"/>
      <c r="E872" s="178"/>
      <c r="F872" s="178"/>
      <c r="G872" s="178"/>
      <c r="H872" s="178"/>
      <c r="I872" s="178"/>
      <c r="J872" s="178"/>
      <c r="K872" s="178"/>
      <c r="L872" s="178"/>
      <c r="M872" s="178"/>
      <c r="N872" s="178"/>
      <c r="O872" s="178"/>
      <c r="P872" s="178"/>
      <c r="Q872" s="178"/>
      <c r="R872" s="178"/>
      <c r="S872" s="178"/>
      <c r="T872" s="178"/>
      <c r="U872" s="178"/>
      <c r="V872" s="178"/>
      <c r="W872" s="178"/>
      <c r="X872" s="178"/>
      <c r="Y872" s="178"/>
      <c r="Z872" s="178"/>
    </row>
    <row r="873" spans="1:26">
      <c r="A873" s="178"/>
      <c r="B873" s="178"/>
      <c r="C873" s="178"/>
      <c r="D873" s="178"/>
      <c r="E873" s="178"/>
      <c r="F873" s="178"/>
      <c r="G873" s="178"/>
      <c r="H873" s="178"/>
      <c r="I873" s="178"/>
      <c r="J873" s="178"/>
      <c r="K873" s="178"/>
      <c r="L873" s="178"/>
      <c r="M873" s="178"/>
      <c r="N873" s="178"/>
      <c r="O873" s="178"/>
      <c r="P873" s="178"/>
      <c r="Q873" s="178"/>
      <c r="R873" s="178"/>
      <c r="S873" s="178"/>
      <c r="T873" s="178"/>
      <c r="U873" s="178"/>
      <c r="V873" s="178"/>
      <c r="W873" s="178"/>
      <c r="X873" s="178"/>
      <c r="Y873" s="178"/>
      <c r="Z873" s="178"/>
    </row>
    <row r="874" spans="1:26">
      <c r="A874" s="178"/>
      <c r="B874" s="178"/>
      <c r="C874" s="178"/>
      <c r="D874" s="178"/>
      <c r="E874" s="178"/>
      <c r="F874" s="178"/>
      <c r="G874" s="178"/>
      <c r="H874" s="178"/>
      <c r="I874" s="178"/>
      <c r="J874" s="178"/>
      <c r="K874" s="178"/>
      <c r="L874" s="178"/>
      <c r="M874" s="178"/>
      <c r="N874" s="178"/>
      <c r="O874" s="178"/>
      <c r="P874" s="178"/>
      <c r="Q874" s="178"/>
      <c r="R874" s="178"/>
      <c r="S874" s="178"/>
      <c r="T874" s="178"/>
      <c r="U874" s="178"/>
      <c r="V874" s="178"/>
      <c r="W874" s="178"/>
      <c r="X874" s="178"/>
      <c r="Y874" s="178"/>
      <c r="Z874" s="178"/>
    </row>
    <row r="875" spans="1:26">
      <c r="A875" s="178"/>
      <c r="B875" s="178"/>
      <c r="C875" s="178"/>
      <c r="D875" s="178"/>
      <c r="E875" s="178"/>
      <c r="F875" s="178"/>
      <c r="G875" s="178"/>
      <c r="H875" s="178"/>
      <c r="I875" s="178"/>
      <c r="J875" s="178"/>
      <c r="K875" s="178"/>
      <c r="L875" s="178"/>
      <c r="M875" s="178"/>
      <c r="N875" s="178"/>
      <c r="O875" s="178"/>
      <c r="P875" s="178"/>
      <c r="Q875" s="178"/>
      <c r="R875" s="178"/>
      <c r="S875" s="178"/>
      <c r="T875" s="178"/>
      <c r="U875" s="178"/>
      <c r="V875" s="178"/>
      <c r="W875" s="178"/>
      <c r="X875" s="178"/>
      <c r="Y875" s="178"/>
      <c r="Z875" s="178"/>
    </row>
    <row r="876" spans="1:26">
      <c r="A876" s="178"/>
      <c r="B876" s="178"/>
      <c r="C876" s="178"/>
      <c r="D876" s="178"/>
      <c r="E876" s="178"/>
      <c r="F876" s="178"/>
      <c r="G876" s="178"/>
      <c r="H876" s="178"/>
      <c r="I876" s="178"/>
      <c r="J876" s="178"/>
      <c r="K876" s="178"/>
      <c r="L876" s="178"/>
      <c r="M876" s="178"/>
      <c r="N876" s="178"/>
      <c r="O876" s="178"/>
      <c r="P876" s="178"/>
      <c r="Q876" s="178"/>
      <c r="R876" s="178"/>
      <c r="S876" s="178"/>
      <c r="T876" s="178"/>
      <c r="U876" s="178"/>
      <c r="V876" s="178"/>
      <c r="W876" s="178"/>
      <c r="X876" s="178"/>
      <c r="Y876" s="178"/>
      <c r="Z876" s="178"/>
    </row>
    <row r="877" spans="1:26">
      <c r="A877" s="178"/>
      <c r="B877" s="178"/>
      <c r="C877" s="178"/>
      <c r="D877" s="178"/>
      <c r="E877" s="178"/>
      <c r="F877" s="178"/>
      <c r="G877" s="178"/>
      <c r="H877" s="178"/>
      <c r="I877" s="178"/>
      <c r="J877" s="178"/>
      <c r="K877" s="178"/>
      <c r="L877" s="178"/>
      <c r="M877" s="178"/>
      <c r="N877" s="178"/>
      <c r="O877" s="178"/>
      <c r="P877" s="178"/>
      <c r="Q877" s="178"/>
      <c r="R877" s="178"/>
      <c r="S877" s="178"/>
      <c r="T877" s="178"/>
      <c r="U877" s="178"/>
      <c r="V877" s="178"/>
      <c r="W877" s="178"/>
      <c r="X877" s="178"/>
      <c r="Y877" s="178"/>
      <c r="Z877" s="178"/>
    </row>
    <row r="878" spans="1:26">
      <c r="A878" s="178"/>
      <c r="B878" s="178"/>
      <c r="C878" s="178"/>
      <c r="D878" s="178"/>
      <c r="E878" s="178"/>
      <c r="F878" s="178"/>
      <c r="G878" s="178"/>
      <c r="H878" s="178"/>
      <c r="I878" s="178"/>
      <c r="J878" s="178"/>
      <c r="K878" s="178"/>
      <c r="L878" s="178"/>
      <c r="M878" s="178"/>
      <c r="N878" s="178"/>
      <c r="O878" s="178"/>
      <c r="P878" s="178"/>
      <c r="Q878" s="178"/>
      <c r="R878" s="178"/>
      <c r="S878" s="178"/>
      <c r="T878" s="178"/>
      <c r="U878" s="178"/>
      <c r="V878" s="178"/>
      <c r="W878" s="178"/>
      <c r="X878" s="178"/>
      <c r="Y878" s="178"/>
      <c r="Z878" s="178"/>
    </row>
    <row r="879" spans="1:26">
      <c r="A879" s="178"/>
      <c r="B879" s="178"/>
      <c r="C879" s="178"/>
      <c r="D879" s="178"/>
      <c r="E879" s="178"/>
      <c r="F879" s="178"/>
      <c r="G879" s="178"/>
      <c r="H879" s="178"/>
      <c r="I879" s="178"/>
      <c r="J879" s="178"/>
      <c r="K879" s="178"/>
      <c r="L879" s="178"/>
      <c r="M879" s="178"/>
      <c r="N879" s="178"/>
      <c r="O879" s="178"/>
      <c r="P879" s="178"/>
      <c r="Q879" s="178"/>
      <c r="R879" s="178"/>
      <c r="S879" s="178"/>
      <c r="T879" s="178"/>
      <c r="U879" s="178"/>
      <c r="V879" s="178"/>
      <c r="W879" s="178"/>
      <c r="X879" s="178"/>
      <c r="Y879" s="178"/>
      <c r="Z879" s="178"/>
    </row>
    <row r="880" spans="1:26">
      <c r="A880" s="178"/>
      <c r="B880" s="178"/>
      <c r="C880" s="178"/>
      <c r="D880" s="178"/>
      <c r="E880" s="178"/>
      <c r="F880" s="178"/>
      <c r="G880" s="178"/>
      <c r="H880" s="178"/>
      <c r="I880" s="178"/>
      <c r="J880" s="178"/>
      <c r="K880" s="178"/>
      <c r="L880" s="178"/>
      <c r="M880" s="178"/>
      <c r="N880" s="178"/>
      <c r="O880" s="178"/>
      <c r="P880" s="178"/>
      <c r="Q880" s="178"/>
      <c r="R880" s="178"/>
      <c r="S880" s="178"/>
      <c r="T880" s="178"/>
      <c r="U880" s="178"/>
      <c r="V880" s="178"/>
      <c r="W880" s="178"/>
      <c r="X880" s="178"/>
      <c r="Y880" s="178"/>
      <c r="Z880" s="178"/>
    </row>
    <row r="881" spans="1:26">
      <c r="A881" s="178"/>
      <c r="B881" s="178"/>
      <c r="C881" s="178"/>
      <c r="D881" s="178"/>
      <c r="E881" s="178"/>
      <c r="F881" s="178"/>
      <c r="G881" s="178"/>
      <c r="H881" s="178"/>
      <c r="I881" s="178"/>
      <c r="J881" s="178"/>
      <c r="K881" s="178"/>
      <c r="L881" s="178"/>
      <c r="M881" s="178"/>
      <c r="N881" s="178"/>
      <c r="O881" s="178"/>
      <c r="P881" s="178"/>
      <c r="Q881" s="178"/>
      <c r="R881" s="178"/>
      <c r="S881" s="178"/>
      <c r="T881" s="178"/>
      <c r="U881" s="178"/>
      <c r="V881" s="178"/>
      <c r="W881" s="178"/>
      <c r="X881" s="178"/>
      <c r="Y881" s="178"/>
      <c r="Z881" s="178"/>
    </row>
    <row r="882" spans="1:26">
      <c r="A882" s="178"/>
      <c r="B882" s="178"/>
      <c r="C882" s="178"/>
      <c r="D882" s="178"/>
      <c r="E882" s="178"/>
      <c r="F882" s="178"/>
      <c r="G882" s="178"/>
      <c r="H882" s="178"/>
      <c r="I882" s="178"/>
      <c r="J882" s="178"/>
      <c r="K882" s="178"/>
      <c r="L882" s="178"/>
      <c r="M882" s="178"/>
      <c r="N882" s="178"/>
      <c r="O882" s="178"/>
      <c r="P882" s="178"/>
      <c r="Q882" s="178"/>
      <c r="R882" s="178"/>
      <c r="S882" s="178"/>
      <c r="T882" s="178"/>
      <c r="U882" s="178"/>
      <c r="V882" s="178"/>
      <c r="W882" s="178"/>
      <c r="X882" s="178"/>
      <c r="Y882" s="178"/>
      <c r="Z882" s="178"/>
    </row>
    <row r="883" spans="1:26">
      <c r="A883" s="178"/>
      <c r="B883" s="178"/>
      <c r="C883" s="178"/>
      <c r="D883" s="178"/>
      <c r="E883" s="178"/>
      <c r="F883" s="178"/>
      <c r="G883" s="178"/>
      <c r="H883" s="178"/>
      <c r="I883" s="178"/>
      <c r="J883" s="178"/>
      <c r="K883" s="178"/>
      <c r="L883" s="178"/>
      <c r="M883" s="178"/>
      <c r="N883" s="178"/>
      <c r="O883" s="178"/>
      <c r="P883" s="178"/>
      <c r="Q883" s="178"/>
      <c r="R883" s="178"/>
      <c r="S883" s="178"/>
      <c r="T883" s="178"/>
      <c r="U883" s="178"/>
      <c r="V883" s="178"/>
      <c r="W883" s="178"/>
      <c r="X883" s="178"/>
      <c r="Y883" s="178"/>
      <c r="Z883" s="178"/>
    </row>
    <row r="884" spans="1:26">
      <c r="A884" s="178"/>
      <c r="B884" s="178"/>
      <c r="C884" s="178"/>
      <c r="D884" s="178"/>
      <c r="E884" s="178"/>
      <c r="F884" s="178"/>
      <c r="G884" s="178"/>
      <c r="H884" s="178"/>
      <c r="I884" s="178"/>
      <c r="J884" s="178"/>
      <c r="K884" s="178"/>
      <c r="L884" s="178"/>
      <c r="M884" s="178"/>
      <c r="N884" s="178"/>
      <c r="O884" s="178"/>
      <c r="P884" s="178"/>
      <c r="Q884" s="178"/>
      <c r="R884" s="178"/>
      <c r="S884" s="178"/>
      <c r="T884" s="178"/>
      <c r="U884" s="178"/>
      <c r="V884" s="178"/>
      <c r="W884" s="178"/>
      <c r="X884" s="178"/>
      <c r="Y884" s="178"/>
      <c r="Z884" s="178"/>
    </row>
    <row r="885" spans="1:26">
      <c r="A885" s="178"/>
      <c r="B885" s="178"/>
      <c r="C885" s="178"/>
      <c r="D885" s="178"/>
      <c r="E885" s="178"/>
      <c r="F885" s="178"/>
      <c r="G885" s="178"/>
      <c r="H885" s="178"/>
      <c r="I885" s="178"/>
      <c r="J885" s="178"/>
      <c r="K885" s="178"/>
      <c r="L885" s="178"/>
      <c r="M885" s="178"/>
      <c r="N885" s="178"/>
      <c r="O885" s="178"/>
      <c r="P885" s="178"/>
      <c r="Q885" s="178"/>
      <c r="R885" s="178"/>
      <c r="S885" s="178"/>
      <c r="T885" s="178"/>
      <c r="U885" s="178"/>
      <c r="V885" s="178"/>
      <c r="W885" s="178"/>
      <c r="X885" s="178"/>
      <c r="Y885" s="178"/>
      <c r="Z885" s="178"/>
    </row>
    <row r="886" spans="1:26">
      <c r="A886" s="178"/>
      <c r="B886" s="178"/>
      <c r="C886" s="178"/>
      <c r="D886" s="178"/>
      <c r="E886" s="178"/>
      <c r="F886" s="178"/>
      <c r="G886" s="178"/>
      <c r="H886" s="178"/>
      <c r="I886" s="178"/>
      <c r="J886" s="178"/>
      <c r="K886" s="178"/>
      <c r="L886" s="178"/>
      <c r="M886" s="178"/>
      <c r="N886" s="178"/>
      <c r="O886" s="178"/>
      <c r="P886" s="178"/>
      <c r="Q886" s="178"/>
      <c r="R886" s="178"/>
      <c r="S886" s="178"/>
      <c r="T886" s="178"/>
      <c r="U886" s="178"/>
      <c r="V886" s="178"/>
      <c r="W886" s="178"/>
      <c r="X886" s="178"/>
      <c r="Y886" s="178"/>
      <c r="Z886" s="178"/>
    </row>
    <row r="887" spans="1:26">
      <c r="A887" s="178"/>
      <c r="B887" s="178"/>
      <c r="C887" s="178"/>
      <c r="D887" s="178"/>
      <c r="E887" s="178"/>
      <c r="F887" s="178"/>
      <c r="G887" s="178"/>
      <c r="H887" s="178"/>
      <c r="I887" s="178"/>
      <c r="J887" s="178"/>
      <c r="K887" s="178"/>
      <c r="L887" s="178"/>
      <c r="M887" s="178"/>
      <c r="N887" s="178"/>
      <c r="O887" s="178"/>
      <c r="P887" s="178"/>
      <c r="Q887" s="178"/>
      <c r="R887" s="178"/>
      <c r="S887" s="178"/>
      <c r="T887" s="178"/>
      <c r="U887" s="178"/>
      <c r="V887" s="178"/>
      <c r="W887" s="178"/>
      <c r="X887" s="178"/>
      <c r="Y887" s="178"/>
      <c r="Z887" s="178"/>
    </row>
    <row r="888" spans="1:26">
      <c r="A888" s="178"/>
      <c r="B888" s="178"/>
      <c r="C888" s="178"/>
      <c r="D888" s="178"/>
      <c r="E888" s="178"/>
      <c r="F888" s="178"/>
      <c r="G888" s="178"/>
      <c r="H888" s="178"/>
      <c r="I888" s="178"/>
      <c r="J888" s="178"/>
      <c r="K888" s="178"/>
      <c r="L888" s="178"/>
      <c r="M888" s="178"/>
      <c r="N888" s="178"/>
      <c r="O888" s="178"/>
      <c r="P888" s="178"/>
      <c r="Q888" s="178"/>
      <c r="R888" s="178"/>
      <c r="S888" s="178"/>
      <c r="T888" s="178"/>
      <c r="U888" s="178"/>
      <c r="V888" s="178"/>
      <c r="W888" s="178"/>
      <c r="X888" s="178"/>
      <c r="Y888" s="178"/>
      <c r="Z888" s="178"/>
    </row>
    <row r="889" spans="1:26">
      <c r="A889" s="178"/>
      <c r="B889" s="178"/>
      <c r="C889" s="178"/>
      <c r="D889" s="178"/>
      <c r="E889" s="178"/>
      <c r="F889" s="178"/>
      <c r="G889" s="178"/>
      <c r="H889" s="178"/>
      <c r="I889" s="178"/>
      <c r="J889" s="178"/>
      <c r="K889" s="178"/>
      <c r="L889" s="178"/>
      <c r="M889" s="178"/>
      <c r="N889" s="178"/>
      <c r="O889" s="178"/>
      <c r="P889" s="178"/>
      <c r="Q889" s="178"/>
      <c r="R889" s="178"/>
      <c r="S889" s="178"/>
      <c r="T889" s="178"/>
      <c r="U889" s="178"/>
      <c r="V889" s="178"/>
      <c r="W889" s="178"/>
      <c r="X889" s="178"/>
      <c r="Y889" s="178"/>
      <c r="Z889" s="178"/>
    </row>
    <row r="890" spans="1:26">
      <c r="A890" s="178"/>
      <c r="B890" s="178"/>
      <c r="C890" s="178"/>
      <c r="D890" s="178"/>
      <c r="E890" s="178"/>
      <c r="F890" s="178"/>
      <c r="G890" s="178"/>
      <c r="H890" s="178"/>
      <c r="I890" s="178"/>
      <c r="J890" s="178"/>
      <c r="K890" s="178"/>
      <c r="L890" s="178"/>
      <c r="M890" s="178"/>
      <c r="N890" s="178"/>
      <c r="O890" s="178"/>
      <c r="P890" s="178"/>
      <c r="Q890" s="178"/>
      <c r="R890" s="178"/>
      <c r="S890" s="178"/>
      <c r="T890" s="178"/>
      <c r="U890" s="178"/>
      <c r="V890" s="178"/>
      <c r="W890" s="178"/>
      <c r="X890" s="178"/>
      <c r="Y890" s="178"/>
      <c r="Z890" s="178"/>
    </row>
    <row r="891" spans="1:26">
      <c r="A891" s="178"/>
      <c r="B891" s="178"/>
      <c r="C891" s="178"/>
      <c r="D891" s="178"/>
      <c r="E891" s="178"/>
      <c r="F891" s="178"/>
      <c r="G891" s="178"/>
      <c r="H891" s="178"/>
      <c r="I891" s="178"/>
      <c r="J891" s="178"/>
      <c r="K891" s="178"/>
      <c r="L891" s="178"/>
      <c r="M891" s="178"/>
      <c r="N891" s="178"/>
      <c r="O891" s="178"/>
      <c r="P891" s="178"/>
      <c r="Q891" s="178"/>
      <c r="R891" s="178"/>
      <c r="S891" s="178"/>
      <c r="T891" s="178"/>
      <c r="U891" s="178"/>
      <c r="V891" s="178"/>
      <c r="W891" s="178"/>
      <c r="X891" s="178"/>
      <c r="Y891" s="178"/>
      <c r="Z891" s="178"/>
    </row>
    <row r="892" spans="1:26">
      <c r="A892" s="178"/>
      <c r="B892" s="178"/>
      <c r="C892" s="178"/>
      <c r="D892" s="178"/>
      <c r="E892" s="178"/>
      <c r="F892" s="178"/>
      <c r="G892" s="178"/>
      <c r="H892" s="178"/>
      <c r="I892" s="178"/>
      <c r="J892" s="178"/>
      <c r="K892" s="178"/>
      <c r="L892" s="178"/>
      <c r="M892" s="178"/>
      <c r="N892" s="178"/>
      <c r="O892" s="178"/>
      <c r="P892" s="178"/>
      <c r="Q892" s="178"/>
      <c r="R892" s="178"/>
      <c r="S892" s="178"/>
      <c r="T892" s="178"/>
      <c r="U892" s="178"/>
      <c r="V892" s="178"/>
      <c r="W892" s="178"/>
      <c r="X892" s="178"/>
      <c r="Y892" s="178"/>
      <c r="Z892" s="178"/>
    </row>
    <row r="893" spans="1:26">
      <c r="A893" s="178"/>
      <c r="B893" s="178"/>
      <c r="C893" s="178"/>
      <c r="D893" s="178"/>
      <c r="E893" s="178"/>
      <c r="F893" s="178"/>
      <c r="G893" s="178"/>
      <c r="H893" s="178"/>
      <c r="I893" s="178"/>
      <c r="J893" s="178"/>
      <c r="K893" s="178"/>
      <c r="L893" s="178"/>
      <c r="M893" s="178"/>
      <c r="N893" s="178"/>
      <c r="O893" s="178"/>
      <c r="P893" s="178"/>
      <c r="Q893" s="178"/>
      <c r="R893" s="178"/>
      <c r="S893" s="178"/>
      <c r="T893" s="178"/>
      <c r="U893" s="178"/>
      <c r="V893" s="178"/>
      <c r="W893" s="178"/>
      <c r="X893" s="178"/>
      <c r="Y893" s="178"/>
      <c r="Z893" s="178"/>
    </row>
    <row r="894" spans="1:26">
      <c r="A894" s="178"/>
      <c r="B894" s="178"/>
      <c r="C894" s="178"/>
      <c r="D894" s="178"/>
      <c r="E894" s="178"/>
      <c r="F894" s="178"/>
      <c r="G894" s="178"/>
      <c r="H894" s="178"/>
      <c r="I894" s="178"/>
      <c r="J894" s="178"/>
      <c r="K894" s="178"/>
      <c r="L894" s="178"/>
      <c r="M894" s="178"/>
      <c r="N894" s="178"/>
      <c r="O894" s="178"/>
      <c r="P894" s="178"/>
      <c r="Q894" s="178"/>
      <c r="R894" s="178"/>
      <c r="S894" s="178"/>
      <c r="T894" s="178"/>
      <c r="U894" s="178"/>
      <c r="V894" s="178"/>
      <c r="W894" s="178"/>
      <c r="X894" s="178"/>
      <c r="Y894" s="178"/>
      <c r="Z894" s="178"/>
    </row>
    <row r="895" spans="1:26">
      <c r="A895" s="178"/>
      <c r="B895" s="178"/>
      <c r="C895" s="178"/>
      <c r="D895" s="178"/>
      <c r="E895" s="178"/>
      <c r="F895" s="178"/>
      <c r="G895" s="178"/>
      <c r="H895" s="178"/>
      <c r="I895" s="178"/>
      <c r="J895" s="178"/>
      <c r="K895" s="178"/>
      <c r="L895" s="178"/>
      <c r="M895" s="178"/>
      <c r="N895" s="178"/>
      <c r="O895" s="178"/>
      <c r="P895" s="178"/>
      <c r="Q895" s="178"/>
      <c r="R895" s="178"/>
      <c r="S895" s="178"/>
      <c r="T895" s="178"/>
      <c r="U895" s="178"/>
      <c r="V895" s="178"/>
      <c r="W895" s="178"/>
      <c r="X895" s="178"/>
      <c r="Y895" s="178"/>
      <c r="Z895" s="178"/>
    </row>
    <row r="896" spans="1:26">
      <c r="A896" s="178"/>
      <c r="B896" s="178"/>
      <c r="C896" s="178"/>
      <c r="D896" s="178"/>
      <c r="E896" s="178"/>
      <c r="F896" s="178"/>
      <c r="G896" s="178"/>
      <c r="H896" s="178"/>
      <c r="I896" s="178"/>
      <c r="J896" s="178"/>
      <c r="K896" s="178"/>
      <c r="L896" s="178"/>
      <c r="M896" s="178"/>
      <c r="N896" s="178"/>
      <c r="O896" s="178"/>
      <c r="P896" s="178"/>
      <c r="Q896" s="178"/>
      <c r="R896" s="178"/>
      <c r="S896" s="178"/>
      <c r="T896" s="178"/>
      <c r="U896" s="178"/>
      <c r="V896" s="178"/>
      <c r="W896" s="178"/>
      <c r="X896" s="178"/>
      <c r="Y896" s="178"/>
      <c r="Z896" s="178"/>
    </row>
    <row r="897" spans="1:26">
      <c r="A897" s="178"/>
      <c r="B897" s="178"/>
      <c r="C897" s="178"/>
      <c r="D897" s="178"/>
      <c r="E897" s="178"/>
      <c r="F897" s="178"/>
      <c r="G897" s="178"/>
      <c r="H897" s="178"/>
      <c r="I897" s="178"/>
      <c r="J897" s="178"/>
      <c r="K897" s="178"/>
      <c r="L897" s="178"/>
      <c r="M897" s="178"/>
      <c r="N897" s="178"/>
      <c r="O897" s="178"/>
      <c r="P897" s="178"/>
      <c r="Q897" s="178"/>
      <c r="R897" s="178"/>
      <c r="S897" s="178"/>
      <c r="T897" s="178"/>
      <c r="U897" s="178"/>
      <c r="V897" s="178"/>
      <c r="W897" s="178"/>
      <c r="X897" s="178"/>
      <c r="Y897" s="178"/>
      <c r="Z897" s="178"/>
    </row>
    <row r="898" spans="1:26">
      <c r="A898" s="178"/>
      <c r="B898" s="178"/>
      <c r="C898" s="178"/>
      <c r="D898" s="178"/>
      <c r="E898" s="178"/>
      <c r="F898" s="178"/>
      <c r="G898" s="178"/>
      <c r="H898" s="178"/>
      <c r="I898" s="178"/>
      <c r="J898" s="178"/>
      <c r="K898" s="178"/>
      <c r="L898" s="178"/>
      <c r="M898" s="178"/>
      <c r="N898" s="178"/>
      <c r="O898" s="178"/>
      <c r="P898" s="178"/>
      <c r="Q898" s="178"/>
      <c r="R898" s="178"/>
      <c r="S898" s="178"/>
      <c r="T898" s="178"/>
      <c r="U898" s="178"/>
      <c r="V898" s="178"/>
      <c r="W898" s="178"/>
      <c r="X898" s="178"/>
      <c r="Y898" s="178"/>
      <c r="Z898" s="178"/>
    </row>
    <row r="899" spans="1:26">
      <c r="A899" s="178"/>
      <c r="B899" s="178"/>
      <c r="C899" s="178"/>
      <c r="D899" s="178"/>
      <c r="E899" s="178"/>
      <c r="F899" s="178"/>
      <c r="G899" s="178"/>
      <c r="H899" s="178"/>
      <c r="I899" s="178"/>
      <c r="J899" s="178"/>
      <c r="K899" s="178"/>
      <c r="L899" s="178"/>
      <c r="M899" s="178"/>
      <c r="N899" s="178"/>
      <c r="O899" s="178"/>
      <c r="P899" s="178"/>
      <c r="Q899" s="178"/>
      <c r="R899" s="178"/>
      <c r="S899" s="178"/>
      <c r="T899" s="178"/>
      <c r="U899" s="178"/>
      <c r="V899" s="178"/>
      <c r="W899" s="178"/>
      <c r="X899" s="178"/>
      <c r="Y899" s="178"/>
      <c r="Z899" s="178"/>
    </row>
    <row r="900" spans="1:26">
      <c r="A900" s="178"/>
      <c r="B900" s="178"/>
      <c r="C900" s="178"/>
      <c r="D900" s="178"/>
      <c r="E900" s="178"/>
      <c r="F900" s="178"/>
      <c r="G900" s="178"/>
      <c r="H900" s="178"/>
      <c r="I900" s="178"/>
      <c r="J900" s="178"/>
      <c r="K900" s="178"/>
      <c r="L900" s="178"/>
      <c r="M900" s="178"/>
      <c r="N900" s="178"/>
      <c r="O900" s="178"/>
      <c r="P900" s="178"/>
      <c r="Q900" s="178"/>
      <c r="R900" s="178"/>
      <c r="S900" s="178"/>
      <c r="T900" s="178"/>
      <c r="U900" s="178"/>
      <c r="V900" s="178"/>
      <c r="W900" s="178"/>
      <c r="X900" s="178"/>
      <c r="Y900" s="178"/>
      <c r="Z900" s="178"/>
    </row>
    <row r="901" spans="1:26">
      <c r="A901" s="178"/>
      <c r="B901" s="178"/>
      <c r="C901" s="178"/>
      <c r="D901" s="178"/>
      <c r="E901" s="178"/>
      <c r="F901" s="178"/>
      <c r="G901" s="178"/>
      <c r="H901" s="178"/>
      <c r="I901" s="178"/>
      <c r="J901" s="178"/>
      <c r="K901" s="178"/>
      <c r="L901" s="178"/>
      <c r="M901" s="178"/>
      <c r="N901" s="178"/>
      <c r="O901" s="178"/>
      <c r="P901" s="178"/>
      <c r="Q901" s="178"/>
      <c r="R901" s="178"/>
      <c r="S901" s="178"/>
      <c r="T901" s="178"/>
      <c r="U901" s="178"/>
      <c r="V901" s="178"/>
      <c r="W901" s="178"/>
      <c r="X901" s="178"/>
      <c r="Y901" s="178"/>
      <c r="Z901" s="178"/>
    </row>
    <row r="902" spans="1:26">
      <c r="A902" s="178"/>
      <c r="B902" s="178"/>
      <c r="C902" s="178"/>
      <c r="D902" s="178"/>
      <c r="E902" s="178"/>
      <c r="F902" s="178"/>
      <c r="G902" s="178"/>
      <c r="H902" s="178"/>
      <c r="I902" s="178"/>
      <c r="J902" s="178"/>
      <c r="K902" s="178"/>
      <c r="L902" s="178"/>
      <c r="M902" s="178"/>
      <c r="N902" s="178"/>
      <c r="O902" s="178"/>
      <c r="P902" s="178"/>
      <c r="Q902" s="178"/>
      <c r="R902" s="178"/>
      <c r="S902" s="178"/>
      <c r="T902" s="178"/>
      <c r="U902" s="178"/>
      <c r="V902" s="178"/>
      <c r="W902" s="178"/>
      <c r="X902" s="178"/>
      <c r="Y902" s="178"/>
      <c r="Z902" s="178"/>
    </row>
    <row r="903" spans="1:26">
      <c r="A903" s="178"/>
      <c r="B903" s="178"/>
      <c r="C903" s="178"/>
      <c r="D903" s="178"/>
      <c r="E903" s="178"/>
      <c r="F903" s="178"/>
      <c r="G903" s="178"/>
      <c r="H903" s="178"/>
      <c r="I903" s="178"/>
      <c r="J903" s="178"/>
      <c r="K903" s="178"/>
      <c r="L903" s="178"/>
      <c r="M903" s="178"/>
      <c r="N903" s="178"/>
      <c r="O903" s="178"/>
      <c r="P903" s="178"/>
      <c r="Q903" s="178"/>
      <c r="R903" s="178"/>
      <c r="S903" s="178"/>
      <c r="T903" s="178"/>
      <c r="U903" s="178"/>
      <c r="V903" s="178"/>
      <c r="W903" s="178"/>
      <c r="X903" s="178"/>
      <c r="Y903" s="178"/>
      <c r="Z903" s="178"/>
    </row>
    <row r="904" spans="1:26">
      <c r="A904" s="178"/>
      <c r="B904" s="178"/>
      <c r="C904" s="178"/>
      <c r="D904" s="178"/>
      <c r="E904" s="178"/>
      <c r="F904" s="178"/>
      <c r="G904" s="178"/>
      <c r="H904" s="178"/>
      <c r="I904" s="178"/>
      <c r="J904" s="178"/>
      <c r="K904" s="178"/>
      <c r="L904" s="178"/>
      <c r="M904" s="178"/>
      <c r="N904" s="178"/>
      <c r="O904" s="178"/>
      <c r="P904" s="178"/>
      <c r="Q904" s="178"/>
      <c r="R904" s="178"/>
      <c r="S904" s="178"/>
      <c r="T904" s="178"/>
      <c r="U904" s="178"/>
      <c r="V904" s="178"/>
      <c r="W904" s="178"/>
      <c r="X904" s="178"/>
      <c r="Y904" s="178"/>
      <c r="Z904" s="178"/>
    </row>
    <row r="905" spans="1:26">
      <c r="A905" s="178"/>
      <c r="B905" s="178"/>
      <c r="C905" s="178"/>
      <c r="D905" s="178"/>
      <c r="E905" s="178"/>
      <c r="F905" s="178"/>
      <c r="G905" s="178"/>
      <c r="H905" s="178"/>
      <c r="I905" s="178"/>
      <c r="J905" s="178"/>
      <c r="K905" s="178"/>
      <c r="L905" s="178"/>
      <c r="M905" s="178"/>
      <c r="N905" s="178"/>
      <c r="O905" s="178"/>
      <c r="P905" s="178"/>
      <c r="Q905" s="178"/>
      <c r="R905" s="178"/>
      <c r="S905" s="178"/>
      <c r="T905" s="178"/>
      <c r="U905" s="178"/>
      <c r="V905" s="178"/>
      <c r="W905" s="178"/>
      <c r="X905" s="178"/>
      <c r="Y905" s="178"/>
      <c r="Z905" s="178"/>
    </row>
    <row r="906" spans="1:26">
      <c r="A906" s="178"/>
      <c r="B906" s="178"/>
      <c r="C906" s="178"/>
      <c r="D906" s="178"/>
      <c r="E906" s="178"/>
      <c r="F906" s="178"/>
      <c r="G906" s="178"/>
      <c r="H906" s="178"/>
      <c r="I906" s="178"/>
      <c r="J906" s="178"/>
      <c r="K906" s="178"/>
      <c r="L906" s="178"/>
      <c r="M906" s="178"/>
      <c r="N906" s="178"/>
      <c r="O906" s="178"/>
      <c r="P906" s="178"/>
      <c r="Q906" s="178"/>
      <c r="R906" s="178"/>
      <c r="S906" s="178"/>
      <c r="T906" s="178"/>
      <c r="U906" s="178"/>
      <c r="V906" s="178"/>
      <c r="W906" s="178"/>
      <c r="X906" s="178"/>
      <c r="Y906" s="178"/>
      <c r="Z906" s="178"/>
    </row>
    <row r="907" spans="1:26">
      <c r="A907" s="178"/>
      <c r="B907" s="178"/>
      <c r="C907" s="178"/>
      <c r="D907" s="178"/>
      <c r="E907" s="178"/>
      <c r="F907" s="178"/>
      <c r="G907" s="178"/>
      <c r="H907" s="178"/>
      <c r="I907" s="178"/>
      <c r="J907" s="178"/>
      <c r="K907" s="178"/>
      <c r="L907" s="178"/>
      <c r="M907" s="178"/>
      <c r="N907" s="178"/>
      <c r="O907" s="178"/>
      <c r="P907" s="178"/>
      <c r="Q907" s="178"/>
      <c r="R907" s="178"/>
      <c r="S907" s="178"/>
      <c r="T907" s="178"/>
      <c r="U907" s="178"/>
      <c r="V907" s="178"/>
      <c r="W907" s="178"/>
      <c r="X907" s="178"/>
      <c r="Y907" s="178"/>
      <c r="Z907" s="178"/>
    </row>
    <row r="908" spans="1:26">
      <c r="A908" s="178"/>
      <c r="B908" s="178"/>
      <c r="C908" s="178"/>
      <c r="D908" s="178"/>
      <c r="E908" s="178"/>
      <c r="F908" s="178"/>
      <c r="G908" s="178"/>
      <c r="H908" s="178"/>
      <c r="I908" s="178"/>
      <c r="J908" s="178"/>
      <c r="K908" s="178"/>
      <c r="L908" s="178"/>
      <c r="M908" s="178"/>
      <c r="N908" s="178"/>
      <c r="O908" s="178"/>
      <c r="P908" s="178"/>
      <c r="Q908" s="178"/>
      <c r="R908" s="178"/>
      <c r="S908" s="178"/>
      <c r="T908" s="178"/>
      <c r="U908" s="178"/>
      <c r="V908" s="178"/>
      <c r="W908" s="178"/>
      <c r="X908" s="178"/>
      <c r="Y908" s="178"/>
      <c r="Z908" s="178"/>
    </row>
    <row r="909" spans="1:26">
      <c r="A909" s="178"/>
      <c r="B909" s="178"/>
      <c r="C909" s="178"/>
      <c r="D909" s="178"/>
      <c r="E909" s="178"/>
      <c r="F909" s="178"/>
      <c r="G909" s="178"/>
      <c r="H909" s="178"/>
      <c r="I909" s="178"/>
      <c r="J909" s="178"/>
      <c r="K909" s="178"/>
      <c r="L909" s="178"/>
      <c r="M909" s="178"/>
      <c r="N909" s="178"/>
      <c r="O909" s="178"/>
      <c r="P909" s="178"/>
      <c r="Q909" s="178"/>
      <c r="R909" s="178"/>
      <c r="S909" s="178"/>
      <c r="T909" s="178"/>
      <c r="U909" s="178"/>
      <c r="V909" s="178"/>
      <c r="W909" s="178"/>
      <c r="X909" s="178"/>
      <c r="Y909" s="178"/>
      <c r="Z909" s="178"/>
    </row>
    <row r="910" spans="1:26">
      <c r="A910" s="178"/>
      <c r="B910" s="178"/>
      <c r="C910" s="178"/>
      <c r="D910" s="178"/>
      <c r="E910" s="178"/>
      <c r="F910" s="178"/>
      <c r="G910" s="178"/>
      <c r="H910" s="178"/>
      <c r="I910" s="178"/>
      <c r="J910" s="178"/>
      <c r="K910" s="178"/>
      <c r="L910" s="178"/>
      <c r="M910" s="178"/>
      <c r="N910" s="178"/>
      <c r="O910" s="178"/>
      <c r="P910" s="178"/>
      <c r="Q910" s="178"/>
      <c r="R910" s="178"/>
      <c r="S910" s="178"/>
      <c r="T910" s="178"/>
      <c r="U910" s="178"/>
      <c r="V910" s="178"/>
      <c r="W910" s="178"/>
      <c r="X910" s="178"/>
      <c r="Y910" s="178"/>
      <c r="Z910" s="178"/>
    </row>
    <row r="911" spans="1:26">
      <c r="A911" s="178"/>
      <c r="B911" s="178"/>
      <c r="C911" s="178"/>
      <c r="D911" s="178"/>
      <c r="E911" s="178"/>
      <c r="F911" s="178"/>
      <c r="G911" s="178"/>
      <c r="H911" s="178"/>
      <c r="I911" s="178"/>
      <c r="J911" s="178"/>
      <c r="K911" s="178"/>
      <c r="L911" s="178"/>
      <c r="M911" s="178"/>
      <c r="N911" s="178"/>
      <c r="O911" s="178"/>
      <c r="P911" s="178"/>
      <c r="Q911" s="178"/>
      <c r="R911" s="178"/>
      <c r="S911" s="178"/>
      <c r="T911" s="178"/>
      <c r="U911" s="178"/>
      <c r="V911" s="178"/>
      <c r="W911" s="178"/>
      <c r="X911" s="178"/>
      <c r="Y911" s="178"/>
      <c r="Z911" s="178"/>
    </row>
    <row r="912" spans="1:26">
      <c r="A912" s="178"/>
      <c r="B912" s="178"/>
      <c r="C912" s="178"/>
      <c r="D912" s="178"/>
      <c r="E912" s="178"/>
      <c r="F912" s="178"/>
      <c r="G912" s="178"/>
      <c r="H912" s="178"/>
      <c r="I912" s="178"/>
      <c r="J912" s="178"/>
      <c r="K912" s="178"/>
      <c r="L912" s="178"/>
      <c r="M912" s="178"/>
      <c r="N912" s="178"/>
      <c r="O912" s="178"/>
      <c r="P912" s="178"/>
      <c r="Q912" s="178"/>
      <c r="R912" s="178"/>
      <c r="S912" s="178"/>
      <c r="T912" s="178"/>
      <c r="U912" s="178"/>
      <c r="V912" s="178"/>
      <c r="W912" s="178"/>
      <c r="X912" s="178"/>
      <c r="Y912" s="178"/>
      <c r="Z912" s="178"/>
    </row>
    <row r="913" spans="1:26">
      <c r="A913" s="178"/>
      <c r="B913" s="178"/>
      <c r="C913" s="178"/>
      <c r="D913" s="178"/>
      <c r="E913" s="178"/>
      <c r="F913" s="178"/>
      <c r="G913" s="178"/>
      <c r="H913" s="178"/>
      <c r="I913" s="178"/>
      <c r="J913" s="178"/>
      <c r="K913" s="178"/>
      <c r="L913" s="178"/>
      <c r="M913" s="178"/>
      <c r="N913" s="178"/>
      <c r="O913" s="178"/>
      <c r="P913" s="178"/>
      <c r="Q913" s="178"/>
      <c r="R913" s="178"/>
      <c r="S913" s="178"/>
      <c r="T913" s="178"/>
      <c r="U913" s="178"/>
      <c r="V913" s="178"/>
      <c r="W913" s="178"/>
      <c r="X913" s="178"/>
      <c r="Y913" s="178"/>
      <c r="Z913" s="178"/>
    </row>
    <row r="914" spans="1:26">
      <c r="A914" s="178"/>
      <c r="B914" s="178"/>
      <c r="C914" s="178"/>
      <c r="D914" s="178"/>
      <c r="E914" s="178"/>
      <c r="F914" s="178"/>
      <c r="G914" s="178"/>
      <c r="H914" s="178"/>
      <c r="I914" s="178"/>
      <c r="J914" s="178"/>
      <c r="K914" s="178"/>
      <c r="L914" s="178"/>
      <c r="M914" s="178"/>
      <c r="N914" s="178"/>
      <c r="O914" s="178"/>
      <c r="P914" s="178"/>
      <c r="Q914" s="178"/>
      <c r="R914" s="178"/>
      <c r="S914" s="178"/>
      <c r="T914" s="178"/>
      <c r="U914" s="178"/>
      <c r="V914" s="178"/>
      <c r="W914" s="178"/>
      <c r="X914" s="178"/>
      <c r="Y914" s="178"/>
      <c r="Z914" s="178"/>
    </row>
    <row r="915" spans="1:26">
      <c r="A915" s="178"/>
      <c r="B915" s="178"/>
      <c r="C915" s="178"/>
      <c r="D915" s="178"/>
      <c r="E915" s="178"/>
      <c r="F915" s="178"/>
      <c r="G915" s="178"/>
      <c r="H915" s="178"/>
      <c r="I915" s="178"/>
      <c r="J915" s="178"/>
      <c r="K915" s="178"/>
      <c r="L915" s="178"/>
      <c r="M915" s="178"/>
      <c r="N915" s="178"/>
      <c r="O915" s="178"/>
      <c r="P915" s="178"/>
      <c r="Q915" s="178"/>
      <c r="R915" s="178"/>
      <c r="S915" s="178"/>
      <c r="T915" s="178"/>
      <c r="U915" s="178"/>
      <c r="V915" s="178"/>
      <c r="W915" s="178"/>
      <c r="X915" s="178"/>
      <c r="Y915" s="178"/>
      <c r="Z915" s="178"/>
    </row>
    <row r="916" spans="1:26">
      <c r="A916" s="178"/>
      <c r="B916" s="178"/>
      <c r="C916" s="178"/>
      <c r="D916" s="178"/>
      <c r="E916" s="178"/>
      <c r="F916" s="178"/>
      <c r="G916" s="178"/>
      <c r="H916" s="178"/>
      <c r="I916" s="178"/>
      <c r="J916" s="178"/>
      <c r="K916" s="178"/>
      <c r="L916" s="178"/>
      <c r="M916" s="178"/>
      <c r="N916" s="178"/>
      <c r="O916" s="178"/>
      <c r="P916" s="178"/>
      <c r="Q916" s="178"/>
      <c r="R916" s="178"/>
      <c r="S916" s="178"/>
      <c r="T916" s="178"/>
      <c r="U916" s="178"/>
      <c r="V916" s="178"/>
      <c r="W916" s="178"/>
      <c r="X916" s="178"/>
      <c r="Y916" s="178"/>
      <c r="Z916" s="178"/>
    </row>
    <row r="917" spans="1:26">
      <c r="A917" s="178"/>
      <c r="B917" s="178"/>
      <c r="C917" s="178"/>
      <c r="D917" s="178"/>
      <c r="E917" s="178"/>
      <c r="F917" s="178"/>
      <c r="G917" s="178"/>
      <c r="H917" s="178"/>
      <c r="I917" s="178"/>
      <c r="J917" s="178"/>
      <c r="K917" s="178"/>
      <c r="L917" s="178"/>
      <c r="M917" s="178"/>
      <c r="N917" s="178"/>
      <c r="O917" s="178"/>
      <c r="P917" s="178"/>
      <c r="Q917" s="178"/>
      <c r="R917" s="178"/>
      <c r="S917" s="178"/>
      <c r="T917" s="178"/>
      <c r="U917" s="178"/>
      <c r="V917" s="178"/>
      <c r="W917" s="178"/>
      <c r="X917" s="178"/>
      <c r="Y917" s="178"/>
      <c r="Z917" s="17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Índice Geral</vt:lpstr>
      <vt:lpstr>Tabela Ref</vt:lpstr>
      <vt:lpstr>Contagem de Áreas </vt:lpstr>
      <vt:lpstr>ref</vt:lpstr>
      <vt:lpstr>Sinergia Áreas Funcionais</vt:lpstr>
      <vt:lpstr>Administração Matutino-SP</vt:lpstr>
      <vt:lpstr>Administração Matutino-RJ</vt:lpstr>
      <vt:lpstr>Administração Matutino-RS</vt:lpstr>
      <vt:lpstr>Administração Noturno-SP</vt:lpstr>
      <vt:lpstr>Administração Noturno-RS</vt:lpstr>
      <vt:lpstr>PP-SP</vt:lpstr>
      <vt:lpstr>PP-RJ</vt:lpstr>
      <vt:lpstr>PP-RS</vt:lpstr>
      <vt:lpstr>PP-Audiovisual-RS</vt:lpstr>
      <vt:lpstr>PP-5 ANOS</vt:lpstr>
      <vt:lpstr>DSN-Moda-SP</vt:lpstr>
      <vt:lpstr>DSN-SP</vt:lpstr>
      <vt:lpstr>DSN-Comunicacao-VIsual-RJ</vt:lpstr>
      <vt:lpstr>DSN-Design-de-Animacao-RJ</vt:lpstr>
      <vt:lpstr>DSN-Audiovisual-RS</vt:lpstr>
      <vt:lpstr>DSN-Moda-RS</vt:lpstr>
      <vt:lpstr>RI-SP</vt:lpstr>
      <vt:lpstr>RI-RS</vt:lpstr>
      <vt:lpstr>Jornalismo-SP</vt:lpstr>
      <vt:lpstr>Jornalismo-RJ</vt:lpstr>
      <vt:lpstr>Jornalismo-RS</vt:lpstr>
      <vt:lpstr>CISO</vt:lpstr>
      <vt:lpstr>TECH</vt:lpstr>
      <vt:lpstr>Cinema-SP</vt:lpstr>
      <vt:lpstr>Competências (Nexialistas)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Magossi, Fabiola (Nokia - BR/Sao Paulo)</cp:lastModifiedBy>
  <dcterms:modified xsi:type="dcterms:W3CDTF">2020-01-28T18:59:39Z</dcterms:modified>
</cp:coreProperties>
</file>