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00" yWindow="70" windowWidth="18180" windowHeight="6090"/>
  </bookViews>
  <sheets>
    <sheet name="Orginal data" sheetId="1" r:id="rId1"/>
    <sheet name="bar chart pivot table" sheetId="2" r:id="rId2"/>
    <sheet name="pie&amp;line chart pivot table" sheetId="3" r:id="rId3"/>
    <sheet name="dash board" sheetId="4" r:id="rId4"/>
    <sheet name="remove duplicates" sheetId="5" r:id="rId5"/>
    <sheet name="CLEANING" sheetId="6" r:id="rId6"/>
  </sheets>
  <definedNames>
    <definedName name="Slicer_ID">#N/A</definedName>
    <definedName name="Slicer_Purchased_Bike1">#N/A</definedName>
    <definedName name="Slicer_purchased_date">#N/A</definedName>
    <definedName name="Slicer_Region1">#N/A</definedName>
  </definedNames>
  <calcPr calcId="144525"/>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0" i="6" l="1"/>
  <c r="D38" i="6"/>
  <c r="D36" i="6"/>
  <c r="D34" i="6"/>
  <c r="D32" i="6"/>
  <c r="Q12" i="6"/>
  <c r="Q4" i="6"/>
  <c r="Q5" i="6"/>
  <c r="Q6" i="6"/>
  <c r="Q7" i="6"/>
  <c r="Q8" i="6"/>
  <c r="Q9" i="6"/>
  <c r="Q10" i="6"/>
  <c r="Q11" i="6"/>
  <c r="Q13" i="6"/>
  <c r="Q14" i="6"/>
  <c r="Q15" i="6"/>
  <c r="Q16" i="6"/>
  <c r="Q17" i="6"/>
  <c r="Q18" i="6"/>
  <c r="Q19" i="6"/>
  <c r="Q20" i="6"/>
  <c r="Q21" i="6"/>
  <c r="Q22" i="6"/>
  <c r="Q23" i="6"/>
  <c r="Q24" i="6"/>
  <c r="Q25" i="6"/>
  <c r="Q26" i="6"/>
  <c r="Q27" i="6"/>
  <c r="Q28" i="6"/>
  <c r="Q29" i="6"/>
  <c r="Q30" i="6"/>
  <c r="Q3" i="6"/>
  <c r="O4" i="6"/>
  <c r="O5" i="6"/>
  <c r="O6" i="6"/>
  <c r="O7" i="6"/>
  <c r="O8" i="6"/>
  <c r="O9" i="6"/>
  <c r="O10" i="6"/>
  <c r="O11" i="6"/>
  <c r="O12" i="6"/>
  <c r="O13" i="6"/>
  <c r="O14" i="6"/>
  <c r="O15" i="6"/>
  <c r="O16" i="6"/>
  <c r="O17" i="6"/>
  <c r="O18" i="6"/>
  <c r="O19" i="6"/>
  <c r="O20" i="6"/>
  <c r="O21" i="6"/>
  <c r="O22" i="6"/>
  <c r="O23" i="6"/>
  <c r="O24" i="6"/>
  <c r="O25" i="6"/>
  <c r="O26" i="6"/>
  <c r="O27" i="6"/>
  <c r="O28" i="6"/>
  <c r="O29" i="6"/>
  <c r="O30" i="6"/>
  <c r="O3" i="6"/>
  <c r="P4" i="6"/>
  <c r="P5" i="6"/>
  <c r="P6" i="6"/>
  <c r="P7" i="6"/>
  <c r="P8" i="6"/>
  <c r="P9" i="6"/>
  <c r="P10" i="6"/>
  <c r="P11" i="6"/>
  <c r="P12" i="6"/>
  <c r="P13" i="6"/>
  <c r="P14" i="6"/>
  <c r="P15" i="6"/>
  <c r="P16" i="6"/>
  <c r="P17" i="6"/>
  <c r="P18" i="6"/>
  <c r="P19" i="6"/>
  <c r="P20" i="6"/>
  <c r="P21" i="6"/>
  <c r="P22" i="6"/>
  <c r="P23" i="6"/>
  <c r="P24" i="6"/>
  <c r="P25" i="6"/>
  <c r="P26" i="6"/>
  <c r="P27" i="6"/>
  <c r="P28" i="6"/>
  <c r="P29" i="6"/>
  <c r="P30" i="6"/>
  <c r="P3" i="6"/>
</calcChain>
</file>

<file path=xl/sharedStrings.xml><?xml version="1.0" encoding="utf-8"?>
<sst xmlns="http://schemas.openxmlformats.org/spreadsheetml/2006/main" count="1474" uniqueCount="83">
  <si>
    <t>BIKE SALES DATA</t>
  </si>
  <si>
    <t>ID</t>
  </si>
  <si>
    <t>Marital Status</t>
  </si>
  <si>
    <t>Gender</t>
  </si>
  <si>
    <t>Income</t>
  </si>
  <si>
    <t>Children</t>
  </si>
  <si>
    <t>Education</t>
  </si>
  <si>
    <t>Occupation</t>
  </si>
  <si>
    <t>Home Owner</t>
  </si>
  <si>
    <t>Cars</t>
  </si>
  <si>
    <t>Region</t>
  </si>
  <si>
    <t>Age</t>
  </si>
  <si>
    <t>Purchased Bike</t>
  </si>
  <si>
    <t>single</t>
  </si>
  <si>
    <t>married</t>
  </si>
  <si>
    <t>divorced</t>
  </si>
  <si>
    <t>male</t>
  </si>
  <si>
    <t>femail</t>
  </si>
  <si>
    <t>trans</t>
  </si>
  <si>
    <t>no</t>
  </si>
  <si>
    <t>MSC</t>
  </si>
  <si>
    <t>BSC</t>
  </si>
  <si>
    <t>BCOM</t>
  </si>
  <si>
    <t>BSC PHYSICS</t>
  </si>
  <si>
    <t>BTECH CIVIL</t>
  </si>
  <si>
    <t>LLB</t>
  </si>
  <si>
    <t>MBBS</t>
  </si>
  <si>
    <t>CA</t>
  </si>
  <si>
    <t>BPHARM</t>
  </si>
  <si>
    <t>BTECH MECH.</t>
  </si>
  <si>
    <t>MTECH</t>
  </si>
  <si>
    <t>PHARM D</t>
  </si>
  <si>
    <t>BE</t>
  </si>
  <si>
    <t>MCOM</t>
  </si>
  <si>
    <t>DIPLOMA IN IT</t>
  </si>
  <si>
    <t>BTECH CE</t>
  </si>
  <si>
    <t>NRI</t>
  </si>
  <si>
    <t>SELF EMPLOYED</t>
  </si>
  <si>
    <t>BUSSINESS</t>
  </si>
  <si>
    <t>TEACHER</t>
  </si>
  <si>
    <t>ENGINEER</t>
  </si>
  <si>
    <t>ADVOCATE</t>
  </si>
  <si>
    <t>YES</t>
  </si>
  <si>
    <t>NO</t>
  </si>
  <si>
    <t>Commute Distance IN KM</t>
  </si>
  <si>
    <t>NORTH ASIA</t>
  </si>
  <si>
    <t>EUROPE</t>
  </si>
  <si>
    <t>PACAFIC</t>
  </si>
  <si>
    <t>SOUTH ASIA</t>
  </si>
  <si>
    <t>HERO</t>
  </si>
  <si>
    <t>KAWASAKI</t>
  </si>
  <si>
    <t>ROYAL ENFIELD</t>
  </si>
  <si>
    <t>AVENGER</t>
  </si>
  <si>
    <t>SUPER BIKE</t>
  </si>
  <si>
    <t>SCCOOTER</t>
  </si>
  <si>
    <t>HONDA</t>
  </si>
  <si>
    <t>JUPITER</t>
  </si>
  <si>
    <t>Column Labels</t>
  </si>
  <si>
    <t>Grand Total</t>
  </si>
  <si>
    <t>Row Labels</t>
  </si>
  <si>
    <t>Count of Purchased Bike</t>
  </si>
  <si>
    <t>Sum of Income</t>
  </si>
  <si>
    <t>Sum of Cars</t>
  </si>
  <si>
    <t>purchased date</t>
  </si>
  <si>
    <t>BIKE SALES DATA without duplicates</t>
  </si>
  <si>
    <t>BIKE SALES DATA with duplicates</t>
  </si>
  <si>
    <t>ACCONTANT</t>
  </si>
  <si>
    <t>DOCTOR</t>
  </si>
  <si>
    <t>SALES EXECUTIVE</t>
  </si>
  <si>
    <t>TECHNICIAN</t>
  </si>
  <si>
    <t>CLEAN</t>
  </si>
  <si>
    <t>TRIM</t>
  </si>
  <si>
    <r>
      <t>M</t>
    </r>
    <r>
      <rPr>
        <sz val="11"/>
        <color theme="1"/>
        <rFont val="Calibri"/>
        <family val="2"/>
        <scheme val="minor"/>
      </rPr>
      <t>SC</t>
    </r>
  </si>
  <si>
    <t>NORTH @ASIA</t>
  </si>
  <si>
    <t>SUBSTITUTE</t>
  </si>
  <si>
    <t>PACA@FIC</t>
  </si>
  <si>
    <t>EURO@PE</t>
  </si>
  <si>
    <t>SOUTH A@SIA</t>
  </si>
  <si>
    <t>SUM FUN.</t>
  </si>
  <si>
    <t>COUNT</t>
  </si>
  <si>
    <t>MIN</t>
  </si>
  <si>
    <t>MAX</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</si>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</sst>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409]* #,##0.00_ ;_-[$$-409]* \-#,##0.00\ ;_-[$$-409]* &quot;-&quot;??_ ;_-@_ "/>
    <numFmt numFmtId="165" formatCode="[$-14009]yyyy/mm/dd;@"/>
  </numFmts>
  <fonts count="2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b/>
      <sz val="20"/>
      <color theme="1"/>
      <name val="Times of"/>
    </font>
    <font>
      <b/>
      <sz val="12"/>
      <color theme="1"/>
      <name val="Calibri"/>
      <family val="2"/>
      <scheme val="minor"/>
    </font>
    <font>
      <u/>
      <sz val="11"/>
      <color theme="1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5">
    <xf numFmtId="0" fontId="0" fillId="0" borderId="0" xfId="0"/>
    <xf numFmtId="0" fontId="19" fillId="34" borderId="10" xfId="0" applyFont="1" applyFill="1" applyBorder="1" applyAlignment="1">
      <alignment horizontal="center" vertical="center"/>
    </xf>
    <xf numFmtId="0" fontId="19" fillId="34" borderId="10" xfId="0" applyFont="1" applyFill="1" applyBorder="1" applyAlignment="1">
      <alignment horizontal="center" vertical="center" wrapText="1"/>
    </xf>
    <xf numFmtId="0" fontId="0" fillId="0" borderId="10" xfId="0" applyBorder="1" applyAlignment="1">
      <alignment horizontal="center"/>
    </xf>
    <xf numFmtId="164"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10" xfId="0" applyNumberFormat="1" applyBorder="1" applyAlignment="1">
      <alignment horizontal="center"/>
    </xf>
    <xf numFmtId="165" fontId="19" fillId="34" borderId="10" xfId="0" applyNumberFormat="1" applyFont="1" applyFill="1" applyBorder="1" applyAlignment="1">
      <alignment horizontal="center" vertical="center"/>
    </xf>
    <xf numFmtId="165" fontId="0" fillId="0" borderId="10" xfId="0" applyNumberFormat="1" applyBorder="1" applyAlignment="1">
      <alignment horizontal="center"/>
    </xf>
    <xf numFmtId="165" fontId="0" fillId="0" borderId="0" xfId="0" applyNumberFormat="1" applyAlignment="1">
      <alignment horizontal="left"/>
    </xf>
    <xf numFmtId="0" fontId="0" fillId="35" borderId="10" xfId="0" applyFill="1" applyBorder="1" applyAlignment="1">
      <alignment horizontal="center"/>
    </xf>
    <xf numFmtId="164" fontId="0" fillId="35" borderId="10" xfId="0" applyNumberFormat="1" applyFill="1" applyBorder="1" applyAlignment="1">
      <alignment horizontal="center"/>
    </xf>
    <xf numFmtId="165" fontId="0" fillId="35" borderId="10" xfId="0" applyNumberFormat="1" applyFill="1" applyBorder="1" applyAlignment="1">
      <alignment horizontal="center"/>
    </xf>
    <xf numFmtId="0" fontId="20" fillId="0" borderId="10" xfId="42" applyBorder="1" applyAlignment="1">
      <alignment horizontal="center"/>
    </xf>
    <xf numFmtId="0" fontId="0" fillId="36" borderId="10" xfId="0" applyFill="1" applyBorder="1" applyAlignment="1">
      <alignment horizontal="center"/>
    </xf>
    <xf numFmtId="0" fontId="19" fillId="37" borderId="11" xfId="0" applyFont="1" applyFill="1" applyBorder="1" applyAlignment="1">
      <alignment horizontal="center" vertical="center"/>
    </xf>
    <xf numFmtId="0" fontId="0" fillId="37" borderId="0" xfId="0" applyFill="1"/>
    <xf numFmtId="0" fontId="0" fillId="0" borderId="0" xfId="0" applyAlignment="1">
      <alignment horizontal="center" vertical="center"/>
    </xf>
    <xf numFmtId="0" fontId="0" fillId="38" borderId="0" xfId="0" applyFill="1" applyBorder="1" applyAlignment="1">
      <alignment horizontal="center" vertical="center"/>
    </xf>
    <xf numFmtId="0" fontId="0" fillId="38" borderId="0" xfId="0" applyFill="1" applyAlignment="1">
      <alignment horizontal="center" vertical="center"/>
    </xf>
    <xf numFmtId="164" fontId="0" fillId="39" borderId="0" xfId="0" applyNumberFormat="1" applyFill="1" applyAlignment="1">
      <alignment horizontal="center" vertical="center"/>
    </xf>
    <xf numFmtId="0" fontId="0" fillId="39" borderId="0" xfId="0" applyFill="1" applyAlignment="1">
      <alignment horizontal="center" vertical="center"/>
    </xf>
    <xf numFmtId="0" fontId="18" fillId="33" borderId="10" xfId="0" applyFont="1" applyFill="1" applyBorder="1" applyAlignment="1">
      <alignment horizontal="center"/>
    </xf>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2" builtinId="8"/>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chart pivot table'!$B$33:$B$34</c:f>
              <c:strCache>
                <c:ptCount val="1"/>
                <c:pt idx="0">
                  <c:v>EUROPE</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pivot table'!$C$33:$C$34</c:f>
              <c:strCache>
                <c:ptCount val="1"/>
                <c:pt idx="0">
                  <c:v>NORTH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table'!$C$35:$C$63</c:f>
              <c:numCache>
                <c:formatCode>General</c:formatCode>
                <c:ptCount val="28"/>
                <c:pt idx="0">
                  <c:v>1</c:v>
                </c:pt>
                <c:pt idx="7">
                  <c:v>0</c:v>
                </c:pt>
                <c:pt idx="8">
                  <c:v>1</c:v>
                </c:pt>
                <c:pt idx="14">
                  <c:v>1</c:v>
                </c:pt>
                <c:pt idx="17">
                  <c:v>1</c:v>
                </c:pt>
              </c:numCache>
            </c:numRef>
          </c:val>
        </c:ser>
        <c:ser>
          <c:idx val="2"/>
          <c:order val="2"/>
          <c:tx>
            <c:strRef>
              <c:f>'bar chart pivot table'!$D$33:$D$34</c:f>
              <c:strCache>
                <c:ptCount val="1"/>
                <c:pt idx="0">
                  <c:v>PACAFIC</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pivot table'!$E$33:$E$34</c:f>
              <c:strCache>
                <c:ptCount val="1"/>
                <c:pt idx="0">
                  <c:v>SOUTH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dLbls>
          <c:showLegendKey val="0"/>
          <c:showVal val="0"/>
          <c:showCatName val="0"/>
          <c:showSerName val="0"/>
          <c:showPercent val="0"/>
          <c:showBubbleSize val="0"/>
        </c:dLbls>
        <c:gapWidth val="150"/>
        <c:shape val="cylinder"/>
        <c:axId val="224346880"/>
        <c:axId val="224348416"/>
        <c:axId val="0"/>
      </c:bar3DChart>
      <c:catAx>
        <c:axId val="224346880"/>
        <c:scaling>
          <c:orientation val="minMax"/>
        </c:scaling>
        <c:delete val="0"/>
        <c:axPos val="b"/>
        <c:majorTickMark val="out"/>
        <c:minorTickMark val="none"/>
        <c:tickLblPos val="nextTo"/>
        <c:crossAx val="224348416"/>
        <c:crosses val="autoZero"/>
        <c:auto val="1"/>
        <c:lblAlgn val="ctr"/>
        <c:lblOffset val="100"/>
        <c:noMultiLvlLbl val="0"/>
      </c:catAx>
      <c:valAx>
        <c:axId val="224348416"/>
        <c:scaling>
          <c:orientation val="minMax"/>
        </c:scaling>
        <c:delete val="0"/>
        <c:axPos val="l"/>
        <c:majorGridlines/>
        <c:numFmt formatCode="General" sourceLinked="1"/>
        <c:majorTickMark val="out"/>
        <c:minorTickMark val="none"/>
        <c:tickLblPos val="nextTo"/>
        <c:crossAx val="224346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pieChart>
        <c:varyColors val="1"/>
        <c:ser>
          <c:idx val="0"/>
          <c:order val="0"/>
          <c:tx>
            <c:strRef>
              <c:f>'bar chart pivot table'!$B$66:$B$67</c:f>
              <c:strCache>
                <c:ptCount val="1"/>
                <c:pt idx="0">
                  <c:v>AVENGER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'bar chart pivot table'!$B$66:$B$67</c:f>
              <c:strCache>
                <c:ptCount val="1"/>
                <c:pt idx="0">
                  <c:v>AVENGER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mooth val="0"/>
        </c:ser>
        <c:ser>
          <c:idx val="1"/>
          <c:order val="1"/>
          <c:tx>
            <c:strRef>
              <c:f>'bar chart pivot table'!$C$66:$C$67</c:f>
              <c:strCache>
                <c:ptCount val="1"/>
                <c:pt idx="0">
                  <c:v>HERO</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mooth val="0"/>
        </c:ser>
        <c:ser>
          <c:idx val="2"/>
          <c:order val="2"/>
          <c:tx>
            <c:strRef>
              <c:f>'bar chart pivot table'!$D$66:$D$67</c:f>
              <c:strCache>
                <c:ptCount val="1"/>
                <c:pt idx="0">
                  <c:v>HONDA</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mooth val="0"/>
        </c:ser>
        <c:ser>
          <c:idx val="3"/>
          <c:order val="3"/>
          <c:tx>
            <c:strRef>
              <c:f>'bar chart pivot table'!$E$66:$E$67</c:f>
              <c:strCache>
                <c:ptCount val="1"/>
                <c:pt idx="0">
                  <c:v>JUPITER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mooth val="0"/>
        </c:ser>
        <c:ser>
          <c:idx val="4"/>
          <c:order val="4"/>
          <c:tx>
            <c:strRef>
              <c:f>'bar chart pivot table'!$F$66:$F$67</c:f>
              <c:strCache>
                <c:ptCount val="1"/>
                <c:pt idx="0">
                  <c:v>KAWASAKI</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mooth val="0"/>
        </c:ser>
        <c:ser>
          <c:idx val="5"/>
          <c:order val="5"/>
          <c:tx>
            <c:strRef>
              <c:f>'bar chart pivot table'!$G$66:$G$67</c:f>
              <c:strCache>
                <c:ptCount val="1"/>
                <c:pt idx="0">
                  <c:v>ROYAL ENFIELD</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mooth val="0"/>
        </c:ser>
        <c:ser>
          <c:idx val="6"/>
          <c:order val="6"/>
          <c:tx>
            <c:strRef>
              <c:f>'bar chart pivot table'!$H$66:$H$67</c:f>
              <c:strCache>
                <c:ptCount val="1"/>
                <c:pt idx="0">
                  <c:v>SCCOOTER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mooth val="0"/>
        </c:ser>
        <c:ser>
          <c:idx val="7"/>
          <c:order val="7"/>
          <c:tx>
            <c:strRef>
              <c:f>'bar chart pivot table'!$I$66:$I$67</c:f>
              <c:strCache>
                <c:ptCount val="1"/>
                <c:pt idx="0">
                  <c:v>SUPER BIKE</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mooth val="0"/>
        </c:ser>
        <c:dLbls>
          <c:showLegendKey val="0"/>
          <c:showVal val="0"/>
          <c:showCatName val="0"/>
          <c:showSerName val="0"/>
          <c:showPercent val="0"/>
          <c:showBubbleSize val="0"/>
        </c:dLbls>
        <c:marker val="1"/>
        <c:smooth val="0"/>
        <c:axId val="224281728"/>
        <c:axId val="224283264"/>
      </c:lineChart>
      <c:catAx>
        <c:axId val="224281728"/>
        <c:scaling>
          <c:orientation val="minMax"/>
        </c:scaling>
        <c:delete val="0"/>
        <c:axPos val="b"/>
        <c:majorTickMark val="out"/>
        <c:minorTickMark val="none"/>
        <c:tickLblPos val="nextTo"/>
        <c:crossAx val="224283264"/>
        <c:crosses val="autoZero"/>
        <c:auto val="1"/>
        <c:lblAlgn val="ctr"/>
        <c:lblOffset val="100"/>
        <c:noMultiLvlLbl val="0"/>
      </c:catAx>
      <c:valAx>
        <c:axId val="224283264"/>
        <c:scaling>
          <c:orientation val="minMax"/>
        </c:scaling>
        <c:delete val="0"/>
        <c:axPos val="l"/>
        <c:majorGridlines/>
        <c:numFmt formatCode="General" sourceLinked="1"/>
        <c:majorTickMark val="out"/>
        <c:minorTickMark val="none"/>
        <c:tickLblPos val="nextTo"/>
        <c:crossAx val="224281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PROJECT.xlsx]pie&amp;line chart pivot table!PivotTable2</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'pie&amp;line chart pivot table'!$B$33:$B$34</c:f>
              <c:strCache>
                <c:ptCount val="1"/>
                <c:pt idx="0">
                  <c:v>EUROPE</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table'!$B$35:$B$51</c:f>
              <c:numCache>
                <c:formatCode>General</c:formatCode>
                <c:ptCount val="16"/>
                <c:pt idx="2">
                  <c:v>1</c:v>
                </c:pt>
                <c:pt idx="3">
                  <c:v>4</c:v>
                </c:pt>
                <c:pt idx="8">
                  <c:v>1</c:v>
                </c:pt>
                <c:pt idx="9">
                  <c:v>1</c:v>
                </c:pt>
              </c:numCache>
            </c:numRef>
          </c:val>
        </c:ser>
        <c:ser>
          <c:idx val="1"/>
          <c:order val="1"/>
          <c:tx>
            <c:strRef>
              <c:f>'pie&amp;line chart pivot table'!$C$33:$C$34</c:f>
              <c:strCache>
                <c:ptCount val="1"/>
                <c:pt idx="0">
                  <c:v>NORTH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table'!$C$35:$C$51</c:f>
              <c:numCache>
                <c:formatCode>General</c:formatCode>
                <c:ptCount val="16"/>
                <c:pt idx="5">
                  <c:v>1</c:v>
                </c:pt>
                <c:pt idx="8">
                  <c:v>1</c:v>
                </c:pt>
                <c:pt idx="10">
                  <c:v>1</c:v>
                </c:pt>
                <c:pt idx="13">
                  <c:v>2</c:v>
                </c:pt>
              </c:numCache>
            </c:numRef>
          </c:val>
        </c:ser>
        <c:ser>
          <c:idx val="2"/>
          <c:order val="2"/>
          <c:tx>
            <c:strRef>
              <c:f>'pie&amp;line chart pivot table'!$D$33:$D$34</c:f>
              <c:strCache>
                <c:ptCount val="1"/>
                <c:pt idx="0">
                  <c:v>PACAFIC</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table'!$D$35:$D$51</c:f>
              <c:numCache>
                <c:formatCode>General</c:formatCode>
                <c:ptCount val="16"/>
                <c:pt idx="0">
                  <c:v>3</c:v>
                </c:pt>
                <c:pt idx="1">
                  <c:v>1</c:v>
                </c:pt>
                <c:pt idx="6">
                  <c:v>1</c:v>
                </c:pt>
                <c:pt idx="8">
                  <c:v>1</c:v>
                </c:pt>
                <c:pt idx="14">
                  <c:v>1</c:v>
                </c:pt>
              </c:numCache>
            </c:numRef>
          </c:val>
        </c:ser>
        <c:ser>
          <c:idx val="3"/>
          <c:order val="3"/>
          <c:tx>
            <c:strRef>
              <c:f>'pie&amp;line chart pivot table'!$E$33:$E$34</c:f>
              <c:strCache>
                <c:ptCount val="1"/>
                <c:pt idx="0">
                  <c:v>SOUTH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table'!$E$35:$E$51</c:f>
              <c:numCache>
                <c:formatCode>General</c:formatCode>
                <c:ptCount val="16"/>
                <c:pt idx="4">
                  <c:v>1</c:v>
                </c:pt>
                <c:pt idx="7">
                  <c:v>2</c:v>
                </c:pt>
                <c:pt idx="8">
                  <c:v>1</c:v>
                </c:pt>
                <c:pt idx="10">
                  <c:v>1</c:v>
                </c:pt>
                <c:pt idx="11">
                  <c:v>1</c:v>
                </c:pt>
                <c:pt idx="12">
                  <c:v>1</c:v>
                </c:pt>
                <c:pt idx="13">
                  <c:v>1</c:v>
                </c:pt>
                <c:pt idx="15">
                  <c:v>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table!PivotTable1</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chart pivot table'!$B$33:$B$34</c:f>
              <c:strCache>
                <c:ptCount val="1"/>
                <c:pt idx="0">
                  <c:v>EUROPE</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table'!$B$35:$B$63</c:f>
              <c:numCache>
                <c:formatCode>General</c:formatCode>
                <c:ptCount val="28"/>
                <c:pt idx="1">
                  <c:v>1</c:v>
                </c:pt>
                <c:pt idx="9">
                  <c:v>0</c:v>
                </c:pt>
                <c:pt idx="18">
                  <c:v>2</c:v>
                </c:pt>
                <c:pt idx="19">
                  <c:v>0</c:v>
                </c:pt>
                <c:pt idx="22">
                  <c:v>1</c:v>
                </c:pt>
                <c:pt idx="23">
                  <c:v>0</c:v>
                </c:pt>
                <c:pt idx="25">
                  <c:v>1</c:v>
                </c:pt>
              </c:numCache>
            </c:numRef>
          </c:val>
        </c:ser>
        <c:ser>
          <c:idx val="1"/>
          <c:order val="1"/>
          <c:tx>
            <c:strRef>
              <c:f>'bar chart pivot table'!$C$33:$C$34</c:f>
              <c:strCache>
                <c:ptCount val="1"/>
                <c:pt idx="0">
                  <c:v>NORTH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table'!$C$35:$C$63</c:f>
              <c:numCache>
                <c:formatCode>General</c:formatCode>
                <c:ptCount val="28"/>
                <c:pt idx="0">
                  <c:v>1</c:v>
                </c:pt>
                <c:pt idx="7">
                  <c:v>0</c:v>
                </c:pt>
                <c:pt idx="8">
                  <c:v>1</c:v>
                </c:pt>
                <c:pt idx="14">
                  <c:v>1</c:v>
                </c:pt>
                <c:pt idx="17">
                  <c:v>1</c:v>
                </c:pt>
              </c:numCache>
            </c:numRef>
          </c:val>
        </c:ser>
        <c:ser>
          <c:idx val="2"/>
          <c:order val="2"/>
          <c:tx>
            <c:strRef>
              <c:f>'bar chart pivot table'!$D$33:$D$34</c:f>
              <c:strCache>
                <c:ptCount val="1"/>
                <c:pt idx="0">
                  <c:v>PACAFIC</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table'!$D$35:$D$63</c:f>
              <c:numCache>
                <c:formatCode>General</c:formatCode>
                <c:ptCount val="28"/>
                <c:pt idx="2">
                  <c:v>1</c:v>
                </c:pt>
                <c:pt idx="6">
                  <c:v>2</c:v>
                </c:pt>
                <c:pt idx="11">
                  <c:v>2</c:v>
                </c:pt>
                <c:pt idx="16">
                  <c:v>1</c:v>
                </c:pt>
                <c:pt idx="21">
                  <c:v>1</c:v>
                </c:pt>
                <c:pt idx="26">
                  <c:v>0</c:v>
                </c:pt>
                <c:pt idx="27">
                  <c:v>1</c:v>
                </c:pt>
              </c:numCache>
            </c:numRef>
          </c:val>
        </c:ser>
        <c:ser>
          <c:idx val="3"/>
          <c:order val="3"/>
          <c:tx>
            <c:strRef>
              <c:f>'bar chart pivot table'!$E$33:$E$34</c:f>
              <c:strCache>
                <c:ptCount val="1"/>
                <c:pt idx="0">
                  <c:v>SOUTH ASIA</c:v>
                </c:pt>
              </c:strCache>
            </c:strRef>
          </c:tx>
          <c:invertIfNegative val="0"/>
          <c:cat>
            <c:strRef>
              <c:f>'bar chart pivot table'!$A$35:$A$63</c:f>
              <c:strCache>
                <c:ptCount val="28"/>
                <c:pt idx="0">
                  <c:v>12123</c:v>
                </c:pt>
                <c:pt idx="1">
                  <c:v>12124</c:v>
                </c:pt>
                <c:pt idx="2">
                  <c:v>12125</c:v>
                </c:pt>
                <c:pt idx="3">
                  <c:v>12126</c:v>
                </c:pt>
                <c:pt idx="4">
                  <c:v>22567</c:v>
                </c:pt>
                <c:pt idx="5">
                  <c:v>24567</c:v>
                </c:pt>
                <c:pt idx="6">
                  <c:v>34562</c:v>
                </c:pt>
                <c:pt idx="7">
                  <c:v>34567</c:v>
                </c:pt>
                <c:pt idx="8">
                  <c:v>34792</c:v>
                </c:pt>
                <c:pt idx="9">
                  <c:v>35622</c:v>
                </c:pt>
                <c:pt idx="10">
                  <c:v>35685</c:v>
                </c:pt>
                <c:pt idx="11">
                  <c:v>35785</c:v>
                </c:pt>
                <c:pt idx="12">
                  <c:v>36884</c:v>
                </c:pt>
                <c:pt idx="13">
                  <c:v>37849</c:v>
                </c:pt>
                <c:pt idx="14">
                  <c:v>43590</c:v>
                </c:pt>
                <c:pt idx="15">
                  <c:v>45790</c:v>
                </c:pt>
                <c:pt idx="16">
                  <c:v>46789</c:v>
                </c:pt>
                <c:pt idx="17">
                  <c:v>46891</c:v>
                </c:pt>
                <c:pt idx="18">
                  <c:v>46893</c:v>
                </c:pt>
                <c:pt idx="19">
                  <c:v>47896</c:v>
                </c:pt>
                <c:pt idx="20">
                  <c:v>55490</c:v>
                </c:pt>
                <c:pt idx="21">
                  <c:v>56783</c:v>
                </c:pt>
                <c:pt idx="22">
                  <c:v>57674</c:v>
                </c:pt>
                <c:pt idx="23">
                  <c:v>67399</c:v>
                </c:pt>
                <c:pt idx="24">
                  <c:v>67502</c:v>
                </c:pt>
                <c:pt idx="25">
                  <c:v>92343</c:v>
                </c:pt>
                <c:pt idx="26">
                  <c:v>97654</c:v>
                </c:pt>
                <c:pt idx="27">
                  <c:v>98765</c:v>
                </c:pt>
              </c:strCache>
            </c:strRef>
          </c:cat>
          <c:val>
            <c:numRef>
              <c:f>'bar chart pivot table'!$E$35:$E$63</c:f>
              <c:numCache>
                <c:formatCode>General</c:formatCode>
                <c:ptCount val="28"/>
                <c:pt idx="3">
                  <c:v>1</c:v>
                </c:pt>
                <c:pt idx="4">
                  <c:v>1</c:v>
                </c:pt>
                <c:pt idx="5">
                  <c:v>0</c:v>
                </c:pt>
                <c:pt idx="10">
                  <c:v>1</c:v>
                </c:pt>
                <c:pt idx="12">
                  <c:v>0</c:v>
                </c:pt>
                <c:pt idx="13">
                  <c:v>1</c:v>
                </c:pt>
                <c:pt idx="15">
                  <c:v>0</c:v>
                </c:pt>
                <c:pt idx="20">
                  <c:v>1</c:v>
                </c:pt>
                <c:pt idx="24">
                  <c:v>0</c:v>
                </c:pt>
              </c:numCache>
            </c:numRef>
          </c:val>
        </c:ser>
        <c:dLbls>
          <c:showLegendKey val="0"/>
          <c:showVal val="0"/>
          <c:showCatName val="0"/>
          <c:showSerName val="0"/>
          <c:showPercent val="0"/>
          <c:showBubbleSize val="0"/>
        </c:dLbls>
        <c:gapWidth val="150"/>
        <c:shape val="cylinder"/>
        <c:axId val="223587328"/>
        <c:axId val="223597312"/>
        <c:axId val="0"/>
      </c:bar3DChart>
      <c:catAx>
        <c:axId val="223587328"/>
        <c:scaling>
          <c:orientation val="minMax"/>
        </c:scaling>
        <c:delete val="0"/>
        <c:axPos val="b"/>
        <c:majorTickMark val="out"/>
        <c:minorTickMark val="none"/>
        <c:tickLblPos val="nextTo"/>
        <c:crossAx val="223597312"/>
        <c:crosses val="autoZero"/>
        <c:auto val="1"/>
        <c:lblAlgn val="ctr"/>
        <c:lblOffset val="100"/>
        <c:noMultiLvlLbl val="0"/>
      </c:catAx>
      <c:valAx>
        <c:axId val="223597312"/>
        <c:scaling>
          <c:orientation val="minMax"/>
        </c:scaling>
        <c:delete val="0"/>
        <c:axPos val="l"/>
        <c:majorGridlines/>
        <c:numFmt formatCode="General" sourceLinked="1"/>
        <c:majorTickMark val="out"/>
        <c:minorTickMark val="none"/>
        <c:tickLblPos val="nextTo"/>
        <c:crossAx val="223587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4"/>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pieChart>
        <c:varyColors val="1"/>
        <c:ser>
          <c:idx val="0"/>
          <c:order val="0"/>
          <c:tx>
            <c:strRef>
              <c:f>'bar chart pivot table'!$B$66:$B$67</c:f>
              <c:strCache>
                <c:ptCount val="1"/>
                <c:pt idx="0">
                  <c:v>AVENGER</c:v>
                </c:pt>
              </c:strCache>
            </c:strRef>
          </c:tx>
          <c:explosion val="25"/>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er>
        <c:ser>
          <c:idx val="2"/>
          <c:order val="2"/>
          <c:tx>
            <c:strRef>
              <c:f>'bar chart pivot table'!$D$66:$D$67</c:f>
              <c:strCache>
                <c:ptCount val="1"/>
                <c:pt idx="0">
                  <c:v>HONDA</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er>
        <c:ser>
          <c:idx val="3"/>
          <c:order val="3"/>
          <c:tx>
            <c:strRef>
              <c:f>'bar chart pivot table'!$E$66:$E$67</c:f>
              <c:strCache>
                <c:ptCount val="1"/>
                <c:pt idx="0">
                  <c:v>JUPITER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PROJECT.xlsx]pie&amp;line chart pivot table!PivotTable2</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
          <c:y val="0.2870080219803946"/>
          <c:w val="0.75321751739074572"/>
          <c:h val="0.56994229341323721"/>
        </c:manualLayout>
      </c:layout>
      <c:pie3DChart>
        <c:varyColors val="1"/>
        <c:ser>
          <c:idx val="0"/>
          <c:order val="0"/>
          <c:tx>
            <c:strRef>
              <c:f>'pie&amp;line chart pivot table'!$B$33:$B$34</c:f>
              <c:strCache>
                <c:ptCount val="1"/>
                <c:pt idx="0">
                  <c:v>EUROPE</c:v>
                </c:pt>
              </c:strCache>
            </c:strRef>
          </c:tx>
          <c:explosion val="23"/>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table'!$B$35:$B$51</c:f>
              <c:numCache>
                <c:formatCode>General</c:formatCode>
                <c:ptCount val="16"/>
                <c:pt idx="2">
                  <c:v>1</c:v>
                </c:pt>
                <c:pt idx="3">
                  <c:v>4</c:v>
                </c:pt>
                <c:pt idx="8">
                  <c:v>1</c:v>
                </c:pt>
                <c:pt idx="9">
                  <c:v>1</c:v>
                </c:pt>
              </c:numCache>
            </c:numRef>
          </c:val>
        </c:ser>
        <c:ser>
          <c:idx val="1"/>
          <c:order val="1"/>
          <c:tx>
            <c:strRef>
              <c:f>'pie&amp;line chart pivot table'!$C$33:$C$34</c:f>
              <c:strCache>
                <c:ptCount val="1"/>
                <c:pt idx="0">
                  <c:v>NORTH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table'!$C$35:$C$51</c:f>
              <c:numCache>
                <c:formatCode>General</c:formatCode>
                <c:ptCount val="16"/>
                <c:pt idx="5">
                  <c:v>1</c:v>
                </c:pt>
                <c:pt idx="8">
                  <c:v>1</c:v>
                </c:pt>
                <c:pt idx="10">
                  <c:v>1</c:v>
                </c:pt>
                <c:pt idx="13">
                  <c:v>2</c:v>
                </c:pt>
              </c:numCache>
            </c:numRef>
          </c:val>
        </c:ser>
        <c:ser>
          <c:idx val="2"/>
          <c:order val="2"/>
          <c:tx>
            <c:strRef>
              <c:f>'pie&amp;line chart pivot table'!$D$33:$D$34</c:f>
              <c:strCache>
                <c:ptCount val="1"/>
                <c:pt idx="0">
                  <c:v>PACAFIC</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table'!$D$35:$D$51</c:f>
              <c:numCache>
                <c:formatCode>General</c:formatCode>
                <c:ptCount val="16"/>
                <c:pt idx="0">
                  <c:v>3</c:v>
                </c:pt>
                <c:pt idx="1">
                  <c:v>1</c:v>
                </c:pt>
                <c:pt idx="6">
                  <c:v>1</c:v>
                </c:pt>
                <c:pt idx="8">
                  <c:v>1</c:v>
                </c:pt>
                <c:pt idx="14">
                  <c:v>1</c:v>
                </c:pt>
              </c:numCache>
            </c:numRef>
          </c:val>
        </c:ser>
        <c:ser>
          <c:idx val="3"/>
          <c:order val="3"/>
          <c:tx>
            <c:strRef>
              <c:f>'pie&amp;line chart pivot table'!$E$33:$E$34</c:f>
              <c:strCache>
                <c:ptCount val="1"/>
                <c:pt idx="0">
                  <c:v>SOUTH ASIA</c:v>
                </c:pt>
              </c:strCache>
            </c:strRef>
          </c:tx>
          <c:cat>
            <c:strRef>
              <c:f>'pie&amp;line chart pivot table'!$A$35:$A$51</c:f>
              <c:strCache>
                <c:ptCount val="16"/>
                <c:pt idx="0">
                  <c:v>BCOM</c:v>
                </c:pt>
                <c:pt idx="1">
                  <c:v>BE</c:v>
                </c:pt>
                <c:pt idx="2">
                  <c:v>BPHARM</c:v>
                </c:pt>
                <c:pt idx="3">
                  <c:v>BSC</c:v>
                </c:pt>
                <c:pt idx="4">
                  <c:v>BSC PHYSICS</c:v>
                </c:pt>
                <c:pt idx="5">
                  <c:v>BTECH CE</c:v>
                </c:pt>
                <c:pt idx="6">
                  <c:v>BTECH CIVIL</c:v>
                </c:pt>
                <c:pt idx="7">
                  <c:v>BTECH MECH.</c:v>
                </c:pt>
                <c:pt idx="8">
                  <c:v>CA</c:v>
                </c:pt>
                <c:pt idx="9">
                  <c:v>DIPLOMA IN IT</c:v>
                </c:pt>
                <c:pt idx="10">
                  <c:v>LLB</c:v>
                </c:pt>
                <c:pt idx="11">
                  <c:v>MBBS</c:v>
                </c:pt>
                <c:pt idx="12">
                  <c:v>MCOM</c:v>
                </c:pt>
                <c:pt idx="13">
                  <c:v>MSC</c:v>
                </c:pt>
                <c:pt idx="14">
                  <c:v>MTECH</c:v>
                </c:pt>
                <c:pt idx="15">
                  <c:v>PHARM D</c:v>
                </c:pt>
              </c:strCache>
            </c:strRef>
          </c:cat>
          <c:val>
            <c:numRef>
              <c:f>'pie&amp;line chart pivot table'!$E$35:$E$51</c:f>
              <c:numCache>
                <c:formatCode>General</c:formatCode>
                <c:ptCount val="16"/>
                <c:pt idx="4">
                  <c:v>1</c:v>
                </c:pt>
                <c:pt idx="7">
                  <c:v>2</c:v>
                </c:pt>
                <c:pt idx="8">
                  <c:v>1</c:v>
                </c:pt>
                <c:pt idx="10">
                  <c:v>1</c:v>
                </c:pt>
                <c:pt idx="11">
                  <c:v>1</c:v>
                </c:pt>
                <c:pt idx="12">
                  <c:v>1</c:v>
                </c:pt>
                <c:pt idx="13">
                  <c:v>1</c:v>
                </c:pt>
                <c:pt idx="15">
                  <c:v>1</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PROJECT.xlsx]bar chart pivot table!PivotTable6</c:name>
    <c:fmtId val="7"/>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pivotFmt>
      <c:pivotFmt>
        <c:idx val="12"/>
      </c:pivotFmt>
      <c:pivotFmt>
        <c:idx val="13"/>
      </c:pivotFmt>
      <c:pivotFmt>
        <c:idx val="14"/>
      </c:pivotFmt>
      <c:pivotFmt>
        <c:idx val="15"/>
      </c:pivotFmt>
      <c:pivotFmt>
        <c:idx val="16"/>
      </c:pivotFmt>
    </c:pivotFmts>
    <c:plotArea>
      <c:layout/>
      <c:lineChart>
        <c:grouping val="standard"/>
        <c:varyColors val="0"/>
        <c:ser>
          <c:idx val="0"/>
          <c:order val="0"/>
          <c:tx>
            <c:strRef>
              <c:f>'bar chart pivot table'!$B$66:$B$67</c:f>
              <c:strCache>
                <c:ptCount val="1"/>
                <c:pt idx="0">
                  <c:v>AVENGER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table'!$B$68:$B$96</c:f>
              <c:numCache>
                <c:formatCode>General</c:formatCode>
                <c:ptCount val="28"/>
                <c:pt idx="3">
                  <c:v>345678</c:v>
                </c:pt>
                <c:pt idx="7">
                  <c:v>45678</c:v>
                </c:pt>
                <c:pt idx="18">
                  <c:v>87655</c:v>
                </c:pt>
                <c:pt idx="26">
                  <c:v>6543</c:v>
                </c:pt>
              </c:numCache>
            </c:numRef>
          </c:val>
          <c:smooth val="0"/>
        </c:ser>
        <c:ser>
          <c:idx val="1"/>
          <c:order val="1"/>
          <c:tx>
            <c:strRef>
              <c:f>'bar chart pivot table'!$C$66:$C$67</c:f>
              <c:strCache>
                <c:ptCount val="1"/>
                <c:pt idx="0">
                  <c:v>HERO</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table'!$C$68:$C$96</c:f>
              <c:numCache>
                <c:formatCode>General</c:formatCode>
                <c:ptCount val="28"/>
                <c:pt idx="1">
                  <c:v>9876543</c:v>
                </c:pt>
                <c:pt idx="8">
                  <c:v>456789</c:v>
                </c:pt>
                <c:pt idx="10">
                  <c:v>456789</c:v>
                </c:pt>
                <c:pt idx="12">
                  <c:v>987654</c:v>
                </c:pt>
                <c:pt idx="13">
                  <c:v>45678</c:v>
                </c:pt>
              </c:numCache>
            </c:numRef>
          </c:val>
          <c:smooth val="0"/>
        </c:ser>
        <c:ser>
          <c:idx val="2"/>
          <c:order val="2"/>
          <c:tx>
            <c:strRef>
              <c:f>'bar chart pivot table'!$D$66:$D$67</c:f>
              <c:strCache>
                <c:ptCount val="1"/>
                <c:pt idx="0">
                  <c:v>HONDA</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table'!$D$68:$D$96</c:f>
              <c:numCache>
                <c:formatCode>General</c:formatCode>
                <c:ptCount val="28"/>
                <c:pt idx="2">
                  <c:v>456789</c:v>
                </c:pt>
                <c:pt idx="5">
                  <c:v>234567</c:v>
                </c:pt>
                <c:pt idx="22">
                  <c:v>98765</c:v>
                </c:pt>
              </c:numCache>
            </c:numRef>
          </c:val>
          <c:smooth val="0"/>
        </c:ser>
        <c:ser>
          <c:idx val="3"/>
          <c:order val="3"/>
          <c:tx>
            <c:strRef>
              <c:f>'bar chart pivot table'!$E$66:$E$67</c:f>
              <c:strCache>
                <c:ptCount val="1"/>
                <c:pt idx="0">
                  <c:v>JUPITER</c:v>
                </c:pt>
              </c:strCache>
            </c:strRef>
          </c:tx>
          <c:marker>
            <c:symbol val="none"/>
          </c:marker>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table'!$E$68:$E$96</c:f>
              <c:numCache>
                <c:formatCode>General</c:formatCode>
                <c:ptCount val="28"/>
                <c:pt idx="9">
                  <c:v>98765</c:v>
                </c:pt>
                <c:pt idx="15">
                  <c:v>45678</c:v>
                </c:pt>
              </c:numCache>
            </c:numRef>
          </c:val>
          <c:smooth val="0"/>
        </c:ser>
        <c:ser>
          <c:idx val="4"/>
          <c:order val="4"/>
          <c:tx>
            <c:strRef>
              <c:f>'bar chart pivot table'!$F$66:$F$67</c:f>
              <c:strCache>
                <c:ptCount val="1"/>
                <c:pt idx="0">
                  <c:v>KAWASAKI</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table'!$F$68:$F$96</c:f>
              <c:numCache>
                <c:formatCode>General</c:formatCode>
                <c:ptCount val="28"/>
                <c:pt idx="4">
                  <c:v>456789</c:v>
                </c:pt>
                <c:pt idx="14">
                  <c:v>456567</c:v>
                </c:pt>
                <c:pt idx="23">
                  <c:v>23456</c:v>
                </c:pt>
                <c:pt idx="24">
                  <c:v>45678</c:v>
                </c:pt>
              </c:numCache>
            </c:numRef>
          </c:val>
          <c:smooth val="0"/>
        </c:ser>
        <c:ser>
          <c:idx val="5"/>
          <c:order val="5"/>
          <c:tx>
            <c:strRef>
              <c:f>'bar chart pivot table'!$G$66:$G$67</c:f>
              <c:strCache>
                <c:ptCount val="1"/>
                <c:pt idx="0">
                  <c:v>ROYAL ENFIELD</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table'!$G$68:$G$96</c:f>
              <c:numCache>
                <c:formatCode>General</c:formatCode>
                <c:ptCount val="28"/>
                <c:pt idx="0">
                  <c:v>456789</c:v>
                </c:pt>
                <c:pt idx="17">
                  <c:v>96543</c:v>
                </c:pt>
                <c:pt idx="19">
                  <c:v>876543</c:v>
                </c:pt>
                <c:pt idx="21">
                  <c:v>876543</c:v>
                </c:pt>
              </c:numCache>
            </c:numRef>
          </c:val>
          <c:smooth val="0"/>
        </c:ser>
        <c:ser>
          <c:idx val="6"/>
          <c:order val="6"/>
          <c:tx>
            <c:strRef>
              <c:f>'bar chart pivot table'!$H$66:$H$67</c:f>
              <c:strCache>
                <c:ptCount val="1"/>
                <c:pt idx="0">
                  <c:v>SCCOOTER</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table'!$H$68:$H$96</c:f>
              <c:numCache>
                <c:formatCode>General</c:formatCode>
                <c:ptCount val="28"/>
                <c:pt idx="20">
                  <c:v>97654</c:v>
                </c:pt>
                <c:pt idx="25">
                  <c:v>9876</c:v>
                </c:pt>
                <c:pt idx="27">
                  <c:v>345678</c:v>
                </c:pt>
              </c:numCache>
            </c:numRef>
          </c:val>
          <c:smooth val="0"/>
        </c:ser>
        <c:ser>
          <c:idx val="7"/>
          <c:order val="7"/>
          <c:tx>
            <c:strRef>
              <c:f>'bar chart pivot table'!$I$66:$I$67</c:f>
              <c:strCache>
                <c:ptCount val="1"/>
                <c:pt idx="0">
                  <c:v>SUPER BIKE</c:v>
                </c:pt>
              </c:strCache>
            </c:strRef>
          </c:tx>
          <c:cat>
            <c:strRef>
              <c:f>'bar chart pivot table'!$A$68:$A$96</c:f>
              <c:strCache>
                <c:ptCount val="28"/>
                <c:pt idx="0">
                  <c:v>2020-03-12</c:v>
                </c:pt>
                <c:pt idx="1">
                  <c:v>2020-04-19</c:v>
                </c:pt>
                <c:pt idx="2">
                  <c:v>2020-10-12</c:v>
                </c:pt>
                <c:pt idx="3">
                  <c:v>2022-01-19</c:v>
                </c:pt>
                <c:pt idx="4">
                  <c:v>2022-02-22</c:v>
                </c:pt>
                <c:pt idx="5">
                  <c:v>2022-02-23</c:v>
                </c:pt>
                <c:pt idx="6">
                  <c:v>2022-04-08</c:v>
                </c:pt>
                <c:pt idx="7">
                  <c:v>2022-05-23</c:v>
                </c:pt>
                <c:pt idx="8">
                  <c:v>2022-07-08</c:v>
                </c:pt>
                <c:pt idx="9">
                  <c:v>2022-08-22</c:v>
                </c:pt>
                <c:pt idx="10">
                  <c:v>2022-10-12</c:v>
                </c:pt>
                <c:pt idx="11">
                  <c:v>2022-11-10</c:v>
                </c:pt>
                <c:pt idx="12">
                  <c:v>2023-02-06</c:v>
                </c:pt>
                <c:pt idx="13">
                  <c:v>2023-02-23</c:v>
                </c:pt>
                <c:pt idx="14">
                  <c:v>2023-03-05</c:v>
                </c:pt>
                <c:pt idx="15">
                  <c:v>2023-06-04</c:v>
                </c:pt>
                <c:pt idx="16">
                  <c:v>2023-09-02</c:v>
                </c:pt>
                <c:pt idx="17">
                  <c:v>2023-09-07</c:v>
                </c:pt>
                <c:pt idx="18">
                  <c:v>2023-09-10</c:v>
                </c:pt>
                <c:pt idx="19">
                  <c:v>2023-09-14</c:v>
                </c:pt>
                <c:pt idx="20">
                  <c:v>2023-10-12</c:v>
                </c:pt>
                <c:pt idx="21">
                  <c:v>2023-10-30</c:v>
                </c:pt>
                <c:pt idx="22">
                  <c:v>2023-12-05</c:v>
                </c:pt>
                <c:pt idx="23">
                  <c:v>2023-12-29</c:v>
                </c:pt>
                <c:pt idx="24">
                  <c:v>2024-02-06</c:v>
                </c:pt>
                <c:pt idx="25">
                  <c:v>2024-02-09</c:v>
                </c:pt>
                <c:pt idx="26">
                  <c:v>2024-03-12</c:v>
                </c:pt>
                <c:pt idx="27">
                  <c:v>2024-04-08</c:v>
                </c:pt>
              </c:strCache>
            </c:strRef>
          </c:cat>
          <c:val>
            <c:numRef>
              <c:f>'bar chart pivot table'!$I$68:$I$96</c:f>
              <c:numCache>
                <c:formatCode>General</c:formatCode>
                <c:ptCount val="28"/>
                <c:pt idx="6">
                  <c:v>98765</c:v>
                </c:pt>
                <c:pt idx="11">
                  <c:v>76543</c:v>
                </c:pt>
                <c:pt idx="16">
                  <c:v>345678</c:v>
                </c:pt>
              </c:numCache>
            </c:numRef>
          </c:val>
          <c:smooth val="0"/>
        </c:ser>
        <c:dLbls>
          <c:showLegendKey val="0"/>
          <c:showVal val="0"/>
          <c:showCatName val="0"/>
          <c:showSerName val="0"/>
          <c:showPercent val="0"/>
          <c:showBubbleSize val="0"/>
        </c:dLbls>
        <c:marker val="1"/>
        <c:smooth val="0"/>
        <c:axId val="225003392"/>
        <c:axId val="225004928"/>
      </c:lineChart>
      <c:catAx>
        <c:axId val="225003392"/>
        <c:scaling>
          <c:orientation val="minMax"/>
        </c:scaling>
        <c:delete val="0"/>
        <c:axPos val="b"/>
        <c:majorTickMark val="out"/>
        <c:minorTickMark val="none"/>
        <c:tickLblPos val="nextTo"/>
        <c:crossAx val="225004928"/>
        <c:crosses val="autoZero"/>
        <c:auto val="1"/>
        <c:lblAlgn val="ctr"/>
        <c:lblOffset val="100"/>
        <c:noMultiLvlLbl val="0"/>
      </c:catAx>
      <c:valAx>
        <c:axId val="225004928"/>
        <c:scaling>
          <c:orientation val="minMax"/>
        </c:scaling>
        <c:delete val="0"/>
        <c:axPos val="l"/>
        <c:majorGridlines/>
        <c:numFmt formatCode="General" sourceLinked="1"/>
        <c:majorTickMark val="out"/>
        <c:minorTickMark val="none"/>
        <c:tickLblPos val="nextTo"/>
        <c:crossAx val="225003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142874</xdr:colOff>
      <xdr:row>32</xdr:row>
      <xdr:rowOff>15874</xdr:rowOff>
    </xdr:from>
    <xdr:to>
      <xdr:col>15</xdr:col>
      <xdr:colOff>215900</xdr:colOff>
      <xdr:row>55</xdr:row>
      <xdr:rowOff>82549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117475</xdr:colOff>
      <xdr:row>61</xdr:row>
      <xdr:rowOff>41275</xdr:rowOff>
    </xdr:from>
    <xdr:to>
      <xdr:col>15</xdr:col>
      <xdr:colOff>523875</xdr:colOff>
      <xdr:row>76</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123825</xdr:colOff>
      <xdr:row>76</xdr:row>
      <xdr:rowOff>111125</xdr:rowOff>
    </xdr:from>
    <xdr:to>
      <xdr:col>15</xdr:col>
      <xdr:colOff>530225</xdr:colOff>
      <xdr:row>91</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257175</xdr:colOff>
      <xdr:row>32</xdr:row>
      <xdr:rowOff>28575</xdr:rowOff>
    </xdr:from>
    <xdr:to>
      <xdr:col>13</xdr:col>
      <xdr:colOff>365125</xdr:colOff>
      <xdr:row>47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349250</xdr:colOff>
      <xdr:row>18</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34</xdr:row>
      <xdr:rowOff>114300</xdr:rowOff>
    </xdr:from>
    <xdr:to>
      <xdr:col>7</xdr:col>
      <xdr:colOff>463550</xdr:colOff>
      <xdr:row>49</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44450</xdr:rowOff>
    </xdr:from>
    <xdr:to>
      <xdr:col>8</xdr:col>
      <xdr:colOff>571500</xdr:colOff>
      <xdr:row>34</xdr:row>
      <xdr:rowOff>14817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203200</xdr:colOff>
      <xdr:row>50</xdr:row>
      <xdr:rowOff>107950</xdr:rowOff>
    </xdr:from>
    <xdr:to>
      <xdr:col>7</xdr:col>
      <xdr:colOff>508000</xdr:colOff>
      <xdr:row>65</xdr:row>
      <xdr:rowOff>88900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76200</xdr:colOff>
      <xdr:row>51</xdr:row>
      <xdr:rowOff>158750</xdr:rowOff>
    </xdr:from>
    <xdr:to>
      <xdr:col>11</xdr:col>
      <xdr:colOff>76200</xdr:colOff>
      <xdr:row>65</xdr:row>
      <xdr:rowOff>104775</xdr:rowOff>
    </xdr:to>
    <mc:AlternateContent xmlns:mc="http://schemas.openxmlformats.org/markup-compatibility/2006" xmlns:a14="http://schemas.microsoft.com/office/drawing/2010/main">
      <mc:Choice Requires="a14">
        <xdr:graphicFrame macro="">
          <xdr:nvGraphicFramePr>
            <xdr:cNvPr id="14" name="purchased date"/>
            <xdr:cNvGraphicFramePr/>
          </xdr:nvGraphicFramePr>
          <xdr:xfrm>
            <a:off x="0" y="0"/>
            <a:ext cx="0" cy="0"/>
          </xdr:xfrm>
          <a:graphic>
            <a:graphicData uri="http://schemas.microsoft.com/office/drawing/2010/slicer">
              <sle:slicer xmlns:sle="http://schemas.microsoft.com/office/drawing/2010/slicer" name="purchased date"/>
            </a:graphicData>
          </a:graphic>
        </xdr:graphicFrame>
      </mc:Choice>
      <mc:Fallback xmlns="">
        <xdr:sp macro="" textlink="">
          <xdr:nvSpPr>
            <xdr:cNvPr id="0" name=""/>
            <xdr:cNvSpPr>
              <a:spLocks noTextEdit="1"/>
            </xdr:cNvSpPr>
          </xdr:nvSpPr>
          <xdr:spPr>
            <a:xfrm>
              <a:off x="4953000" y="955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139700</xdr:colOff>
      <xdr:row>34</xdr:row>
      <xdr:rowOff>171450</xdr:rowOff>
    </xdr:from>
    <xdr:to>
      <xdr:col>11</xdr:col>
      <xdr:colOff>139700</xdr:colOff>
      <xdr:row>48</xdr:row>
      <xdr:rowOff>117475</xdr:rowOff>
    </xdr:to>
    <mc:AlternateContent xmlns:mc="http://schemas.openxmlformats.org/markup-compatibility/2006" xmlns:a14="http://schemas.microsoft.com/office/drawing/2010/main">
      <mc:Choice Requires="a14">
        <xdr:graphicFrame macro="">
          <xdr:nvGraphicFramePr>
            <xdr:cNvPr id="15"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5016500" y="643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603250</xdr:colOff>
      <xdr:row>1</xdr:row>
      <xdr:rowOff>171450</xdr:rowOff>
    </xdr:from>
    <xdr:to>
      <xdr:col>11</xdr:col>
      <xdr:colOff>603250</xdr:colOff>
      <xdr:row>15</xdr:row>
      <xdr:rowOff>117475</xdr:rowOff>
    </xdr:to>
    <mc:AlternateContent xmlns:mc="http://schemas.openxmlformats.org/markup-compatibility/2006" xmlns:a14="http://schemas.microsoft.com/office/drawing/2010/main">
      <mc:Choice Requires="a14">
        <xdr:graphicFrame macro="">
          <xdr:nvGraphicFramePr>
            <xdr:cNvPr id="16"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548005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298450</xdr:colOff>
      <xdr:row>19</xdr:row>
      <xdr:rowOff>38100</xdr:rowOff>
    </xdr:from>
    <xdr:to>
      <xdr:col>12</xdr:col>
      <xdr:colOff>298450</xdr:colOff>
      <xdr:row>32</xdr:row>
      <xdr:rowOff>168275</xdr:rowOff>
    </xdr:to>
    <mc:AlternateContent xmlns:mc="http://schemas.openxmlformats.org/markup-compatibility/2006" xmlns:a14="http://schemas.microsoft.com/office/drawing/2010/main">
      <mc:Choice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84850" y="3536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Ägaren" refreshedDate="45440.506671759256" createdVersion="4" refreshedVersion="4" minRefreshableVersion="3" recordCount="28">
  <cacheSource type="worksheet">
    <worksheetSource ref="A2:N30" sheet="bar chart pivot table"/>
  </cacheSource>
  <cacheFields count="13">
    <cacheField name="ID" numFmtId="0">
      <sharedItems containsSemiMixedTypes="0" containsString="0" containsNumber="1" containsInteger="1" minValue="12123" maxValue="98765" count="28">
        <n v="12123"/>
        <n v="12124"/>
        <n v="12125"/>
        <n v="12126"/>
        <n v="34562"/>
        <n v="35785"/>
        <n v="67399"/>
        <n v="36884"/>
        <n v="37849"/>
        <n v="47896"/>
        <n v="35622"/>
        <n v="55490"/>
        <n v="56783"/>
        <n v="34567"/>
        <n v="98765"/>
        <n v="46891"/>
        <n v="34792"/>
        <n v="67502"/>
        <n v="46893"/>
        <n v="92343"/>
        <n v="35685"/>
        <n v="45790"/>
        <n v="97654"/>
        <n v="24567"/>
        <n v="57674"/>
        <n v="43590"/>
        <n v="22567"/>
        <n v="46789"/>
      </sharedItems>
    </cacheField>
    <cacheField name="Marital Status" numFmtId="0">
      <sharedItems/>
    </cacheField>
    <cacheField name="Gender" numFmtId="0">
      <sharedItems count="3">
        <s v="male"/>
        <s v="femail"/>
        <s v="trans"/>
      </sharedItems>
    </cacheField>
    <cacheField name="Income" numFmtId="164">
      <sharedItems containsSemiMixedTypes="0" containsString="0" containsNumber="1" containsInteger="1" minValue="223452" maxValue="234567" count="2">
        <n v="223452"/>
        <n v="234567"/>
      </sharedItems>
    </cacheField>
    <cacheField name="Children" numFmtId="0">
      <sharedItems containsMixedTypes="1" containsNumber="1" containsInteger="1" minValue="1" maxValue="3"/>
    </cacheField>
    <cacheField name="Education" numFmtId="0">
      <sharedItems/>
    </cacheField>
    <cacheField name="Occupation" numFmtId="0">
      <sharedItems count="6">
        <s v="NRI"/>
        <s v="SELF EMPLOYED"/>
        <s v="BUSSINESS"/>
        <s v="TEACHER"/>
        <s v="ENGINEER"/>
        <s v="ADVOCATE"/>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Ägaren" refreshedDate="45440.510945254631" createdVersion="4" refreshedVersion="4" minRefreshableVersion="3" recordCount="28">
  <cacheSource type="worksheet">
    <worksheetSource ref="A2:N30" sheet="pie&amp;line chart pivot table"/>
  </cacheSource>
  <cacheFields count="13">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223452" maxValue="234567"/>
    </cacheField>
    <cacheField name="Children" numFmtId="0">
      <sharedItems containsMixedTypes="1" containsNumber="1" containsInteger="1" minValue="1" maxValue="3"/>
    </cacheField>
    <cacheField name="Education" numFmtId="0">
      <sharedItems count="16">
        <s v="MSC"/>
        <s v="BSC"/>
        <s v="BCOM"/>
        <s v="BSC PHYSICS"/>
        <s v="BTECH CIVIL"/>
        <s v="LLB"/>
        <s v="MBBS"/>
        <s v="CA"/>
        <s v="BPHARM"/>
        <s v="BTECH MECH."/>
        <s v="MTECH"/>
        <s v="PHARM D"/>
        <s v="BE"/>
        <s v="MCOM"/>
        <s v="DIPLOMA IN IT"/>
        <s v="BTECH CE"/>
      </sharedItems>
    </cacheField>
    <cacheField name="Occupation" numFmtId="0">
      <sharedItems count="6">
        <s v="NRI"/>
        <s v="SELF EMPLOYED"/>
        <s v="BUSSINESS"/>
        <s v="TEACHER"/>
        <s v="ENGINEER"/>
        <s v="ADVOCATE"/>
      </sharedItems>
    </cacheField>
    <cacheField name="Home Owner" numFmtId="0">
      <sharedItems count="2">
        <s v="YES"/>
        <s v="NO"/>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ount="4">
        <s v="NORTH ASIA"/>
        <s v="EUROPE"/>
        <s v="PACAFIC"/>
        <s v="SOUTH ASIA"/>
      </sharedItems>
    </cacheField>
    <cacheField name="Age" numFmtId="0">
      <sharedItems containsSemiMixedTypes="0" containsString="0" containsNumber="1" containsInteger="1" minValue="24" maxValue="86" count="20">
        <n v="32"/>
        <n v="44"/>
        <n v="34"/>
        <n v="55"/>
        <n v="86"/>
        <n v="56"/>
        <n v="27"/>
        <n v="49"/>
        <n v="40"/>
        <n v="38"/>
        <n v="66"/>
        <n v="33"/>
        <n v="47"/>
        <n v="73"/>
        <n v="29"/>
        <n v="30"/>
        <n v="45"/>
        <n v="35"/>
        <n v="43"/>
        <n v="24"/>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Ägaren" refreshedDate="45440.624222106482" createdVersion="4" refreshedVersion="4" minRefreshableVersion="3" recordCount="28">
  <cacheSource type="worksheet">
    <worksheetSource ref="A2:N30" sheet="Orginal data"/>
  </cacheSource>
  <cacheFields count="14">
    <cacheField name="ID" numFmtId="0">
      <sharedItems containsSemiMixedTypes="0" containsString="0" containsNumber="1" containsInteger="1" minValue="12123" maxValue="98765"/>
    </cacheField>
    <cacheField name="Marital Status" numFmtId="0">
      <sharedItems/>
    </cacheField>
    <cacheField name="Gender" numFmtId="0">
      <sharedItems/>
    </cacheField>
    <cacheField name="Income" numFmtId="164">
      <sharedItems containsSemiMixedTypes="0" containsString="0" containsNumber="1" containsInteger="1" minValue="6543" maxValue="9876543"/>
    </cacheField>
    <cacheField name="Children" numFmtId="0">
      <sharedItems containsMixedTypes="1" containsNumber="1" containsInteger="1" minValue="1" maxValue="3"/>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2"/>
    </cacheField>
    <cacheField name="Commute Distance IN KM" numFmtId="0">
      <sharedItems containsSemiMixedTypes="0" containsString="0" containsNumber="1" containsInteger="1" minValue="3" maxValue="76"/>
    </cacheField>
    <cacheField name="Region" numFmtId="0">
      <sharedItems/>
    </cacheField>
    <cacheField name="Age" numFmtId="0">
      <sharedItems containsSemiMixedTypes="0" containsString="0" containsNumber="1" containsInteger="1" minValue="24" maxValue="86"/>
    </cacheField>
    <cacheField name="purchased date" numFmtId="165">
      <sharedItems containsSemiMixedTypes="0" containsNonDate="0" containsDate="1" containsString="0" minDate="2020-03-12T00:00:00" maxDate="2024-04-09T00:00:00" count="28">
        <d v="2022-10-12T00:00:00"/>
        <d v="2022-02-22T00:00:00"/>
        <d v="2023-09-14T00:00:00"/>
        <d v="2022-01-19T00:00:00"/>
        <d v="2023-10-30T00:00:00"/>
        <d v="2023-09-02T00:00:00"/>
        <d v="2020-04-19T00:00:00"/>
        <d v="2022-07-08T00:00:00"/>
        <d v="2023-02-06T00:00:00"/>
        <d v="2023-12-29T00:00:00"/>
        <d v="2024-02-09T00:00:00"/>
        <d v="2022-02-23T00:00:00"/>
        <d v="2022-08-22T00:00:00"/>
        <d v="2020-10-12T00:00:00"/>
        <d v="2022-04-08T00:00:00"/>
        <d v="2023-03-05T00:00:00"/>
        <d v="2023-09-07T00:00:00"/>
        <d v="2022-05-23T00:00:00"/>
        <d v="2023-09-10T00:00:00"/>
        <d v="2024-02-06T00:00:00"/>
        <d v="2024-04-08T00:00:00"/>
        <d v="2023-10-12T00:00:00"/>
        <d v="2023-02-23T00:00:00"/>
        <d v="2023-12-05T00:00:00"/>
        <d v="2020-03-12T00:00:00"/>
        <d v="2022-11-10T00:00:00"/>
        <d v="2023-06-04T00:00:00"/>
        <d v="2024-03-12T00:00:00"/>
      </sharedItems>
    </cacheField>
    <cacheField name="Purchased Bike" numFmtId="0">
      <sharedItems count="8">
        <s v="HERO"/>
        <s v="KAWASAKI"/>
        <s v="ROYAL ENFIELD"/>
        <s v="AVENGER"/>
        <s v="SUPER BIKE"/>
        <s v="SCCOOTER"/>
        <s v="HONDA"/>
        <s v="JUPIT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
  <r>
    <x v="0"/>
    <s v="single"/>
    <x v="0"/>
    <x v="0"/>
    <s v="no"/>
    <s v="MSC"/>
    <x v="0"/>
    <s v="YES"/>
    <n v="1"/>
    <n v="16"/>
    <x v="0"/>
    <n v="32"/>
    <x v="0"/>
  </r>
  <r>
    <x v="1"/>
    <s v="single"/>
    <x v="1"/>
    <x v="1"/>
    <s v="no"/>
    <s v="BSC"/>
    <x v="1"/>
    <s v="YES"/>
    <n v="1"/>
    <n v="12"/>
    <x v="1"/>
    <n v="44"/>
    <x v="1"/>
  </r>
  <r>
    <x v="2"/>
    <s v="single"/>
    <x v="0"/>
    <x v="1"/>
    <s v="no"/>
    <s v="BCOM"/>
    <x v="2"/>
    <s v="YES"/>
    <n v="1"/>
    <n v="10"/>
    <x v="2"/>
    <n v="34"/>
    <x v="2"/>
  </r>
  <r>
    <x v="3"/>
    <s v="married"/>
    <x v="0"/>
    <x v="1"/>
    <n v="2"/>
    <s v="BSC PHYSICS"/>
    <x v="3"/>
    <s v="YES"/>
    <n v="1"/>
    <n v="8"/>
    <x v="3"/>
    <n v="55"/>
    <x v="3"/>
  </r>
  <r>
    <x v="4"/>
    <s v="single"/>
    <x v="0"/>
    <x v="1"/>
    <s v="no"/>
    <s v="BTECH CIVIL"/>
    <x v="4"/>
    <s v="YES"/>
    <n v="2"/>
    <n v="3"/>
    <x v="2"/>
    <n v="86"/>
    <x v="2"/>
  </r>
  <r>
    <x v="5"/>
    <s v="married"/>
    <x v="0"/>
    <x v="1"/>
    <n v="1"/>
    <s v="BCOM"/>
    <x v="1"/>
    <s v="YES"/>
    <n v="2"/>
    <n v="76"/>
    <x v="2"/>
    <n v="56"/>
    <x v="4"/>
  </r>
  <r>
    <x v="6"/>
    <s v="married"/>
    <x v="0"/>
    <x v="1"/>
    <n v="3"/>
    <s v="BSC"/>
    <x v="1"/>
    <s v="YES"/>
    <n v="0"/>
    <n v="35"/>
    <x v="1"/>
    <n v="55"/>
    <x v="0"/>
  </r>
  <r>
    <x v="7"/>
    <s v="married"/>
    <x v="0"/>
    <x v="1"/>
    <n v="1"/>
    <s v="LLB"/>
    <x v="5"/>
    <s v="YES"/>
    <n v="0"/>
    <n v="32"/>
    <x v="3"/>
    <n v="27"/>
    <x v="0"/>
  </r>
  <r>
    <x v="8"/>
    <s v="single"/>
    <x v="0"/>
    <x v="1"/>
    <s v="no"/>
    <s v="MBBS"/>
    <x v="5"/>
    <s v="NO"/>
    <n v="1"/>
    <n v="33"/>
    <x v="3"/>
    <n v="56"/>
    <x v="0"/>
  </r>
  <r>
    <x v="9"/>
    <s v="married"/>
    <x v="0"/>
    <x v="1"/>
    <n v="1"/>
    <s v="CA"/>
    <x v="5"/>
    <s v="YES"/>
    <n v="0"/>
    <n v="14"/>
    <x v="1"/>
    <n v="49"/>
    <x v="1"/>
  </r>
  <r>
    <x v="10"/>
    <s v="single"/>
    <x v="1"/>
    <x v="1"/>
    <s v="no"/>
    <s v="BPHARM"/>
    <x v="5"/>
    <s v="YES"/>
    <n v="0"/>
    <n v="23"/>
    <x v="1"/>
    <n v="40"/>
    <x v="5"/>
  </r>
  <r>
    <x v="11"/>
    <s v="single"/>
    <x v="2"/>
    <x v="1"/>
    <s v="no"/>
    <s v="BTECH MECH."/>
    <x v="5"/>
    <s v="YES"/>
    <n v="1"/>
    <n v="53"/>
    <x v="3"/>
    <n v="38"/>
    <x v="6"/>
  </r>
  <r>
    <x v="12"/>
    <s v="single"/>
    <x v="2"/>
    <x v="1"/>
    <s v="no"/>
    <s v="MTECH"/>
    <x v="5"/>
    <s v="NO"/>
    <n v="1"/>
    <n v="22"/>
    <x v="2"/>
    <n v="44"/>
    <x v="7"/>
  </r>
  <r>
    <x v="13"/>
    <s v="single"/>
    <x v="1"/>
    <x v="1"/>
    <s v="no"/>
    <s v="MSC"/>
    <x v="5"/>
    <s v="YES"/>
    <n v="0"/>
    <n v="54"/>
    <x v="0"/>
    <n v="66"/>
    <x v="6"/>
  </r>
  <r>
    <x v="14"/>
    <s v="single"/>
    <x v="0"/>
    <x v="1"/>
    <s v="no"/>
    <s v="BCOM"/>
    <x v="5"/>
    <s v="NO"/>
    <n v="1"/>
    <n v="24"/>
    <x v="2"/>
    <n v="33"/>
    <x v="4"/>
  </r>
  <r>
    <x v="15"/>
    <s v="married"/>
    <x v="0"/>
    <x v="1"/>
    <n v="3"/>
    <s v="CA"/>
    <x v="5"/>
    <s v="YES"/>
    <n v="1"/>
    <n v="12"/>
    <x v="0"/>
    <n v="47"/>
    <x v="1"/>
  </r>
  <r>
    <x v="16"/>
    <s v="divorced"/>
    <x v="1"/>
    <x v="1"/>
    <n v="2"/>
    <s v="LLB"/>
    <x v="5"/>
    <s v="YES"/>
    <n v="1"/>
    <n v="54"/>
    <x v="0"/>
    <n v="73"/>
    <x v="2"/>
  </r>
  <r>
    <x v="17"/>
    <s v="single"/>
    <x v="2"/>
    <x v="1"/>
    <s v="no"/>
    <s v="PHARM D"/>
    <x v="5"/>
    <s v="YES"/>
    <n v="0"/>
    <n v="23"/>
    <x v="3"/>
    <n v="29"/>
    <x v="3"/>
  </r>
  <r>
    <x v="18"/>
    <s v="married"/>
    <x v="0"/>
    <x v="1"/>
    <n v="2"/>
    <s v="BSC"/>
    <x v="5"/>
    <s v="NO"/>
    <n v="2"/>
    <n v="12"/>
    <x v="1"/>
    <n v="30"/>
    <x v="3"/>
  </r>
  <r>
    <x v="19"/>
    <s v="married"/>
    <x v="0"/>
    <x v="1"/>
    <n v="2"/>
    <s v="BSC"/>
    <x v="5"/>
    <s v="NO"/>
    <n v="1"/>
    <n v="5"/>
    <x v="1"/>
    <n v="45"/>
    <x v="1"/>
  </r>
  <r>
    <x v="20"/>
    <s v="married"/>
    <x v="0"/>
    <x v="1"/>
    <n v="1"/>
    <s v="CA"/>
    <x v="5"/>
    <s v="NO"/>
    <n v="1"/>
    <n v="24"/>
    <x v="3"/>
    <n v="35"/>
    <x v="5"/>
  </r>
  <r>
    <x v="21"/>
    <s v="married"/>
    <x v="0"/>
    <x v="1"/>
    <n v="1"/>
    <s v="BTECH MECH."/>
    <x v="5"/>
    <s v="NO"/>
    <n v="0"/>
    <n v="62"/>
    <x v="3"/>
    <n v="29"/>
    <x v="5"/>
  </r>
  <r>
    <x v="22"/>
    <s v="married"/>
    <x v="0"/>
    <x v="1"/>
    <n v="1"/>
    <s v="BE"/>
    <x v="5"/>
    <s v="YES"/>
    <n v="0"/>
    <n v="24"/>
    <x v="2"/>
    <n v="38"/>
    <x v="0"/>
  </r>
  <r>
    <x v="23"/>
    <s v="married"/>
    <x v="0"/>
    <x v="1"/>
    <n v="3"/>
    <s v="MCOM"/>
    <x v="5"/>
    <s v="YES"/>
    <n v="0"/>
    <n v="62"/>
    <x v="3"/>
    <n v="43"/>
    <x v="6"/>
  </r>
  <r>
    <x v="24"/>
    <s v="single"/>
    <x v="1"/>
    <x v="1"/>
    <s v="no"/>
    <s v="DIPLOMA IN IT"/>
    <x v="5"/>
    <s v="YES"/>
    <n v="1"/>
    <n v="22"/>
    <x v="1"/>
    <n v="56"/>
    <x v="2"/>
  </r>
  <r>
    <x v="25"/>
    <s v="single"/>
    <x v="1"/>
    <x v="1"/>
    <s v="no"/>
    <s v="BTECH CE"/>
    <x v="5"/>
    <s v="YES"/>
    <n v="1"/>
    <n v="15"/>
    <x v="0"/>
    <n v="24"/>
    <x v="4"/>
  </r>
  <r>
    <x v="26"/>
    <s v="married"/>
    <x v="0"/>
    <x v="1"/>
    <n v="2"/>
    <s v="MSC"/>
    <x v="5"/>
    <s v="YES"/>
    <n v="1"/>
    <n v="17"/>
    <x v="3"/>
    <n v="32"/>
    <x v="7"/>
  </r>
  <r>
    <x v="27"/>
    <s v="divorced"/>
    <x v="1"/>
    <x v="1"/>
    <n v="1"/>
    <s v="CA"/>
    <x v="5"/>
    <s v="NO"/>
    <n v="1"/>
    <n v="10"/>
    <x v="2"/>
    <n v="49"/>
    <x v="3"/>
  </r>
</pivotCacheRecords>
</file>

<file path=xl/pivotCache/pivotCacheRecords2.xml><?xml version="1.0" encoding="utf-8"?>
<pivotCacheRecords xmlns="http://schemas.openxmlformats.org/spreadsheetml/2006/main" xmlns:r="http://schemas.openxmlformats.org/officeDocument/2006/relationships" count="28">
  <r>
    <n v="12123"/>
    <s v="single"/>
    <s v="male"/>
    <n v="223452"/>
    <s v="no"/>
    <x v="0"/>
    <x v="0"/>
    <x v="0"/>
    <n v="1"/>
    <n v="16"/>
    <x v="0"/>
    <x v="0"/>
    <x v="0"/>
  </r>
  <r>
    <n v="12124"/>
    <s v="single"/>
    <s v="femail"/>
    <n v="234567"/>
    <s v="no"/>
    <x v="1"/>
    <x v="1"/>
    <x v="0"/>
    <n v="1"/>
    <n v="12"/>
    <x v="1"/>
    <x v="1"/>
    <x v="1"/>
  </r>
  <r>
    <n v="12125"/>
    <s v="single"/>
    <s v="male"/>
    <n v="234567"/>
    <s v="no"/>
    <x v="2"/>
    <x v="2"/>
    <x v="0"/>
    <n v="1"/>
    <n v="10"/>
    <x v="2"/>
    <x v="2"/>
    <x v="2"/>
  </r>
  <r>
    <n v="12126"/>
    <s v="married"/>
    <s v="male"/>
    <n v="234567"/>
    <n v="2"/>
    <x v="3"/>
    <x v="3"/>
    <x v="0"/>
    <n v="1"/>
    <n v="8"/>
    <x v="3"/>
    <x v="3"/>
    <x v="3"/>
  </r>
  <r>
    <n v="34562"/>
    <s v="single"/>
    <s v="male"/>
    <n v="234567"/>
    <s v="no"/>
    <x v="4"/>
    <x v="4"/>
    <x v="0"/>
    <n v="2"/>
    <n v="3"/>
    <x v="2"/>
    <x v="4"/>
    <x v="2"/>
  </r>
  <r>
    <n v="35785"/>
    <s v="married"/>
    <s v="male"/>
    <n v="234567"/>
    <n v="1"/>
    <x v="2"/>
    <x v="1"/>
    <x v="0"/>
    <n v="2"/>
    <n v="76"/>
    <x v="2"/>
    <x v="5"/>
    <x v="4"/>
  </r>
  <r>
    <n v="67399"/>
    <s v="married"/>
    <s v="male"/>
    <n v="234567"/>
    <n v="3"/>
    <x v="1"/>
    <x v="1"/>
    <x v="0"/>
    <n v="0"/>
    <n v="35"/>
    <x v="1"/>
    <x v="3"/>
    <x v="0"/>
  </r>
  <r>
    <n v="36884"/>
    <s v="married"/>
    <s v="male"/>
    <n v="234567"/>
    <n v="1"/>
    <x v="5"/>
    <x v="5"/>
    <x v="0"/>
    <n v="0"/>
    <n v="32"/>
    <x v="3"/>
    <x v="6"/>
    <x v="0"/>
  </r>
  <r>
    <n v="37849"/>
    <s v="single"/>
    <s v="male"/>
    <n v="234567"/>
    <s v="no"/>
    <x v="6"/>
    <x v="5"/>
    <x v="1"/>
    <n v="1"/>
    <n v="33"/>
    <x v="3"/>
    <x v="5"/>
    <x v="0"/>
  </r>
  <r>
    <n v="47896"/>
    <s v="married"/>
    <s v="male"/>
    <n v="234567"/>
    <n v="1"/>
    <x v="7"/>
    <x v="5"/>
    <x v="0"/>
    <n v="0"/>
    <n v="14"/>
    <x v="1"/>
    <x v="7"/>
    <x v="1"/>
  </r>
  <r>
    <n v="35622"/>
    <s v="single"/>
    <s v="femail"/>
    <n v="234567"/>
    <s v="no"/>
    <x v="8"/>
    <x v="5"/>
    <x v="0"/>
    <n v="0"/>
    <n v="23"/>
    <x v="1"/>
    <x v="8"/>
    <x v="5"/>
  </r>
  <r>
    <n v="55490"/>
    <s v="single"/>
    <s v="trans"/>
    <n v="234567"/>
    <s v="no"/>
    <x v="9"/>
    <x v="5"/>
    <x v="0"/>
    <n v="1"/>
    <n v="53"/>
    <x v="3"/>
    <x v="9"/>
    <x v="6"/>
  </r>
  <r>
    <n v="56783"/>
    <s v="single"/>
    <s v="trans"/>
    <n v="234567"/>
    <s v="no"/>
    <x v="10"/>
    <x v="5"/>
    <x v="1"/>
    <n v="1"/>
    <n v="22"/>
    <x v="2"/>
    <x v="1"/>
    <x v="7"/>
  </r>
  <r>
    <n v="34567"/>
    <s v="single"/>
    <s v="femail"/>
    <n v="234567"/>
    <s v="no"/>
    <x v="0"/>
    <x v="5"/>
    <x v="0"/>
    <n v="0"/>
    <n v="54"/>
    <x v="0"/>
    <x v="10"/>
    <x v="6"/>
  </r>
  <r>
    <n v="98765"/>
    <s v="single"/>
    <s v="male"/>
    <n v="234567"/>
    <s v="no"/>
    <x v="2"/>
    <x v="5"/>
    <x v="1"/>
    <n v="1"/>
    <n v="24"/>
    <x v="2"/>
    <x v="11"/>
    <x v="4"/>
  </r>
  <r>
    <n v="46891"/>
    <s v="married"/>
    <s v="male"/>
    <n v="234567"/>
    <n v="3"/>
    <x v="7"/>
    <x v="5"/>
    <x v="0"/>
    <n v="1"/>
    <n v="12"/>
    <x v="0"/>
    <x v="12"/>
    <x v="1"/>
  </r>
  <r>
    <n v="34792"/>
    <s v="divorced"/>
    <s v="femail"/>
    <n v="234567"/>
    <n v="2"/>
    <x v="5"/>
    <x v="5"/>
    <x v="0"/>
    <n v="1"/>
    <n v="54"/>
    <x v="0"/>
    <x v="13"/>
    <x v="2"/>
  </r>
  <r>
    <n v="67502"/>
    <s v="single"/>
    <s v="trans"/>
    <n v="234567"/>
    <s v="no"/>
    <x v="11"/>
    <x v="5"/>
    <x v="0"/>
    <n v="0"/>
    <n v="23"/>
    <x v="3"/>
    <x v="14"/>
    <x v="3"/>
  </r>
  <r>
    <n v="46893"/>
    <s v="married"/>
    <s v="male"/>
    <n v="234567"/>
    <n v="2"/>
    <x v="1"/>
    <x v="5"/>
    <x v="1"/>
    <n v="2"/>
    <n v="12"/>
    <x v="1"/>
    <x v="15"/>
    <x v="3"/>
  </r>
  <r>
    <n v="92343"/>
    <s v="married"/>
    <s v="male"/>
    <n v="234567"/>
    <n v="2"/>
    <x v="1"/>
    <x v="5"/>
    <x v="1"/>
    <n v="1"/>
    <n v="5"/>
    <x v="1"/>
    <x v="16"/>
    <x v="1"/>
  </r>
  <r>
    <n v="35685"/>
    <s v="married"/>
    <s v="male"/>
    <n v="234567"/>
    <n v="1"/>
    <x v="7"/>
    <x v="5"/>
    <x v="1"/>
    <n v="1"/>
    <n v="24"/>
    <x v="3"/>
    <x v="17"/>
    <x v="5"/>
  </r>
  <r>
    <n v="45790"/>
    <s v="married"/>
    <s v="male"/>
    <n v="234567"/>
    <n v="1"/>
    <x v="9"/>
    <x v="5"/>
    <x v="1"/>
    <n v="0"/>
    <n v="62"/>
    <x v="3"/>
    <x v="14"/>
    <x v="5"/>
  </r>
  <r>
    <n v="97654"/>
    <s v="married"/>
    <s v="male"/>
    <n v="234567"/>
    <n v="1"/>
    <x v="12"/>
    <x v="5"/>
    <x v="0"/>
    <n v="0"/>
    <n v="24"/>
    <x v="2"/>
    <x v="9"/>
    <x v="0"/>
  </r>
  <r>
    <n v="24567"/>
    <s v="married"/>
    <s v="male"/>
    <n v="234567"/>
    <n v="3"/>
    <x v="13"/>
    <x v="5"/>
    <x v="0"/>
    <n v="0"/>
    <n v="62"/>
    <x v="3"/>
    <x v="18"/>
    <x v="6"/>
  </r>
  <r>
    <n v="57674"/>
    <s v="single"/>
    <s v="femail"/>
    <n v="234567"/>
    <s v="no"/>
    <x v="14"/>
    <x v="5"/>
    <x v="0"/>
    <n v="1"/>
    <n v="22"/>
    <x v="1"/>
    <x v="5"/>
    <x v="2"/>
  </r>
  <r>
    <n v="43590"/>
    <s v="single"/>
    <s v="femail"/>
    <n v="234567"/>
    <s v="no"/>
    <x v="15"/>
    <x v="5"/>
    <x v="0"/>
    <n v="1"/>
    <n v="15"/>
    <x v="0"/>
    <x v="19"/>
    <x v="4"/>
  </r>
  <r>
    <n v="22567"/>
    <s v="married"/>
    <s v="male"/>
    <n v="234567"/>
    <n v="2"/>
    <x v="0"/>
    <x v="5"/>
    <x v="0"/>
    <n v="1"/>
    <n v="17"/>
    <x v="3"/>
    <x v="0"/>
    <x v="7"/>
  </r>
  <r>
    <n v="46789"/>
    <s v="divorced"/>
    <s v="femail"/>
    <n v="234567"/>
    <n v="1"/>
    <x v="7"/>
    <x v="5"/>
    <x v="1"/>
    <n v="1"/>
    <n v="10"/>
    <x v="2"/>
    <x v="7"/>
    <x v="3"/>
  </r>
</pivotCacheRecords>
</file>

<file path=xl/pivotCache/pivotCacheRecords3.xml><?xml version="1.0" encoding="utf-8"?>
<pivotCacheRecords xmlns="http://schemas.openxmlformats.org/spreadsheetml/2006/main" xmlns:r="http://schemas.openxmlformats.org/officeDocument/2006/relationships" count="28">
  <r>
    <n v="12123"/>
    <s v="single"/>
    <s v="male"/>
    <n v="456789"/>
    <s v="no"/>
    <s v="MSC"/>
    <s v="NRI"/>
    <s v="YES"/>
    <n v="1"/>
    <n v="16"/>
    <s v="NORTH ASIA"/>
    <n v="32"/>
    <x v="0"/>
    <x v="0"/>
  </r>
  <r>
    <n v="12124"/>
    <s v="single"/>
    <s v="femail"/>
    <n v="456789"/>
    <s v="no"/>
    <s v="BSC"/>
    <s v="SELF EMPLOYED"/>
    <s v="YES"/>
    <n v="1"/>
    <n v="12"/>
    <s v="EUROPE"/>
    <n v="44"/>
    <x v="1"/>
    <x v="1"/>
  </r>
  <r>
    <n v="12125"/>
    <s v="single"/>
    <s v="male"/>
    <n v="876543"/>
    <s v="no"/>
    <s v="BCOM"/>
    <s v="BUSSINESS"/>
    <s v="YES"/>
    <n v="1"/>
    <n v="10"/>
    <s v="PACAFIC"/>
    <n v="34"/>
    <x v="2"/>
    <x v="2"/>
  </r>
  <r>
    <n v="12126"/>
    <s v="married"/>
    <s v="male"/>
    <n v="345678"/>
    <n v="2"/>
    <s v="BSC PHYSICS"/>
    <s v="TEACHER"/>
    <s v="YES"/>
    <n v="1"/>
    <n v="8"/>
    <s v="SOUTH ASIA"/>
    <n v="55"/>
    <x v="3"/>
    <x v="3"/>
  </r>
  <r>
    <n v="34562"/>
    <s v="single"/>
    <s v="male"/>
    <n v="876543"/>
    <s v="no"/>
    <s v="BTECH CIVIL"/>
    <s v="ENGINEER"/>
    <s v="YES"/>
    <n v="2"/>
    <n v="3"/>
    <s v="PACAFIC"/>
    <n v="86"/>
    <x v="4"/>
    <x v="2"/>
  </r>
  <r>
    <n v="35785"/>
    <s v="married"/>
    <s v="male"/>
    <n v="345678"/>
    <n v="1"/>
    <s v="BCOM"/>
    <s v="SELF EMPLOYED"/>
    <s v="YES"/>
    <n v="2"/>
    <n v="76"/>
    <s v="PACAFIC"/>
    <n v="56"/>
    <x v="5"/>
    <x v="4"/>
  </r>
  <r>
    <n v="67399"/>
    <s v="married"/>
    <s v="male"/>
    <n v="9876543"/>
    <n v="3"/>
    <s v="BSC"/>
    <s v="SELF EMPLOYED"/>
    <s v="YES"/>
    <n v="0"/>
    <n v="35"/>
    <s v="EUROPE"/>
    <n v="55"/>
    <x v="6"/>
    <x v="0"/>
  </r>
  <r>
    <n v="36884"/>
    <s v="married"/>
    <s v="male"/>
    <n v="456789"/>
    <n v="1"/>
    <s v="LLB"/>
    <s v="ADVOCATE"/>
    <s v="YES"/>
    <n v="0"/>
    <n v="32"/>
    <s v="SOUTH ASIA"/>
    <n v="27"/>
    <x v="7"/>
    <x v="0"/>
  </r>
  <r>
    <n v="37849"/>
    <s v="single"/>
    <s v="male"/>
    <n v="987654"/>
    <s v="no"/>
    <s v="MBBS"/>
    <s v="ADVOCATE"/>
    <s v="NO"/>
    <n v="1"/>
    <n v="33"/>
    <s v="SOUTH ASIA"/>
    <n v="56"/>
    <x v="8"/>
    <x v="0"/>
  </r>
  <r>
    <n v="47896"/>
    <s v="married"/>
    <s v="male"/>
    <n v="23456"/>
    <n v="1"/>
    <s v="CA"/>
    <s v="ADVOCATE"/>
    <s v="YES"/>
    <n v="0"/>
    <n v="14"/>
    <s v="EUROPE"/>
    <n v="49"/>
    <x v="9"/>
    <x v="1"/>
  </r>
  <r>
    <n v="35622"/>
    <s v="single"/>
    <s v="femail"/>
    <n v="9876"/>
    <s v="no"/>
    <s v="BPHARM"/>
    <s v="ADVOCATE"/>
    <s v="YES"/>
    <n v="0"/>
    <n v="23"/>
    <s v="EUROPE"/>
    <n v="40"/>
    <x v="10"/>
    <x v="5"/>
  </r>
  <r>
    <n v="55490"/>
    <s v="single"/>
    <s v="trans"/>
    <n v="234567"/>
    <s v="no"/>
    <s v="BTECH MECH."/>
    <s v="ADVOCATE"/>
    <s v="YES"/>
    <n v="1"/>
    <n v="53"/>
    <s v="SOUTH ASIA"/>
    <n v="38"/>
    <x v="11"/>
    <x v="6"/>
  </r>
  <r>
    <n v="56783"/>
    <s v="single"/>
    <s v="trans"/>
    <n v="98765"/>
    <s v="no"/>
    <s v="MTECH"/>
    <s v="ADVOCATE"/>
    <s v="NO"/>
    <n v="1"/>
    <n v="22"/>
    <s v="PACAFIC"/>
    <n v="44"/>
    <x v="12"/>
    <x v="7"/>
  </r>
  <r>
    <n v="34567"/>
    <s v="single"/>
    <s v="femail"/>
    <n v="456789"/>
    <s v="no"/>
    <s v="MSC"/>
    <s v="ADVOCATE"/>
    <s v="YES"/>
    <n v="0"/>
    <n v="54"/>
    <s v="NORTH ASIA"/>
    <n v="66"/>
    <x v="13"/>
    <x v="6"/>
  </r>
  <r>
    <n v="98765"/>
    <s v="single"/>
    <s v="male"/>
    <n v="98765"/>
    <s v="no"/>
    <s v="BCOM"/>
    <s v="ADVOCATE"/>
    <s v="NO"/>
    <n v="1"/>
    <n v="24"/>
    <s v="PACAFIC"/>
    <n v="33"/>
    <x v="14"/>
    <x v="4"/>
  </r>
  <r>
    <n v="46891"/>
    <s v="married"/>
    <s v="male"/>
    <n v="456567"/>
    <n v="3"/>
    <s v="CA"/>
    <s v="ADVOCATE"/>
    <s v="YES"/>
    <n v="1"/>
    <n v="12"/>
    <s v="NORTH ASIA"/>
    <n v="47"/>
    <x v="15"/>
    <x v="1"/>
  </r>
  <r>
    <n v="34792"/>
    <s v="divorced"/>
    <s v="femail"/>
    <n v="96543"/>
    <n v="2"/>
    <s v="LLB"/>
    <s v="ADVOCATE"/>
    <s v="YES"/>
    <n v="1"/>
    <n v="54"/>
    <s v="NORTH ASIA"/>
    <n v="73"/>
    <x v="16"/>
    <x v="2"/>
  </r>
  <r>
    <n v="67502"/>
    <s v="single"/>
    <s v="trans"/>
    <n v="45678"/>
    <s v="no"/>
    <s v="PHARM D"/>
    <s v="ADVOCATE"/>
    <s v="YES"/>
    <n v="0"/>
    <n v="23"/>
    <s v="SOUTH ASIA"/>
    <n v="29"/>
    <x v="17"/>
    <x v="3"/>
  </r>
  <r>
    <n v="46893"/>
    <s v="married"/>
    <s v="male"/>
    <n v="87655"/>
    <n v="2"/>
    <s v="BSC"/>
    <s v="ADVOCATE"/>
    <s v="NO"/>
    <n v="2"/>
    <n v="12"/>
    <s v="EUROPE"/>
    <n v="30"/>
    <x v="18"/>
    <x v="3"/>
  </r>
  <r>
    <n v="92343"/>
    <s v="married"/>
    <s v="male"/>
    <n v="45678"/>
    <n v="2"/>
    <s v="BSC"/>
    <s v="ADVOCATE"/>
    <s v="NO"/>
    <n v="1"/>
    <n v="5"/>
    <s v="EUROPE"/>
    <n v="45"/>
    <x v="19"/>
    <x v="1"/>
  </r>
  <r>
    <n v="35685"/>
    <s v="married"/>
    <s v="male"/>
    <n v="345678"/>
    <n v="1"/>
    <s v="CA"/>
    <s v="ADVOCATE"/>
    <s v="NO"/>
    <n v="1"/>
    <n v="24"/>
    <s v="SOUTH ASIA"/>
    <n v="35"/>
    <x v="20"/>
    <x v="5"/>
  </r>
  <r>
    <n v="45790"/>
    <s v="married"/>
    <s v="male"/>
    <n v="97654"/>
    <n v="1"/>
    <s v="BTECH MECH."/>
    <s v="ADVOCATE"/>
    <s v="NO"/>
    <n v="0"/>
    <n v="62"/>
    <s v="SOUTH ASIA"/>
    <n v="29"/>
    <x v="21"/>
    <x v="5"/>
  </r>
  <r>
    <n v="97654"/>
    <s v="married"/>
    <s v="male"/>
    <n v="45678"/>
    <n v="1"/>
    <s v="BE"/>
    <s v="ADVOCATE"/>
    <s v="YES"/>
    <n v="0"/>
    <n v="24"/>
    <s v="PACAFIC"/>
    <n v="38"/>
    <x v="22"/>
    <x v="0"/>
  </r>
  <r>
    <n v="24567"/>
    <s v="married"/>
    <s v="male"/>
    <n v="98765"/>
    <n v="3"/>
    <s v="MCOM"/>
    <s v="ADVOCATE"/>
    <s v="YES"/>
    <n v="0"/>
    <n v="62"/>
    <s v="SOUTH ASIA"/>
    <n v="43"/>
    <x v="23"/>
    <x v="6"/>
  </r>
  <r>
    <n v="57674"/>
    <s v="single"/>
    <s v="femail"/>
    <n v="456789"/>
    <s v="no"/>
    <s v="DIPLOMA IN IT"/>
    <s v="ADVOCATE"/>
    <s v="YES"/>
    <n v="1"/>
    <n v="22"/>
    <s v="EUROPE"/>
    <n v="56"/>
    <x v="24"/>
    <x v="2"/>
  </r>
  <r>
    <n v="43590"/>
    <s v="single"/>
    <s v="femail"/>
    <n v="76543"/>
    <s v="no"/>
    <s v="BTECH CE"/>
    <s v="ADVOCATE"/>
    <s v="YES"/>
    <n v="1"/>
    <n v="15"/>
    <s v="NORTH ASIA"/>
    <n v="24"/>
    <x v="25"/>
    <x v="4"/>
  </r>
  <r>
    <n v="22567"/>
    <s v="married"/>
    <s v="male"/>
    <n v="45678"/>
    <n v="2"/>
    <s v="MSC"/>
    <s v="ADVOCATE"/>
    <s v="YES"/>
    <n v="1"/>
    <n v="17"/>
    <s v="SOUTH ASIA"/>
    <n v="32"/>
    <x v="26"/>
    <x v="7"/>
  </r>
  <r>
    <n v="46789"/>
    <s v="divorced"/>
    <s v="femail"/>
    <n v="6543"/>
    <n v="1"/>
    <s v="CA"/>
    <s v="ADVOCATE"/>
    <s v="NO"/>
    <n v="1"/>
    <n v="10"/>
    <s v="PACAFIC"/>
    <n v="49"/>
    <x v="2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6:J96" firstHeaderRow="1" firstDataRow="2" firstDataCol="1"/>
  <pivotFields count="14">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numFmtId="165" showAll="0">
      <items count="29">
        <item x="24"/>
        <item x="6"/>
        <item x="13"/>
        <item x="3"/>
        <item x="1"/>
        <item x="11"/>
        <item x="14"/>
        <item x="17"/>
        <item x="7"/>
        <item x="12"/>
        <item x="0"/>
        <item x="25"/>
        <item x="8"/>
        <item x="22"/>
        <item x="15"/>
        <item x="26"/>
        <item x="5"/>
        <item x="16"/>
        <item x="18"/>
        <item x="2"/>
        <item x="21"/>
        <item x="4"/>
        <item x="23"/>
        <item x="9"/>
        <item x="19"/>
        <item x="10"/>
        <item x="27"/>
        <item x="20"/>
        <item t="default"/>
      </items>
    </pivotField>
    <pivotField axis="axisCol" showAll="0">
      <items count="9">
        <item x="3"/>
        <item x="0"/>
        <item x="6"/>
        <item x="7"/>
        <item x="1"/>
        <item x="2"/>
        <item x="5"/>
        <item x="4"/>
        <item t="default"/>
      </items>
    </pivotField>
  </pivotFields>
  <rowFields count="1">
    <field x="1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3"/>
  </colFields>
  <colItems count="9">
    <i>
      <x/>
    </i>
    <i>
      <x v="1"/>
    </i>
    <i>
      <x v="2"/>
    </i>
    <i>
      <x v="3"/>
    </i>
    <i>
      <x v="4"/>
    </i>
    <i>
      <x v="5"/>
    </i>
    <i>
      <x v="6"/>
    </i>
    <i>
      <x v="7"/>
    </i>
    <i t="grand">
      <x/>
    </i>
  </colItems>
  <dataFields count="1">
    <dataField name="Sum of Income" fld="3" baseField="0" baseItem="0"/>
  </dataField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4" format="20" series="1">
      <pivotArea type="data" outline="0" fieldPosition="0">
        <references count="2">
          <reference field="4294967294" count="1" selected="0">
            <x v="0"/>
          </reference>
          <reference field="13" count="1" selected="0">
            <x v="4"/>
          </reference>
        </references>
      </pivotArea>
    </chartFormat>
    <chartFormat chart="4" format="21" series="1">
      <pivotArea type="data" outline="0" fieldPosition="0">
        <references count="2">
          <reference field="4294967294" count="1" selected="0">
            <x v="0"/>
          </reference>
          <reference field="13" count="1" selected="0">
            <x v="5"/>
          </reference>
        </references>
      </pivotArea>
    </chartFormat>
    <chartFormat chart="4" format="22" series="1">
      <pivotArea type="data" outline="0" fieldPosition="0">
        <references count="2">
          <reference field="4294967294" count="1" selected="0">
            <x v="0"/>
          </reference>
          <reference field="13" count="1" selected="0">
            <x v="6"/>
          </reference>
        </references>
      </pivotArea>
    </chartFormat>
    <chartFormat chart="4" format="23" series="1">
      <pivotArea type="data" outline="0" fieldPosition="0">
        <references count="2">
          <reference field="4294967294" count="1" selected="0">
            <x v="0"/>
          </reference>
          <reference field="13" count="1" selected="0">
            <x v="7"/>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2">
          <reference field="4294967294" count="1" selected="0">
            <x v="0"/>
          </reference>
          <reference field="13" count="1" selected="0">
            <x v="5"/>
          </reference>
        </references>
      </pivotArea>
    </chartFormat>
    <chartFormat chart="5" format="6" series="1">
      <pivotArea type="data" outline="0" fieldPosition="0">
        <references count="2">
          <reference field="4294967294" count="1" selected="0">
            <x v="0"/>
          </reference>
          <reference field="13" count="1" selected="0">
            <x v="6"/>
          </reference>
        </references>
      </pivotArea>
    </chartFormat>
    <chartFormat chart="5" format="7" series="1">
      <pivotArea type="data" outline="0" fieldPosition="0">
        <references count="2">
          <reference field="4294967294" count="1" selected="0">
            <x v="0"/>
          </reference>
          <reference field="13" count="1" selected="0">
            <x v="7"/>
          </reference>
        </references>
      </pivotArea>
    </chartFormat>
    <chartFormat chart="7" format="9" series="1">
      <pivotArea type="data" outline="0" fieldPosition="0">
        <references count="2">
          <reference field="4294967294" count="1" selected="0">
            <x v="0"/>
          </reference>
          <reference field="13" count="1" selected="0">
            <x v="2"/>
          </reference>
        </references>
      </pivotArea>
    </chartFormat>
    <chartFormat chart="7" format="10" series="1">
      <pivotArea type="data" outline="0" fieldPosition="0">
        <references count="2">
          <reference field="4294967294" count="1" selected="0">
            <x v="0"/>
          </reference>
          <reference field="13" count="1" selected="0">
            <x v="3"/>
          </reference>
        </references>
      </pivotArea>
    </chartFormat>
    <chartFormat chart="7" format="11" series="1">
      <pivotArea type="data" outline="0" fieldPosition="0">
        <references count="2">
          <reference field="4294967294" count="1" selected="0">
            <x v="0"/>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4"/>
          </reference>
        </references>
      </pivotArea>
    </chartFormat>
    <chartFormat chart="7" format="14" series="1">
      <pivotArea type="data" outline="0" fieldPosition="0">
        <references count="2">
          <reference field="4294967294" count="1" selected="0">
            <x v="0"/>
          </reference>
          <reference field="13" count="1" selected="0">
            <x v="5"/>
          </reference>
        </references>
      </pivotArea>
    </chartFormat>
    <chartFormat chart="7" format="15" series="1">
      <pivotArea type="data" outline="0" fieldPosition="0">
        <references count="2">
          <reference field="4294967294" count="1" selected="0">
            <x v="0"/>
          </reference>
          <reference field="13" count="1" selected="0">
            <x v="6"/>
          </reference>
        </references>
      </pivotArea>
    </chartFormat>
    <chartFormat chart="7" format="16" series="1">
      <pivotArea type="data" outline="0" fieldPosition="0">
        <references count="2">
          <reference field="4294967294" count="1" selected="0">
            <x v="0"/>
          </reference>
          <reference field="13" count="1" selected="0">
            <x v="7"/>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3:F63" firstHeaderRow="1" firstDataRow="2" firstDataCol="1"/>
  <pivotFields count="13">
    <pivotField axis="axisRow" showAll="0">
      <items count="29">
        <item x="0"/>
        <item x="1"/>
        <item x="2"/>
        <item x="3"/>
        <item x="26"/>
        <item x="23"/>
        <item x="4"/>
        <item x="13"/>
        <item x="16"/>
        <item x="10"/>
        <item x="20"/>
        <item x="5"/>
        <item x="7"/>
        <item x="8"/>
        <item x="25"/>
        <item x="21"/>
        <item x="27"/>
        <item x="15"/>
        <item x="18"/>
        <item x="9"/>
        <item x="11"/>
        <item x="12"/>
        <item x="24"/>
        <item x="6"/>
        <item x="17"/>
        <item x="19"/>
        <item x="22"/>
        <item x="14"/>
        <item t="default"/>
      </items>
    </pivotField>
    <pivotField showAll="0"/>
    <pivotField showAll="0">
      <items count="4">
        <item x="1"/>
        <item x="0"/>
        <item x="2"/>
        <item t="default"/>
      </items>
    </pivotField>
    <pivotField numFmtId="164" showAll="0">
      <items count="3">
        <item x="0"/>
        <item x="1"/>
        <item t="default"/>
      </items>
    </pivotField>
    <pivotField showAll="0"/>
    <pivotField showAll="0"/>
    <pivotField showAll="0">
      <items count="7">
        <item x="5"/>
        <item x="2"/>
        <item x="4"/>
        <item x="0"/>
        <item x="1"/>
        <item x="3"/>
        <item t="default"/>
      </items>
    </pivotField>
    <pivotField showAll="0"/>
    <pivotField dataField="1" showAll="0"/>
    <pivotField showAll="0"/>
    <pivotField axis="axisCol" showAll="0">
      <items count="5">
        <item x="1"/>
        <item x="0"/>
        <item x="2"/>
        <item x="3"/>
        <item t="default"/>
      </items>
    </pivotField>
    <pivotField showAll="0"/>
    <pivotField showAll="0">
      <items count="9">
        <item x="3"/>
        <item x="0"/>
        <item x="6"/>
        <item x="7"/>
        <item x="1"/>
        <item x="2"/>
        <item x="5"/>
        <item x="4"/>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0"/>
  </colFields>
  <colItems count="5">
    <i>
      <x/>
    </i>
    <i>
      <x v="1"/>
    </i>
    <i>
      <x v="2"/>
    </i>
    <i>
      <x v="3"/>
    </i>
    <i t="grand">
      <x/>
    </i>
  </colItems>
  <dataFields count="1">
    <dataField name="Sum of Cars" fld="8"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3:F51" firstHeaderRow="1" firstDataRow="2" firstDataCol="1"/>
  <pivotFields count="13">
    <pivotField showAll="0"/>
    <pivotField showAll="0"/>
    <pivotField showAll="0"/>
    <pivotField numFmtId="164" showAll="0"/>
    <pivotField showAll="0"/>
    <pivotField axis="axisRow" showAll="0">
      <items count="17">
        <item x="2"/>
        <item x="12"/>
        <item x="8"/>
        <item x="1"/>
        <item x="3"/>
        <item x="15"/>
        <item x="4"/>
        <item x="9"/>
        <item x="7"/>
        <item x="14"/>
        <item x="5"/>
        <item x="6"/>
        <item x="13"/>
        <item x="0"/>
        <item x="10"/>
        <item x="11"/>
        <item t="default"/>
      </items>
    </pivotField>
    <pivotField showAll="0">
      <items count="7">
        <item x="5"/>
        <item x="2"/>
        <item x="4"/>
        <item x="0"/>
        <item x="1"/>
        <item x="3"/>
        <item t="default"/>
      </items>
    </pivotField>
    <pivotField showAll="0"/>
    <pivotField showAll="0"/>
    <pivotField showAll="0"/>
    <pivotField axis="axisCol" showAll="0">
      <items count="5">
        <item x="1"/>
        <item x="0"/>
        <item x="2"/>
        <item x="3"/>
        <item t="default"/>
      </items>
    </pivotField>
    <pivotField showAll="0"/>
    <pivotField dataField="1" showAll="0"/>
  </pivotFields>
  <rowFields count="1">
    <field x="5"/>
  </rowFields>
  <rowItems count="17">
    <i>
      <x/>
    </i>
    <i>
      <x v="1"/>
    </i>
    <i>
      <x v="2"/>
    </i>
    <i>
      <x v="3"/>
    </i>
    <i>
      <x v="4"/>
    </i>
    <i>
      <x v="5"/>
    </i>
    <i>
      <x v="6"/>
    </i>
    <i>
      <x v="7"/>
    </i>
    <i>
      <x v="8"/>
    </i>
    <i>
      <x v="9"/>
    </i>
    <i>
      <x v="10"/>
    </i>
    <i>
      <x v="11"/>
    </i>
    <i>
      <x v="12"/>
    </i>
    <i>
      <x v="13"/>
    </i>
    <i>
      <x v="14"/>
    </i>
    <i>
      <x v="15"/>
    </i>
    <i t="grand">
      <x/>
    </i>
  </rowItems>
  <colFields count="1">
    <field x="10"/>
  </colFields>
  <colItems count="5">
    <i>
      <x/>
    </i>
    <i>
      <x v="1"/>
    </i>
    <i>
      <x v="2"/>
    </i>
    <i>
      <x v="3"/>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date" sourceName="purchased date">
  <pivotTables>
    <pivotTable tabId="2" name="PivotTable6"/>
  </pivotTables>
  <data>
    <tabular pivotCacheId="2">
      <items count="28">
        <i x="24" s="1"/>
        <i x="6" s="1"/>
        <i x="13" s="1"/>
        <i x="3" s="1"/>
        <i x="1" s="1"/>
        <i x="11" s="1"/>
        <i x="14" s="1"/>
        <i x="17" s="1"/>
        <i x="7" s="1"/>
        <i x="12" s="1"/>
        <i x="0" s="1"/>
        <i x="25" s="1"/>
        <i x="8" s="1"/>
        <i x="22" s="1"/>
        <i x="15" s="1"/>
        <i x="26" s="1"/>
        <i x="5" s="1"/>
        <i x="16" s="1"/>
        <i x="18" s="1"/>
        <i x="2" s="1"/>
        <i x="21" s="1"/>
        <i x="4" s="1"/>
        <i x="23" s="1"/>
        <i x="9" s="1"/>
        <i x="19" s="1"/>
        <i x="10" s="1"/>
        <i x="27"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2" name="PivotTable6"/>
  </pivotTables>
  <data>
    <tabular pivotCacheId="2">
      <items count="8">
        <i x="3" s="1"/>
        <i x="0" s="1"/>
        <i x="6" s="1"/>
        <i x="7" s="1"/>
        <i x="1"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2" name="PivotTable1"/>
  </pivotTables>
  <data>
    <tabular pivotCacheId="1">
      <items count="28">
        <i x="0" s="1"/>
        <i x="1" s="1"/>
        <i x="2" s="1"/>
        <i x="3" s="1"/>
        <i x="26" s="1"/>
        <i x="23" s="1"/>
        <i x="4" s="1"/>
        <i x="13" s="1"/>
        <i x="16" s="1"/>
        <i x="10" s="1"/>
        <i x="20" s="1"/>
        <i x="5" s="1"/>
        <i x="7" s="1"/>
        <i x="8" s="1"/>
        <i x="25" s="1"/>
        <i x="21" s="1"/>
        <i x="27" s="1"/>
        <i x="15" s="1"/>
        <i x="18" s="1"/>
        <i x="9" s="1"/>
        <i x="11" s="1"/>
        <i x="12" s="1"/>
        <i x="24" s="1"/>
        <i x="6" s="1"/>
        <i x="17" s="1"/>
        <i x="19" s="1"/>
        <i x="2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s>
  <data>
    <tabular pivotCacheId="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date" cache="Slicer_purchased_date" caption="purchased date" rowHeight="241300"/>
  <slicer name="Purchased Bike 1" cache="Slicer_Purchased_Bike1" caption="Purchased Bike" rowHeight="241300"/>
  <slicer name="ID" cache="Slicer_ID" caption="ID"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mailto:PACA@FIC" TargetMode="External"/><Relationship Id="rId2" Type="http://schemas.openxmlformats.org/officeDocument/2006/relationships/hyperlink" Target="mailto:EURO@PE" TargetMode="External"/><Relationship Id="rId1" Type="http://schemas.openxmlformats.org/officeDocument/2006/relationships/hyperlink" Target="mailto:PACA@F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zoomScaleNormal="100" workbookViewId="0">
      <selection activeCell="G9" sqref="G9"/>
    </sheetView>
  </sheetViews>
  <sheetFormatPr defaultRowHeight="14.5"/>
  <cols>
    <col min="1" max="1" width="10.08984375" customWidth="1"/>
    <col min="2" max="2" width="11.54296875" customWidth="1"/>
    <col min="4" max="4" width="13.1796875" customWidth="1"/>
    <col min="6" max="6" width="16.54296875" customWidth="1"/>
    <col min="7" max="7" width="20" customWidth="1"/>
    <col min="9" max="9" width="6.453125" customWidth="1"/>
    <col min="10" max="10" width="12.26953125" customWidth="1"/>
    <col min="11" max="11" width="12.7265625" customWidth="1"/>
    <col min="13" max="14" width="15.26953125" customWidth="1"/>
  </cols>
  <sheetData>
    <row r="1" spans="1:14" ht="25">
      <c r="A1" s="24" t="s">
        <v>0</v>
      </c>
      <c r="B1" s="24"/>
      <c r="C1" s="24"/>
      <c r="D1" s="24"/>
      <c r="E1" s="24"/>
      <c r="F1" s="24"/>
      <c r="G1" s="24"/>
      <c r="H1" s="24"/>
      <c r="I1" s="24"/>
      <c r="J1" s="24"/>
      <c r="K1" s="24"/>
      <c r="L1" s="24"/>
      <c r="M1" s="24"/>
      <c r="N1" s="24"/>
    </row>
    <row r="2" spans="1:14" ht="46.5">
      <c r="A2" s="1" t="s">
        <v>1</v>
      </c>
      <c r="B2" s="2" t="s">
        <v>2</v>
      </c>
      <c r="C2" s="1" t="s">
        <v>3</v>
      </c>
      <c r="D2" s="1" t="s">
        <v>4</v>
      </c>
      <c r="E2" s="1" t="s">
        <v>5</v>
      </c>
      <c r="F2" s="1" t="s">
        <v>6</v>
      </c>
      <c r="G2" s="1" t="s">
        <v>7</v>
      </c>
      <c r="H2" s="2" t="s">
        <v>8</v>
      </c>
      <c r="I2" s="1" t="s">
        <v>9</v>
      </c>
      <c r="J2" s="2" t="s">
        <v>44</v>
      </c>
      <c r="K2" s="1" t="s">
        <v>10</v>
      </c>
      <c r="L2" s="1" t="s">
        <v>11</v>
      </c>
      <c r="M2" s="9" t="s">
        <v>63</v>
      </c>
      <c r="N2" s="1" t="s">
        <v>12</v>
      </c>
    </row>
    <row r="3" spans="1:14">
      <c r="A3" s="3">
        <v>12123</v>
      </c>
      <c r="B3" s="3" t="s">
        <v>13</v>
      </c>
      <c r="C3" s="3" t="s">
        <v>16</v>
      </c>
      <c r="D3" s="4">
        <v>456789</v>
      </c>
      <c r="E3" s="3" t="s">
        <v>19</v>
      </c>
      <c r="F3" s="3" t="s">
        <v>20</v>
      </c>
      <c r="G3" s="3" t="s">
        <v>36</v>
      </c>
      <c r="H3" s="3" t="s">
        <v>42</v>
      </c>
      <c r="I3" s="3">
        <v>1</v>
      </c>
      <c r="J3" s="3">
        <v>16</v>
      </c>
      <c r="K3" s="3" t="s">
        <v>45</v>
      </c>
      <c r="L3" s="3">
        <v>32</v>
      </c>
      <c r="M3" s="10">
        <v>44846</v>
      </c>
      <c r="N3" s="3" t="s">
        <v>49</v>
      </c>
    </row>
    <row r="4" spans="1:14">
      <c r="A4" s="3">
        <v>12124</v>
      </c>
      <c r="B4" s="3" t="s">
        <v>13</v>
      </c>
      <c r="C4" s="3" t="s">
        <v>17</v>
      </c>
      <c r="D4" s="4">
        <v>456789</v>
      </c>
      <c r="E4" s="3" t="s">
        <v>19</v>
      </c>
      <c r="F4" s="3" t="s">
        <v>21</v>
      </c>
      <c r="G4" s="3" t="s">
        <v>37</v>
      </c>
      <c r="H4" s="3" t="s">
        <v>42</v>
      </c>
      <c r="I4" s="3">
        <v>1</v>
      </c>
      <c r="J4" s="3">
        <v>12</v>
      </c>
      <c r="K4" s="3" t="s">
        <v>46</v>
      </c>
      <c r="L4" s="3">
        <v>44</v>
      </c>
      <c r="M4" s="10">
        <v>44614</v>
      </c>
      <c r="N4" s="3" t="s">
        <v>50</v>
      </c>
    </row>
    <row r="5" spans="1:14">
      <c r="A5" s="3">
        <v>12125</v>
      </c>
      <c r="B5" s="3" t="s">
        <v>13</v>
      </c>
      <c r="C5" s="3" t="s">
        <v>16</v>
      </c>
      <c r="D5" s="4">
        <v>876543</v>
      </c>
      <c r="E5" s="3" t="s">
        <v>19</v>
      </c>
      <c r="F5" s="3" t="s">
        <v>22</v>
      </c>
      <c r="G5" s="3" t="s">
        <v>38</v>
      </c>
      <c r="H5" s="3" t="s">
        <v>42</v>
      </c>
      <c r="I5" s="3">
        <v>1</v>
      </c>
      <c r="J5" s="3">
        <v>10</v>
      </c>
      <c r="K5" s="3" t="s">
        <v>47</v>
      </c>
      <c r="L5" s="3">
        <v>34</v>
      </c>
      <c r="M5" s="10">
        <v>45183</v>
      </c>
      <c r="N5" s="3" t="s">
        <v>51</v>
      </c>
    </row>
    <row r="6" spans="1:14">
      <c r="A6" s="3">
        <v>12126</v>
      </c>
      <c r="B6" s="3" t="s">
        <v>14</v>
      </c>
      <c r="C6" s="3" t="s">
        <v>16</v>
      </c>
      <c r="D6" s="4">
        <v>345678</v>
      </c>
      <c r="E6" s="3">
        <v>2</v>
      </c>
      <c r="F6" s="3" t="s">
        <v>23</v>
      </c>
      <c r="G6" s="3" t="s">
        <v>39</v>
      </c>
      <c r="H6" s="3" t="s">
        <v>42</v>
      </c>
      <c r="I6" s="3">
        <v>1</v>
      </c>
      <c r="J6" s="3">
        <v>8</v>
      </c>
      <c r="K6" s="3" t="s">
        <v>48</v>
      </c>
      <c r="L6" s="3">
        <v>55</v>
      </c>
      <c r="M6" s="10">
        <v>44580</v>
      </c>
      <c r="N6" s="3" t="s">
        <v>52</v>
      </c>
    </row>
    <row r="7" spans="1:14">
      <c r="A7" s="3">
        <v>34562</v>
      </c>
      <c r="B7" s="3" t="s">
        <v>13</v>
      </c>
      <c r="C7" s="3" t="s">
        <v>16</v>
      </c>
      <c r="D7" s="4">
        <v>876543</v>
      </c>
      <c r="E7" s="3" t="s">
        <v>19</v>
      </c>
      <c r="F7" s="3" t="s">
        <v>24</v>
      </c>
      <c r="G7" s="3" t="s">
        <v>40</v>
      </c>
      <c r="H7" s="3" t="s">
        <v>42</v>
      </c>
      <c r="I7" s="3">
        <v>2</v>
      </c>
      <c r="J7" s="3">
        <v>3</v>
      </c>
      <c r="K7" s="3" t="s">
        <v>47</v>
      </c>
      <c r="L7" s="3">
        <v>86</v>
      </c>
      <c r="M7" s="10">
        <v>45229</v>
      </c>
      <c r="N7" s="3" t="s">
        <v>51</v>
      </c>
    </row>
    <row r="8" spans="1:14">
      <c r="A8" s="3">
        <v>35785</v>
      </c>
      <c r="B8" s="3" t="s">
        <v>14</v>
      </c>
      <c r="C8" s="3" t="s">
        <v>16</v>
      </c>
      <c r="D8" s="4">
        <v>345678</v>
      </c>
      <c r="E8" s="3">
        <v>1</v>
      </c>
      <c r="F8" s="3" t="s">
        <v>22</v>
      </c>
      <c r="G8" s="3" t="s">
        <v>37</v>
      </c>
      <c r="H8" s="3" t="s">
        <v>42</v>
      </c>
      <c r="I8" s="3">
        <v>2</v>
      </c>
      <c r="J8" s="3">
        <v>76</v>
      </c>
      <c r="K8" s="3" t="s">
        <v>47</v>
      </c>
      <c r="L8" s="3">
        <v>56</v>
      </c>
      <c r="M8" s="10">
        <v>45171</v>
      </c>
      <c r="N8" s="3" t="s">
        <v>53</v>
      </c>
    </row>
    <row r="9" spans="1:14">
      <c r="A9" s="3">
        <v>67399</v>
      </c>
      <c r="B9" s="3" t="s">
        <v>14</v>
      </c>
      <c r="C9" s="3" t="s">
        <v>16</v>
      </c>
      <c r="D9" s="4">
        <v>9876543</v>
      </c>
      <c r="E9" s="3">
        <v>3</v>
      </c>
      <c r="F9" s="3" t="s">
        <v>21</v>
      </c>
      <c r="G9" s="3" t="s">
        <v>37</v>
      </c>
      <c r="H9" s="3" t="s">
        <v>42</v>
      </c>
      <c r="I9" s="3">
        <v>0</v>
      </c>
      <c r="J9" s="3">
        <v>35</v>
      </c>
      <c r="K9" s="3" t="s">
        <v>46</v>
      </c>
      <c r="L9" s="3">
        <v>55</v>
      </c>
      <c r="M9" s="10">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10">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10">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10">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10">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10">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10">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10">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10">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10">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10">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10">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10">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10">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10">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10">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10">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10">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10">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10">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10">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10">
        <v>45363</v>
      </c>
      <c r="N30" s="3" t="s">
        <v>52</v>
      </c>
    </row>
  </sheetData>
  <mergeCells count="1">
    <mergeCell ref="A1:N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C1" workbookViewId="0">
      <selection activeCell="J25" sqref="J25"/>
    </sheetView>
  </sheetViews>
  <sheetFormatPr defaultRowHeight="14.5"/>
  <cols>
    <col min="1" max="1" width="13.36328125" customWidth="1"/>
    <col min="2" max="2" width="15.26953125" customWidth="1"/>
    <col min="3" max="3" width="8.81640625" customWidth="1"/>
    <col min="4" max="4" width="19" customWidth="1"/>
    <col min="5" max="5" width="7.453125" customWidth="1"/>
    <col min="6" max="6" width="15.81640625" customWidth="1"/>
    <col min="7" max="7" width="18.08984375" customWidth="1"/>
    <col min="8" max="8" width="9.7265625" customWidth="1"/>
    <col min="9" max="9" width="10.36328125" customWidth="1"/>
    <col min="10" max="10" width="10.7265625" customWidth="1"/>
    <col min="11" max="11" width="11.08984375" customWidth="1"/>
    <col min="12" max="12" width="8.453125" customWidth="1"/>
    <col min="13" max="14" width="16.08984375" customWidth="1"/>
    <col min="15" max="15" width="7.90625" customWidth="1"/>
    <col min="16" max="16" width="19.08984375" bestFit="1" customWidth="1"/>
    <col min="17" max="17" width="10.90625" customWidth="1"/>
    <col min="18" max="18" width="13.26953125" customWidth="1"/>
    <col min="19" max="19" width="10.7265625" customWidth="1"/>
    <col min="20" max="29" width="15.26953125" bestFit="1" customWidth="1"/>
    <col min="30" max="30" width="10.7265625" bestFit="1" customWidth="1"/>
  </cols>
  <sheetData>
    <row r="1" spans="1:14" ht="25">
      <c r="A1" s="24" t="s">
        <v>0</v>
      </c>
      <c r="B1" s="24"/>
      <c r="C1" s="24"/>
      <c r="D1" s="24"/>
      <c r="E1" s="24"/>
      <c r="F1" s="24"/>
      <c r="G1" s="24"/>
      <c r="H1" s="24"/>
      <c r="I1" s="24"/>
      <c r="J1" s="24"/>
      <c r="K1" s="24"/>
      <c r="L1" s="24"/>
      <c r="M1" s="24"/>
      <c r="N1" s="24"/>
    </row>
    <row r="2" spans="1:14" ht="46.5">
      <c r="A2" s="1" t="s">
        <v>1</v>
      </c>
      <c r="B2" s="2" t="s">
        <v>2</v>
      </c>
      <c r="C2" s="1" t="s">
        <v>3</v>
      </c>
      <c r="D2" s="1" t="s">
        <v>4</v>
      </c>
      <c r="E2" s="1" t="s">
        <v>5</v>
      </c>
      <c r="F2" s="1" t="s">
        <v>6</v>
      </c>
      <c r="G2" s="1" t="s">
        <v>7</v>
      </c>
      <c r="H2" s="2" t="s">
        <v>8</v>
      </c>
      <c r="I2" s="1" t="s">
        <v>9</v>
      </c>
      <c r="J2" s="2" t="s">
        <v>44</v>
      </c>
      <c r="K2" s="1" t="s">
        <v>10</v>
      </c>
      <c r="L2" s="1" t="s">
        <v>11</v>
      </c>
      <c r="M2" s="1" t="s">
        <v>63</v>
      </c>
      <c r="N2" s="1" t="s">
        <v>12</v>
      </c>
    </row>
    <row r="3" spans="1:14">
      <c r="A3" s="3">
        <v>12123</v>
      </c>
      <c r="B3" s="3" t="s">
        <v>13</v>
      </c>
      <c r="C3" s="3" t="s">
        <v>16</v>
      </c>
      <c r="D3" s="4">
        <v>456789</v>
      </c>
      <c r="E3" s="3" t="s">
        <v>19</v>
      </c>
      <c r="F3" s="3" t="s">
        <v>20</v>
      </c>
      <c r="G3" s="3" t="s">
        <v>36</v>
      </c>
      <c r="H3" s="3" t="s">
        <v>42</v>
      </c>
      <c r="I3" s="3">
        <v>1</v>
      </c>
      <c r="J3" s="3">
        <v>16</v>
      </c>
      <c r="K3" s="3" t="s">
        <v>45</v>
      </c>
      <c r="L3" s="3">
        <v>32</v>
      </c>
      <c r="M3" s="8">
        <v>44846</v>
      </c>
      <c r="N3" s="3" t="s">
        <v>49</v>
      </c>
    </row>
    <row r="4" spans="1:14">
      <c r="A4" s="3">
        <v>12124</v>
      </c>
      <c r="B4" s="3" t="s">
        <v>13</v>
      </c>
      <c r="C4" s="3" t="s">
        <v>17</v>
      </c>
      <c r="D4" s="4">
        <v>456789</v>
      </c>
      <c r="E4" s="3" t="s">
        <v>19</v>
      </c>
      <c r="F4" s="3" t="s">
        <v>21</v>
      </c>
      <c r="G4" s="3" t="s">
        <v>37</v>
      </c>
      <c r="H4" s="3" t="s">
        <v>42</v>
      </c>
      <c r="I4" s="3">
        <v>1</v>
      </c>
      <c r="J4" s="3">
        <v>12</v>
      </c>
      <c r="K4" s="3" t="s">
        <v>46</v>
      </c>
      <c r="L4" s="3">
        <v>44</v>
      </c>
      <c r="M4" s="8">
        <v>44614</v>
      </c>
      <c r="N4" s="3" t="s">
        <v>50</v>
      </c>
    </row>
    <row r="5" spans="1:14">
      <c r="A5" s="3">
        <v>12125</v>
      </c>
      <c r="B5" s="3" t="s">
        <v>13</v>
      </c>
      <c r="C5" s="3" t="s">
        <v>16</v>
      </c>
      <c r="D5" s="4">
        <v>876543</v>
      </c>
      <c r="E5" s="3" t="s">
        <v>19</v>
      </c>
      <c r="F5" s="3" t="s">
        <v>22</v>
      </c>
      <c r="G5" s="3" t="s">
        <v>38</v>
      </c>
      <c r="H5" s="3" t="s">
        <v>42</v>
      </c>
      <c r="I5" s="3">
        <v>1</v>
      </c>
      <c r="J5" s="3">
        <v>10</v>
      </c>
      <c r="K5" s="3" t="s">
        <v>47</v>
      </c>
      <c r="L5" s="3">
        <v>34</v>
      </c>
      <c r="M5" s="8">
        <v>45183</v>
      </c>
      <c r="N5" s="3" t="s">
        <v>51</v>
      </c>
    </row>
    <row r="6" spans="1:14">
      <c r="A6" s="3">
        <v>12126</v>
      </c>
      <c r="B6" s="3" t="s">
        <v>14</v>
      </c>
      <c r="C6" s="3" t="s">
        <v>16</v>
      </c>
      <c r="D6" s="4">
        <v>345678</v>
      </c>
      <c r="E6" s="3">
        <v>2</v>
      </c>
      <c r="F6" s="3" t="s">
        <v>23</v>
      </c>
      <c r="G6" s="3" t="s">
        <v>39</v>
      </c>
      <c r="H6" s="3" t="s">
        <v>42</v>
      </c>
      <c r="I6" s="3">
        <v>1</v>
      </c>
      <c r="J6" s="3">
        <v>8</v>
      </c>
      <c r="K6" s="3" t="s">
        <v>48</v>
      </c>
      <c r="L6" s="3">
        <v>55</v>
      </c>
      <c r="M6" s="8">
        <v>44580</v>
      </c>
      <c r="N6" s="3" t="s">
        <v>52</v>
      </c>
    </row>
    <row r="7" spans="1:14">
      <c r="A7" s="3">
        <v>34562</v>
      </c>
      <c r="B7" s="3" t="s">
        <v>13</v>
      </c>
      <c r="C7" s="3" t="s">
        <v>16</v>
      </c>
      <c r="D7" s="4">
        <v>876543</v>
      </c>
      <c r="E7" s="3" t="s">
        <v>19</v>
      </c>
      <c r="F7" s="3" t="s">
        <v>24</v>
      </c>
      <c r="G7" s="3" t="s">
        <v>40</v>
      </c>
      <c r="H7" s="3" t="s">
        <v>42</v>
      </c>
      <c r="I7" s="3">
        <v>2</v>
      </c>
      <c r="J7" s="3">
        <v>3</v>
      </c>
      <c r="K7" s="3" t="s">
        <v>47</v>
      </c>
      <c r="L7" s="3">
        <v>86</v>
      </c>
      <c r="M7" s="8">
        <v>45229</v>
      </c>
      <c r="N7" s="3" t="s">
        <v>51</v>
      </c>
    </row>
    <row r="8" spans="1:14">
      <c r="A8" s="3">
        <v>35785</v>
      </c>
      <c r="B8" s="3" t="s">
        <v>14</v>
      </c>
      <c r="C8" s="3" t="s">
        <v>16</v>
      </c>
      <c r="D8" s="4">
        <v>345678</v>
      </c>
      <c r="E8" s="3">
        <v>1</v>
      </c>
      <c r="F8" s="3" t="s">
        <v>22</v>
      </c>
      <c r="G8" s="3" t="s">
        <v>37</v>
      </c>
      <c r="H8" s="3" t="s">
        <v>42</v>
      </c>
      <c r="I8" s="3">
        <v>2</v>
      </c>
      <c r="J8" s="3">
        <v>76</v>
      </c>
      <c r="K8" s="3" t="s">
        <v>47</v>
      </c>
      <c r="L8" s="3">
        <v>56</v>
      </c>
      <c r="M8" s="8">
        <v>45171</v>
      </c>
      <c r="N8" s="3" t="s">
        <v>53</v>
      </c>
    </row>
    <row r="9" spans="1:14">
      <c r="A9" s="3">
        <v>67399</v>
      </c>
      <c r="B9" s="3" t="s">
        <v>14</v>
      </c>
      <c r="C9" s="3" t="s">
        <v>16</v>
      </c>
      <c r="D9" s="4">
        <v>9876543</v>
      </c>
      <c r="E9" s="3">
        <v>3</v>
      </c>
      <c r="F9" s="3" t="s">
        <v>21</v>
      </c>
      <c r="G9" s="3" t="s">
        <v>37</v>
      </c>
      <c r="H9" s="3" t="s">
        <v>42</v>
      </c>
      <c r="I9" s="3">
        <v>0</v>
      </c>
      <c r="J9" s="3">
        <v>35</v>
      </c>
      <c r="K9" s="3" t="s">
        <v>46</v>
      </c>
      <c r="L9" s="3">
        <v>55</v>
      </c>
      <c r="M9" s="8">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8">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8">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8">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8">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8">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8">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8">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8">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8">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8">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8">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8">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8">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8">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8">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8">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8">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8">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8">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8">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8">
        <v>45363</v>
      </c>
      <c r="N30" s="3" t="s">
        <v>52</v>
      </c>
    </row>
    <row r="33" spans="1:6">
      <c r="A33" s="5" t="s">
        <v>62</v>
      </c>
      <c r="B33" s="5" t="s">
        <v>57</v>
      </c>
    </row>
    <row r="34" spans="1:6">
      <c r="A34" s="5" t="s">
        <v>59</v>
      </c>
      <c r="B34" t="s">
        <v>46</v>
      </c>
      <c r="C34" t="s">
        <v>45</v>
      </c>
      <c r="D34" t="s">
        <v>47</v>
      </c>
      <c r="E34" t="s">
        <v>48</v>
      </c>
      <c r="F34" t="s">
        <v>58</v>
      </c>
    </row>
    <row r="35" spans="1:6">
      <c r="A35" s="6">
        <v>12123</v>
      </c>
      <c r="B35" s="7"/>
      <c r="C35" s="7">
        <v>1</v>
      </c>
      <c r="D35" s="7"/>
      <c r="E35" s="7"/>
      <c r="F35" s="7">
        <v>1</v>
      </c>
    </row>
    <row r="36" spans="1:6">
      <c r="A36" s="6">
        <v>12124</v>
      </c>
      <c r="B36" s="7">
        <v>1</v>
      </c>
      <c r="C36" s="7"/>
      <c r="D36" s="7"/>
      <c r="E36" s="7"/>
      <c r="F36" s="7">
        <v>1</v>
      </c>
    </row>
    <row r="37" spans="1:6">
      <c r="A37" s="6">
        <v>12125</v>
      </c>
      <c r="B37" s="7"/>
      <c r="C37" s="7"/>
      <c r="D37" s="7">
        <v>1</v>
      </c>
      <c r="E37" s="7"/>
      <c r="F37" s="7">
        <v>1</v>
      </c>
    </row>
    <row r="38" spans="1:6">
      <c r="A38" s="6">
        <v>12126</v>
      </c>
      <c r="B38" s="7"/>
      <c r="C38" s="7"/>
      <c r="D38" s="7"/>
      <c r="E38" s="7">
        <v>1</v>
      </c>
      <c r="F38" s="7">
        <v>1</v>
      </c>
    </row>
    <row r="39" spans="1:6">
      <c r="A39" s="6">
        <v>22567</v>
      </c>
      <c r="B39" s="7"/>
      <c r="C39" s="7"/>
      <c r="D39" s="7"/>
      <c r="E39" s="7">
        <v>1</v>
      </c>
      <c r="F39" s="7">
        <v>1</v>
      </c>
    </row>
    <row r="40" spans="1:6">
      <c r="A40" s="6">
        <v>24567</v>
      </c>
      <c r="B40" s="7"/>
      <c r="C40" s="7"/>
      <c r="D40" s="7"/>
      <c r="E40" s="7">
        <v>0</v>
      </c>
      <c r="F40" s="7">
        <v>0</v>
      </c>
    </row>
    <row r="41" spans="1:6">
      <c r="A41" s="6">
        <v>34562</v>
      </c>
      <c r="B41" s="7"/>
      <c r="C41" s="7"/>
      <c r="D41" s="7">
        <v>2</v>
      </c>
      <c r="E41" s="7"/>
      <c r="F41" s="7">
        <v>2</v>
      </c>
    </row>
    <row r="42" spans="1:6">
      <c r="A42" s="6">
        <v>34567</v>
      </c>
      <c r="B42" s="7"/>
      <c r="C42" s="7">
        <v>0</v>
      </c>
      <c r="D42" s="7"/>
      <c r="E42" s="7"/>
      <c r="F42" s="7">
        <v>0</v>
      </c>
    </row>
    <row r="43" spans="1:6">
      <c r="A43" s="6">
        <v>34792</v>
      </c>
      <c r="B43" s="7"/>
      <c r="C43" s="7">
        <v>1</v>
      </c>
      <c r="D43" s="7"/>
      <c r="E43" s="7"/>
      <c r="F43" s="7">
        <v>1</v>
      </c>
    </row>
    <row r="44" spans="1:6">
      <c r="A44" s="6">
        <v>35622</v>
      </c>
      <c r="B44" s="7">
        <v>0</v>
      </c>
      <c r="C44" s="7"/>
      <c r="D44" s="7"/>
      <c r="E44" s="7"/>
      <c r="F44" s="7">
        <v>0</v>
      </c>
    </row>
    <row r="45" spans="1:6">
      <c r="A45" s="6">
        <v>35685</v>
      </c>
      <c r="B45" s="7"/>
      <c r="C45" s="7"/>
      <c r="D45" s="7"/>
      <c r="E45" s="7">
        <v>1</v>
      </c>
      <c r="F45" s="7">
        <v>1</v>
      </c>
    </row>
    <row r="46" spans="1:6">
      <c r="A46" s="6">
        <v>35785</v>
      </c>
      <c r="B46" s="7"/>
      <c r="C46" s="7"/>
      <c r="D46" s="7">
        <v>2</v>
      </c>
      <c r="E46" s="7"/>
      <c r="F46" s="7">
        <v>2</v>
      </c>
    </row>
    <row r="47" spans="1:6">
      <c r="A47" s="6">
        <v>36884</v>
      </c>
      <c r="B47" s="7"/>
      <c r="C47" s="7"/>
      <c r="D47" s="7"/>
      <c r="E47" s="7">
        <v>0</v>
      </c>
      <c r="F47" s="7">
        <v>0</v>
      </c>
    </row>
    <row r="48" spans="1:6">
      <c r="A48" s="6">
        <v>37849</v>
      </c>
      <c r="B48" s="7"/>
      <c r="C48" s="7"/>
      <c r="D48" s="7"/>
      <c r="E48" s="7">
        <v>1</v>
      </c>
      <c r="F48" s="7">
        <v>1</v>
      </c>
    </row>
    <row r="49" spans="1:6">
      <c r="A49" s="6">
        <v>43590</v>
      </c>
      <c r="B49" s="7"/>
      <c r="C49" s="7">
        <v>1</v>
      </c>
      <c r="D49" s="7"/>
      <c r="E49" s="7"/>
      <c r="F49" s="7">
        <v>1</v>
      </c>
    </row>
    <row r="50" spans="1:6">
      <c r="A50" s="6">
        <v>45790</v>
      </c>
      <c r="B50" s="7"/>
      <c r="C50" s="7"/>
      <c r="D50" s="7"/>
      <c r="E50" s="7">
        <v>0</v>
      </c>
      <c r="F50" s="7">
        <v>0</v>
      </c>
    </row>
    <row r="51" spans="1:6">
      <c r="A51" s="6">
        <v>46789</v>
      </c>
      <c r="B51" s="7"/>
      <c r="C51" s="7"/>
      <c r="D51" s="7">
        <v>1</v>
      </c>
      <c r="E51" s="7"/>
      <c r="F51" s="7">
        <v>1</v>
      </c>
    </row>
    <row r="52" spans="1:6">
      <c r="A52" s="6">
        <v>46891</v>
      </c>
      <c r="B52" s="7"/>
      <c r="C52" s="7">
        <v>1</v>
      </c>
      <c r="D52" s="7"/>
      <c r="E52" s="7"/>
      <c r="F52" s="7">
        <v>1</v>
      </c>
    </row>
    <row r="53" spans="1:6">
      <c r="A53" s="6">
        <v>46893</v>
      </c>
      <c r="B53" s="7">
        <v>2</v>
      </c>
      <c r="C53" s="7"/>
      <c r="D53" s="7"/>
      <c r="E53" s="7"/>
      <c r="F53" s="7">
        <v>2</v>
      </c>
    </row>
    <row r="54" spans="1:6">
      <c r="A54" s="6">
        <v>47896</v>
      </c>
      <c r="B54" s="7">
        <v>0</v>
      </c>
      <c r="C54" s="7"/>
      <c r="D54" s="7"/>
      <c r="E54" s="7"/>
      <c r="F54" s="7">
        <v>0</v>
      </c>
    </row>
    <row r="55" spans="1:6">
      <c r="A55" s="6">
        <v>55490</v>
      </c>
      <c r="B55" s="7"/>
      <c r="C55" s="7"/>
      <c r="D55" s="7"/>
      <c r="E55" s="7">
        <v>1</v>
      </c>
      <c r="F55" s="7">
        <v>1</v>
      </c>
    </row>
    <row r="56" spans="1:6">
      <c r="A56" s="6">
        <v>56783</v>
      </c>
      <c r="B56" s="7"/>
      <c r="C56" s="7"/>
      <c r="D56" s="7">
        <v>1</v>
      </c>
      <c r="E56" s="7"/>
      <c r="F56" s="7">
        <v>1</v>
      </c>
    </row>
    <row r="57" spans="1:6">
      <c r="A57" s="6">
        <v>57674</v>
      </c>
      <c r="B57" s="7">
        <v>1</v>
      </c>
      <c r="C57" s="7"/>
      <c r="D57" s="7"/>
      <c r="E57" s="7"/>
      <c r="F57" s="7">
        <v>1</v>
      </c>
    </row>
    <row r="58" spans="1:6">
      <c r="A58" s="6">
        <v>67399</v>
      </c>
      <c r="B58" s="7">
        <v>0</v>
      </c>
      <c r="C58" s="7"/>
      <c r="D58" s="7"/>
      <c r="E58" s="7"/>
      <c r="F58" s="7">
        <v>0</v>
      </c>
    </row>
    <row r="59" spans="1:6">
      <c r="A59" s="6">
        <v>67502</v>
      </c>
      <c r="B59" s="7"/>
      <c r="C59" s="7"/>
      <c r="D59" s="7"/>
      <c r="E59" s="7">
        <v>0</v>
      </c>
      <c r="F59" s="7">
        <v>0</v>
      </c>
    </row>
    <row r="60" spans="1:6">
      <c r="A60" s="6">
        <v>92343</v>
      </c>
      <c r="B60" s="7">
        <v>1</v>
      </c>
      <c r="C60" s="7"/>
      <c r="D60" s="7"/>
      <c r="E60" s="7"/>
      <c r="F60" s="7">
        <v>1</v>
      </c>
    </row>
    <row r="61" spans="1:6">
      <c r="A61" s="6">
        <v>97654</v>
      </c>
      <c r="B61" s="7"/>
      <c r="C61" s="7"/>
      <c r="D61" s="7">
        <v>0</v>
      </c>
      <c r="E61" s="7"/>
      <c r="F61" s="7">
        <v>0</v>
      </c>
    </row>
    <row r="62" spans="1:6">
      <c r="A62" s="6">
        <v>98765</v>
      </c>
      <c r="B62" s="7"/>
      <c r="C62" s="7"/>
      <c r="D62" s="7">
        <v>1</v>
      </c>
      <c r="E62" s="7"/>
      <c r="F62" s="7">
        <v>1</v>
      </c>
    </row>
    <row r="63" spans="1:6">
      <c r="A63" s="6" t="s">
        <v>58</v>
      </c>
      <c r="B63" s="7">
        <v>5</v>
      </c>
      <c r="C63" s="7">
        <v>4</v>
      </c>
      <c r="D63" s="7">
        <v>8</v>
      </c>
      <c r="E63" s="7">
        <v>5</v>
      </c>
      <c r="F63" s="7">
        <v>22</v>
      </c>
    </row>
    <row r="66" spans="1:10">
      <c r="A66" s="5" t="s">
        <v>61</v>
      </c>
      <c r="B66" s="5" t="s">
        <v>57</v>
      </c>
    </row>
    <row r="67" spans="1:10">
      <c r="A67" s="5" t="s">
        <v>59</v>
      </c>
      <c r="B67" t="s">
        <v>52</v>
      </c>
      <c r="C67" t="s">
        <v>49</v>
      </c>
      <c r="D67" t="s">
        <v>55</v>
      </c>
      <c r="E67" t="s">
        <v>56</v>
      </c>
      <c r="F67" t="s">
        <v>50</v>
      </c>
      <c r="G67" t="s">
        <v>51</v>
      </c>
      <c r="H67" t="s">
        <v>54</v>
      </c>
      <c r="I67" t="s">
        <v>53</v>
      </c>
      <c r="J67" t="s">
        <v>58</v>
      </c>
    </row>
    <row r="68" spans="1:10">
      <c r="A68" s="11">
        <v>43902</v>
      </c>
      <c r="B68" s="7"/>
      <c r="C68" s="7"/>
      <c r="D68" s="7"/>
      <c r="E68" s="7"/>
      <c r="F68" s="7"/>
      <c r="G68" s="7">
        <v>456789</v>
      </c>
      <c r="H68" s="7"/>
      <c r="I68" s="7"/>
      <c r="J68" s="7">
        <v>456789</v>
      </c>
    </row>
    <row r="69" spans="1:10">
      <c r="A69" s="11">
        <v>43940</v>
      </c>
      <c r="B69" s="7"/>
      <c r="C69" s="7">
        <v>9876543</v>
      </c>
      <c r="D69" s="7"/>
      <c r="E69" s="7"/>
      <c r="F69" s="7"/>
      <c r="G69" s="7"/>
      <c r="H69" s="7"/>
      <c r="I69" s="7"/>
      <c r="J69" s="7">
        <v>9876543</v>
      </c>
    </row>
    <row r="70" spans="1:10">
      <c r="A70" s="11">
        <v>44116</v>
      </c>
      <c r="B70" s="7"/>
      <c r="C70" s="7"/>
      <c r="D70" s="7">
        <v>456789</v>
      </c>
      <c r="E70" s="7"/>
      <c r="F70" s="7"/>
      <c r="G70" s="7"/>
      <c r="H70" s="7"/>
      <c r="I70" s="7"/>
      <c r="J70" s="7">
        <v>456789</v>
      </c>
    </row>
    <row r="71" spans="1:10">
      <c r="A71" s="11">
        <v>44580</v>
      </c>
      <c r="B71" s="7">
        <v>345678</v>
      </c>
      <c r="C71" s="7"/>
      <c r="D71" s="7"/>
      <c r="E71" s="7"/>
      <c r="F71" s="7"/>
      <c r="G71" s="7"/>
      <c r="H71" s="7"/>
      <c r="I71" s="7"/>
      <c r="J71" s="7">
        <v>345678</v>
      </c>
    </row>
    <row r="72" spans="1:10">
      <c r="A72" s="11">
        <v>44614</v>
      </c>
      <c r="B72" s="7"/>
      <c r="C72" s="7"/>
      <c r="D72" s="7"/>
      <c r="E72" s="7"/>
      <c r="F72" s="7">
        <v>456789</v>
      </c>
      <c r="G72" s="7"/>
      <c r="H72" s="7"/>
      <c r="I72" s="7"/>
      <c r="J72" s="7">
        <v>456789</v>
      </c>
    </row>
    <row r="73" spans="1:10">
      <c r="A73" s="11">
        <v>44615</v>
      </c>
      <c r="B73" s="7"/>
      <c r="C73" s="7"/>
      <c r="D73" s="7">
        <v>234567</v>
      </c>
      <c r="E73" s="7"/>
      <c r="F73" s="7"/>
      <c r="G73" s="7"/>
      <c r="H73" s="7"/>
      <c r="I73" s="7"/>
      <c r="J73" s="7">
        <v>234567</v>
      </c>
    </row>
    <row r="74" spans="1:10">
      <c r="A74" s="11">
        <v>44659</v>
      </c>
      <c r="B74" s="7"/>
      <c r="C74" s="7"/>
      <c r="D74" s="7"/>
      <c r="E74" s="7"/>
      <c r="F74" s="7"/>
      <c r="G74" s="7"/>
      <c r="H74" s="7"/>
      <c r="I74" s="7">
        <v>98765</v>
      </c>
      <c r="J74" s="7">
        <v>98765</v>
      </c>
    </row>
    <row r="75" spans="1:10">
      <c r="A75" s="11">
        <v>44704</v>
      </c>
      <c r="B75" s="7">
        <v>45678</v>
      </c>
      <c r="C75" s="7"/>
      <c r="D75" s="7"/>
      <c r="E75" s="7"/>
      <c r="F75" s="7"/>
      <c r="G75" s="7"/>
      <c r="H75" s="7"/>
      <c r="I75" s="7"/>
      <c r="J75" s="7">
        <v>45678</v>
      </c>
    </row>
    <row r="76" spans="1:10">
      <c r="A76" s="11">
        <v>44750</v>
      </c>
      <c r="B76" s="7"/>
      <c r="C76" s="7">
        <v>456789</v>
      </c>
      <c r="D76" s="7"/>
      <c r="E76" s="7"/>
      <c r="F76" s="7"/>
      <c r="G76" s="7"/>
      <c r="H76" s="7"/>
      <c r="I76" s="7"/>
      <c r="J76" s="7">
        <v>456789</v>
      </c>
    </row>
    <row r="77" spans="1:10">
      <c r="A77" s="11">
        <v>44795</v>
      </c>
      <c r="B77" s="7"/>
      <c r="C77" s="7"/>
      <c r="D77" s="7"/>
      <c r="E77" s="7">
        <v>98765</v>
      </c>
      <c r="F77" s="7"/>
      <c r="G77" s="7"/>
      <c r="H77" s="7"/>
      <c r="I77" s="7"/>
      <c r="J77" s="7">
        <v>98765</v>
      </c>
    </row>
    <row r="78" spans="1:10">
      <c r="A78" s="11">
        <v>44846</v>
      </c>
      <c r="B78" s="7"/>
      <c r="C78" s="7">
        <v>456789</v>
      </c>
      <c r="D78" s="7"/>
      <c r="E78" s="7"/>
      <c r="F78" s="7"/>
      <c r="G78" s="7"/>
      <c r="H78" s="7"/>
      <c r="I78" s="7"/>
      <c r="J78" s="7">
        <v>456789</v>
      </c>
    </row>
    <row r="79" spans="1:10">
      <c r="A79" s="11">
        <v>44875</v>
      </c>
      <c r="B79" s="7"/>
      <c r="C79" s="7"/>
      <c r="D79" s="7"/>
      <c r="E79" s="7"/>
      <c r="F79" s="7"/>
      <c r="G79" s="7"/>
      <c r="H79" s="7"/>
      <c r="I79" s="7">
        <v>76543</v>
      </c>
      <c r="J79" s="7">
        <v>76543</v>
      </c>
    </row>
    <row r="80" spans="1:10">
      <c r="A80" s="11">
        <v>44963</v>
      </c>
      <c r="B80" s="7"/>
      <c r="C80" s="7">
        <v>987654</v>
      </c>
      <c r="D80" s="7"/>
      <c r="E80" s="7"/>
      <c r="F80" s="7"/>
      <c r="G80" s="7"/>
      <c r="H80" s="7"/>
      <c r="I80" s="7"/>
      <c r="J80" s="7">
        <v>987654</v>
      </c>
    </row>
    <row r="81" spans="1:10">
      <c r="A81" s="11">
        <v>44980</v>
      </c>
      <c r="B81" s="7"/>
      <c r="C81" s="7">
        <v>45678</v>
      </c>
      <c r="D81" s="7"/>
      <c r="E81" s="7"/>
      <c r="F81" s="7"/>
      <c r="G81" s="7"/>
      <c r="H81" s="7"/>
      <c r="I81" s="7"/>
      <c r="J81" s="7">
        <v>45678</v>
      </c>
    </row>
    <row r="82" spans="1:10">
      <c r="A82" s="11">
        <v>44990</v>
      </c>
      <c r="B82" s="7"/>
      <c r="C82" s="7"/>
      <c r="D82" s="7"/>
      <c r="E82" s="7"/>
      <c r="F82" s="7">
        <v>456567</v>
      </c>
      <c r="G82" s="7"/>
      <c r="H82" s="7"/>
      <c r="I82" s="7"/>
      <c r="J82" s="7">
        <v>456567</v>
      </c>
    </row>
    <row r="83" spans="1:10">
      <c r="A83" s="11">
        <v>45081</v>
      </c>
      <c r="B83" s="7"/>
      <c r="C83" s="7"/>
      <c r="D83" s="7"/>
      <c r="E83" s="7">
        <v>45678</v>
      </c>
      <c r="F83" s="7"/>
      <c r="G83" s="7"/>
      <c r="H83" s="7"/>
      <c r="I83" s="7"/>
      <c r="J83" s="7">
        <v>45678</v>
      </c>
    </row>
    <row r="84" spans="1:10">
      <c r="A84" s="11">
        <v>45171</v>
      </c>
      <c r="B84" s="7"/>
      <c r="C84" s="7"/>
      <c r="D84" s="7"/>
      <c r="E84" s="7"/>
      <c r="F84" s="7"/>
      <c r="G84" s="7"/>
      <c r="H84" s="7"/>
      <c r="I84" s="7">
        <v>345678</v>
      </c>
      <c r="J84" s="7">
        <v>345678</v>
      </c>
    </row>
    <row r="85" spans="1:10">
      <c r="A85" s="11">
        <v>45176</v>
      </c>
      <c r="B85" s="7"/>
      <c r="C85" s="7"/>
      <c r="D85" s="7"/>
      <c r="E85" s="7"/>
      <c r="F85" s="7"/>
      <c r="G85" s="7">
        <v>96543</v>
      </c>
      <c r="H85" s="7"/>
      <c r="I85" s="7"/>
      <c r="J85" s="7">
        <v>96543</v>
      </c>
    </row>
    <row r="86" spans="1:10">
      <c r="A86" s="11">
        <v>45179</v>
      </c>
      <c r="B86" s="7">
        <v>87655</v>
      </c>
      <c r="C86" s="7"/>
      <c r="D86" s="7"/>
      <c r="E86" s="7"/>
      <c r="F86" s="7"/>
      <c r="G86" s="7"/>
      <c r="H86" s="7"/>
      <c r="I86" s="7"/>
      <c r="J86" s="7">
        <v>87655</v>
      </c>
    </row>
    <row r="87" spans="1:10">
      <c r="A87" s="11">
        <v>45183</v>
      </c>
      <c r="B87" s="7"/>
      <c r="C87" s="7"/>
      <c r="D87" s="7"/>
      <c r="E87" s="7"/>
      <c r="F87" s="7"/>
      <c r="G87" s="7">
        <v>876543</v>
      </c>
      <c r="H87" s="7"/>
      <c r="I87" s="7"/>
      <c r="J87" s="7">
        <v>876543</v>
      </c>
    </row>
    <row r="88" spans="1:10">
      <c r="A88" s="11">
        <v>45211</v>
      </c>
      <c r="B88" s="7"/>
      <c r="C88" s="7"/>
      <c r="D88" s="7"/>
      <c r="E88" s="7"/>
      <c r="F88" s="7"/>
      <c r="G88" s="7"/>
      <c r="H88" s="7">
        <v>97654</v>
      </c>
      <c r="I88" s="7"/>
      <c r="J88" s="7">
        <v>97654</v>
      </c>
    </row>
    <row r="89" spans="1:10">
      <c r="A89" s="11">
        <v>45229</v>
      </c>
      <c r="B89" s="7"/>
      <c r="C89" s="7"/>
      <c r="D89" s="7"/>
      <c r="E89" s="7"/>
      <c r="F89" s="7"/>
      <c r="G89" s="7">
        <v>876543</v>
      </c>
      <c r="H89" s="7"/>
      <c r="I89" s="7"/>
      <c r="J89" s="7">
        <v>876543</v>
      </c>
    </row>
    <row r="90" spans="1:10">
      <c r="A90" s="11">
        <v>45265</v>
      </c>
      <c r="B90" s="7"/>
      <c r="C90" s="7"/>
      <c r="D90" s="7">
        <v>98765</v>
      </c>
      <c r="E90" s="7"/>
      <c r="F90" s="7"/>
      <c r="G90" s="7"/>
      <c r="H90" s="7"/>
      <c r="I90" s="7"/>
      <c r="J90" s="7">
        <v>98765</v>
      </c>
    </row>
    <row r="91" spans="1:10">
      <c r="A91" s="11">
        <v>45289</v>
      </c>
      <c r="B91" s="7"/>
      <c r="C91" s="7"/>
      <c r="D91" s="7"/>
      <c r="E91" s="7"/>
      <c r="F91" s="7">
        <v>23456</v>
      </c>
      <c r="G91" s="7"/>
      <c r="H91" s="7"/>
      <c r="I91" s="7"/>
      <c r="J91" s="7">
        <v>23456</v>
      </c>
    </row>
    <row r="92" spans="1:10">
      <c r="A92" s="11">
        <v>45328</v>
      </c>
      <c r="B92" s="7"/>
      <c r="C92" s="7"/>
      <c r="D92" s="7"/>
      <c r="E92" s="7"/>
      <c r="F92" s="7">
        <v>45678</v>
      </c>
      <c r="G92" s="7"/>
      <c r="H92" s="7"/>
      <c r="I92" s="7"/>
      <c r="J92" s="7">
        <v>45678</v>
      </c>
    </row>
    <row r="93" spans="1:10">
      <c r="A93" s="11">
        <v>45331</v>
      </c>
      <c r="B93" s="7"/>
      <c r="C93" s="7"/>
      <c r="D93" s="7"/>
      <c r="E93" s="7"/>
      <c r="F93" s="7"/>
      <c r="G93" s="7"/>
      <c r="H93" s="7">
        <v>9876</v>
      </c>
      <c r="I93" s="7"/>
      <c r="J93" s="7">
        <v>9876</v>
      </c>
    </row>
    <row r="94" spans="1:10">
      <c r="A94" s="11">
        <v>45363</v>
      </c>
      <c r="B94" s="7">
        <v>6543</v>
      </c>
      <c r="C94" s="7"/>
      <c r="D94" s="7"/>
      <c r="E94" s="7"/>
      <c r="F94" s="7"/>
      <c r="G94" s="7"/>
      <c r="H94" s="7"/>
      <c r="I94" s="7"/>
      <c r="J94" s="7">
        <v>6543</v>
      </c>
    </row>
    <row r="95" spans="1:10">
      <c r="A95" s="11">
        <v>45390</v>
      </c>
      <c r="B95" s="7"/>
      <c r="C95" s="7"/>
      <c r="D95" s="7"/>
      <c r="E95" s="7"/>
      <c r="F95" s="7"/>
      <c r="G95" s="7"/>
      <c r="H95" s="7">
        <v>345678</v>
      </c>
      <c r="I95" s="7"/>
      <c r="J95" s="7">
        <v>345678</v>
      </c>
    </row>
    <row r="96" spans="1:10">
      <c r="A96" s="11" t="s">
        <v>58</v>
      </c>
      <c r="B96" s="7">
        <v>485554</v>
      </c>
      <c r="C96" s="7">
        <v>11823453</v>
      </c>
      <c r="D96" s="7">
        <v>790121</v>
      </c>
      <c r="E96" s="7">
        <v>144443</v>
      </c>
      <c r="F96" s="7">
        <v>982490</v>
      </c>
      <c r="G96" s="7">
        <v>2306418</v>
      </c>
      <c r="H96" s="7">
        <v>453208</v>
      </c>
      <c r="I96" s="7">
        <v>520986</v>
      </c>
      <c r="J96" s="7">
        <v>17506673</v>
      </c>
    </row>
  </sheetData>
  <mergeCells count="1">
    <mergeCell ref="A1:N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zoomScale="90" zoomScaleNormal="90" workbookViewId="0">
      <selection activeCell="I62" sqref="I62"/>
    </sheetView>
  </sheetViews>
  <sheetFormatPr defaultRowHeight="14.5"/>
  <cols>
    <col min="1" max="1" width="22" customWidth="1"/>
    <col min="2" max="2" width="15.81640625" customWidth="1"/>
    <col min="3" max="3" width="11.36328125" customWidth="1"/>
    <col min="4" max="4" width="15.36328125" customWidth="1"/>
    <col min="5" max="5" width="11.1796875" customWidth="1"/>
    <col min="6" max="6" width="11" customWidth="1"/>
    <col min="7" max="7" width="16.453125" customWidth="1"/>
    <col min="8" max="8" width="13.36328125" customWidth="1"/>
    <col min="9" max="9" width="10.1796875" customWidth="1"/>
    <col min="10" max="10" width="18.1796875" customWidth="1"/>
    <col min="11" max="11" width="15" customWidth="1"/>
    <col min="12" max="12" width="8.453125" customWidth="1"/>
    <col min="13" max="13" width="15" customWidth="1"/>
    <col min="14" max="14" width="16.08984375" customWidth="1"/>
    <col min="15" max="15" width="7.90625" customWidth="1"/>
    <col min="16" max="16" width="19.08984375" bestFit="1" customWidth="1"/>
    <col min="17" max="17" width="10.90625" bestFit="1" customWidth="1"/>
    <col min="18" max="18" width="13.26953125" bestFit="1" customWidth="1"/>
    <col min="19" max="19" width="10.7265625" bestFit="1" customWidth="1"/>
  </cols>
  <sheetData>
    <row r="1" spans="1:14" ht="25">
      <c r="A1" s="24" t="s">
        <v>0</v>
      </c>
      <c r="B1" s="24"/>
      <c r="C1" s="24"/>
      <c r="D1" s="24"/>
      <c r="E1" s="24"/>
      <c r="F1" s="24"/>
      <c r="G1" s="24"/>
      <c r="H1" s="24"/>
      <c r="I1" s="24"/>
      <c r="J1" s="24"/>
      <c r="K1" s="24"/>
      <c r="L1" s="24"/>
      <c r="M1" s="24"/>
      <c r="N1" s="24"/>
    </row>
    <row r="2" spans="1:14" ht="31">
      <c r="A2" s="1" t="s">
        <v>1</v>
      </c>
      <c r="B2" s="2" t="s">
        <v>2</v>
      </c>
      <c r="C2" s="1" t="s">
        <v>3</v>
      </c>
      <c r="D2" s="1" t="s">
        <v>4</v>
      </c>
      <c r="E2" s="1" t="s">
        <v>5</v>
      </c>
      <c r="F2" s="1" t="s">
        <v>6</v>
      </c>
      <c r="G2" s="1" t="s">
        <v>7</v>
      </c>
      <c r="H2" s="2" t="s">
        <v>8</v>
      </c>
      <c r="I2" s="1" t="s">
        <v>9</v>
      </c>
      <c r="J2" s="2" t="s">
        <v>44</v>
      </c>
      <c r="K2" s="1" t="s">
        <v>10</v>
      </c>
      <c r="L2" s="1" t="s">
        <v>11</v>
      </c>
      <c r="M2" s="1" t="s">
        <v>63</v>
      </c>
      <c r="N2" s="1" t="s">
        <v>12</v>
      </c>
    </row>
    <row r="3" spans="1:14">
      <c r="A3" s="3">
        <v>12123</v>
      </c>
      <c r="B3" s="3" t="s">
        <v>13</v>
      </c>
      <c r="C3" s="3" t="s">
        <v>16</v>
      </c>
      <c r="D3" s="4">
        <v>456789</v>
      </c>
      <c r="E3" s="3" t="s">
        <v>19</v>
      </c>
      <c r="F3" s="3" t="s">
        <v>20</v>
      </c>
      <c r="G3" s="3" t="s">
        <v>36</v>
      </c>
      <c r="H3" s="3" t="s">
        <v>42</v>
      </c>
      <c r="I3" s="3">
        <v>1</v>
      </c>
      <c r="J3" s="3">
        <v>16</v>
      </c>
      <c r="K3" s="3" t="s">
        <v>45</v>
      </c>
      <c r="L3" s="3">
        <v>32</v>
      </c>
      <c r="M3" s="8">
        <v>44846</v>
      </c>
      <c r="N3" s="3" t="s">
        <v>49</v>
      </c>
    </row>
    <row r="4" spans="1:14">
      <c r="A4" s="3">
        <v>12124</v>
      </c>
      <c r="B4" s="3" t="s">
        <v>13</v>
      </c>
      <c r="C4" s="3" t="s">
        <v>17</v>
      </c>
      <c r="D4" s="4">
        <v>456789</v>
      </c>
      <c r="E4" s="3" t="s">
        <v>19</v>
      </c>
      <c r="F4" s="3" t="s">
        <v>21</v>
      </c>
      <c r="G4" s="3" t="s">
        <v>37</v>
      </c>
      <c r="H4" s="3" t="s">
        <v>42</v>
      </c>
      <c r="I4" s="3">
        <v>1</v>
      </c>
      <c r="J4" s="3">
        <v>12</v>
      </c>
      <c r="K4" s="3" t="s">
        <v>46</v>
      </c>
      <c r="L4" s="3">
        <v>44</v>
      </c>
      <c r="M4" s="8">
        <v>44614</v>
      </c>
      <c r="N4" s="3" t="s">
        <v>50</v>
      </c>
    </row>
    <row r="5" spans="1:14">
      <c r="A5" s="3">
        <v>12125</v>
      </c>
      <c r="B5" s="3" t="s">
        <v>13</v>
      </c>
      <c r="C5" s="3" t="s">
        <v>16</v>
      </c>
      <c r="D5" s="4">
        <v>876543</v>
      </c>
      <c r="E5" s="3" t="s">
        <v>19</v>
      </c>
      <c r="F5" s="3" t="s">
        <v>22</v>
      </c>
      <c r="G5" s="3" t="s">
        <v>38</v>
      </c>
      <c r="H5" s="3" t="s">
        <v>42</v>
      </c>
      <c r="I5" s="3">
        <v>1</v>
      </c>
      <c r="J5" s="3">
        <v>10</v>
      </c>
      <c r="K5" s="3" t="s">
        <v>47</v>
      </c>
      <c r="L5" s="3">
        <v>34</v>
      </c>
      <c r="M5" s="8">
        <v>45183</v>
      </c>
      <c r="N5" s="3" t="s">
        <v>51</v>
      </c>
    </row>
    <row r="6" spans="1:14">
      <c r="A6" s="3">
        <v>12126</v>
      </c>
      <c r="B6" s="3" t="s">
        <v>14</v>
      </c>
      <c r="C6" s="3" t="s">
        <v>16</v>
      </c>
      <c r="D6" s="4">
        <v>345678</v>
      </c>
      <c r="E6" s="3">
        <v>2</v>
      </c>
      <c r="F6" s="3" t="s">
        <v>23</v>
      </c>
      <c r="G6" s="3" t="s">
        <v>39</v>
      </c>
      <c r="H6" s="3" t="s">
        <v>42</v>
      </c>
      <c r="I6" s="3">
        <v>1</v>
      </c>
      <c r="J6" s="3">
        <v>8</v>
      </c>
      <c r="K6" s="3" t="s">
        <v>48</v>
      </c>
      <c r="L6" s="3">
        <v>55</v>
      </c>
      <c r="M6" s="8">
        <v>44580</v>
      </c>
      <c r="N6" s="3" t="s">
        <v>52</v>
      </c>
    </row>
    <row r="7" spans="1:14">
      <c r="A7" s="3">
        <v>34562</v>
      </c>
      <c r="B7" s="3" t="s">
        <v>13</v>
      </c>
      <c r="C7" s="3" t="s">
        <v>16</v>
      </c>
      <c r="D7" s="4">
        <v>876543</v>
      </c>
      <c r="E7" s="3" t="s">
        <v>19</v>
      </c>
      <c r="F7" s="3" t="s">
        <v>24</v>
      </c>
      <c r="G7" s="3" t="s">
        <v>40</v>
      </c>
      <c r="H7" s="3" t="s">
        <v>42</v>
      </c>
      <c r="I7" s="3">
        <v>2</v>
      </c>
      <c r="J7" s="3">
        <v>3</v>
      </c>
      <c r="K7" s="3" t="s">
        <v>47</v>
      </c>
      <c r="L7" s="3">
        <v>86</v>
      </c>
      <c r="M7" s="8">
        <v>45229</v>
      </c>
      <c r="N7" s="3" t="s">
        <v>51</v>
      </c>
    </row>
    <row r="8" spans="1:14">
      <c r="A8" s="3">
        <v>35785</v>
      </c>
      <c r="B8" s="3" t="s">
        <v>14</v>
      </c>
      <c r="C8" s="3" t="s">
        <v>16</v>
      </c>
      <c r="D8" s="4">
        <v>345678</v>
      </c>
      <c r="E8" s="3">
        <v>1</v>
      </c>
      <c r="F8" s="3" t="s">
        <v>22</v>
      </c>
      <c r="G8" s="3" t="s">
        <v>37</v>
      </c>
      <c r="H8" s="3" t="s">
        <v>42</v>
      </c>
      <c r="I8" s="3">
        <v>2</v>
      </c>
      <c r="J8" s="3">
        <v>76</v>
      </c>
      <c r="K8" s="3" t="s">
        <v>47</v>
      </c>
      <c r="L8" s="3">
        <v>56</v>
      </c>
      <c r="M8" s="8">
        <v>45171</v>
      </c>
      <c r="N8" s="3" t="s">
        <v>53</v>
      </c>
    </row>
    <row r="9" spans="1:14">
      <c r="A9" s="3">
        <v>67399</v>
      </c>
      <c r="B9" s="3" t="s">
        <v>14</v>
      </c>
      <c r="C9" s="3" t="s">
        <v>16</v>
      </c>
      <c r="D9" s="4">
        <v>9876543</v>
      </c>
      <c r="E9" s="3">
        <v>3</v>
      </c>
      <c r="F9" s="3" t="s">
        <v>21</v>
      </c>
      <c r="G9" s="3" t="s">
        <v>37</v>
      </c>
      <c r="H9" s="3" t="s">
        <v>42</v>
      </c>
      <c r="I9" s="3">
        <v>0</v>
      </c>
      <c r="J9" s="3">
        <v>35</v>
      </c>
      <c r="K9" s="3" t="s">
        <v>46</v>
      </c>
      <c r="L9" s="3">
        <v>55</v>
      </c>
      <c r="M9" s="8">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8">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8">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8">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8">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8">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8">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8">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8">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8">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8">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8">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8">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8">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8">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8">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8">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8">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8">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8">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8">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8">
        <v>45363</v>
      </c>
      <c r="N30" s="3" t="s">
        <v>52</v>
      </c>
    </row>
    <row r="33" spans="1:6">
      <c r="A33" s="5" t="s">
        <v>60</v>
      </c>
      <c r="B33" s="5" t="s">
        <v>57</v>
      </c>
    </row>
    <row r="34" spans="1:6">
      <c r="A34" s="5" t="s">
        <v>59</v>
      </c>
      <c r="B34" t="s">
        <v>46</v>
      </c>
      <c r="C34" t="s">
        <v>45</v>
      </c>
      <c r="D34" t="s">
        <v>47</v>
      </c>
      <c r="E34" t="s">
        <v>48</v>
      </c>
      <c r="F34" t="s">
        <v>58</v>
      </c>
    </row>
    <row r="35" spans="1:6">
      <c r="A35" s="6" t="s">
        <v>22</v>
      </c>
      <c r="B35" s="7"/>
      <c r="C35" s="7"/>
      <c r="D35" s="7">
        <v>3</v>
      </c>
      <c r="E35" s="7"/>
      <c r="F35" s="7">
        <v>3</v>
      </c>
    </row>
    <row r="36" spans="1:6">
      <c r="A36" s="6" t="s">
        <v>32</v>
      </c>
      <c r="B36" s="7"/>
      <c r="C36" s="7"/>
      <c r="D36" s="7">
        <v>1</v>
      </c>
      <c r="E36" s="7"/>
      <c r="F36" s="7">
        <v>1</v>
      </c>
    </row>
    <row r="37" spans="1:6">
      <c r="A37" s="6" t="s">
        <v>28</v>
      </c>
      <c r="B37" s="7">
        <v>1</v>
      </c>
      <c r="C37" s="7"/>
      <c r="D37" s="7"/>
      <c r="E37" s="7"/>
      <c r="F37" s="7">
        <v>1</v>
      </c>
    </row>
    <row r="38" spans="1:6">
      <c r="A38" s="6" t="s">
        <v>21</v>
      </c>
      <c r="B38" s="7">
        <v>4</v>
      </c>
      <c r="C38" s="7"/>
      <c r="D38" s="7"/>
      <c r="E38" s="7"/>
      <c r="F38" s="7">
        <v>4</v>
      </c>
    </row>
    <row r="39" spans="1:6">
      <c r="A39" s="6" t="s">
        <v>23</v>
      </c>
      <c r="B39" s="7"/>
      <c r="C39" s="7"/>
      <c r="D39" s="7"/>
      <c r="E39" s="7">
        <v>1</v>
      </c>
      <c r="F39" s="7">
        <v>1</v>
      </c>
    </row>
    <row r="40" spans="1:6">
      <c r="A40" s="6" t="s">
        <v>35</v>
      </c>
      <c r="B40" s="7"/>
      <c r="C40" s="7">
        <v>1</v>
      </c>
      <c r="D40" s="7"/>
      <c r="E40" s="7"/>
      <c r="F40" s="7">
        <v>1</v>
      </c>
    </row>
    <row r="41" spans="1:6">
      <c r="A41" s="6" t="s">
        <v>24</v>
      </c>
      <c r="B41" s="7"/>
      <c r="C41" s="7"/>
      <c r="D41" s="7">
        <v>1</v>
      </c>
      <c r="E41" s="7"/>
      <c r="F41" s="7">
        <v>1</v>
      </c>
    </row>
    <row r="42" spans="1:6">
      <c r="A42" s="6" t="s">
        <v>29</v>
      </c>
      <c r="B42" s="7"/>
      <c r="C42" s="7"/>
      <c r="D42" s="7"/>
      <c r="E42" s="7">
        <v>2</v>
      </c>
      <c r="F42" s="7">
        <v>2</v>
      </c>
    </row>
    <row r="43" spans="1:6">
      <c r="A43" s="6" t="s">
        <v>27</v>
      </c>
      <c r="B43" s="7">
        <v>1</v>
      </c>
      <c r="C43" s="7">
        <v>1</v>
      </c>
      <c r="D43" s="7">
        <v>1</v>
      </c>
      <c r="E43" s="7">
        <v>1</v>
      </c>
      <c r="F43" s="7">
        <v>4</v>
      </c>
    </row>
    <row r="44" spans="1:6">
      <c r="A44" s="6" t="s">
        <v>34</v>
      </c>
      <c r="B44" s="7">
        <v>1</v>
      </c>
      <c r="C44" s="7"/>
      <c r="D44" s="7"/>
      <c r="E44" s="7"/>
      <c r="F44" s="7">
        <v>1</v>
      </c>
    </row>
    <row r="45" spans="1:6">
      <c r="A45" s="6" t="s">
        <v>25</v>
      </c>
      <c r="B45" s="7"/>
      <c r="C45" s="7">
        <v>1</v>
      </c>
      <c r="D45" s="7"/>
      <c r="E45" s="7">
        <v>1</v>
      </c>
      <c r="F45" s="7">
        <v>2</v>
      </c>
    </row>
    <row r="46" spans="1:6">
      <c r="A46" s="6" t="s">
        <v>26</v>
      </c>
      <c r="B46" s="7"/>
      <c r="C46" s="7"/>
      <c r="D46" s="7"/>
      <c r="E46" s="7">
        <v>1</v>
      </c>
      <c r="F46" s="7">
        <v>1</v>
      </c>
    </row>
    <row r="47" spans="1:6">
      <c r="A47" s="6" t="s">
        <v>33</v>
      </c>
      <c r="B47" s="7"/>
      <c r="C47" s="7"/>
      <c r="D47" s="7"/>
      <c r="E47" s="7">
        <v>1</v>
      </c>
      <c r="F47" s="7">
        <v>1</v>
      </c>
    </row>
    <row r="48" spans="1:6">
      <c r="A48" s="6" t="s">
        <v>20</v>
      </c>
      <c r="B48" s="7"/>
      <c r="C48" s="7">
        <v>2</v>
      </c>
      <c r="D48" s="7"/>
      <c r="E48" s="7">
        <v>1</v>
      </c>
      <c r="F48" s="7">
        <v>3</v>
      </c>
    </row>
    <row r="49" spans="1:6">
      <c r="A49" s="6" t="s">
        <v>30</v>
      </c>
      <c r="B49" s="7"/>
      <c r="C49" s="7"/>
      <c r="D49" s="7">
        <v>1</v>
      </c>
      <c r="E49" s="7"/>
      <c r="F49" s="7">
        <v>1</v>
      </c>
    </row>
    <row r="50" spans="1:6">
      <c r="A50" s="6" t="s">
        <v>31</v>
      </c>
      <c r="B50" s="7"/>
      <c r="C50" s="7"/>
      <c r="D50" s="7"/>
      <c r="E50" s="7">
        <v>1</v>
      </c>
      <c r="F50" s="7">
        <v>1</v>
      </c>
    </row>
    <row r="51" spans="1:6">
      <c r="A51" s="6" t="s">
        <v>58</v>
      </c>
      <c r="B51" s="7">
        <v>7</v>
      </c>
      <c r="C51" s="7">
        <v>5</v>
      </c>
      <c r="D51" s="7">
        <v>7</v>
      </c>
      <c r="E51" s="7">
        <v>9</v>
      </c>
      <c r="F51" s="7">
        <v>28</v>
      </c>
    </row>
    <row r="55" spans="1:6">
      <c r="A55" s="6"/>
      <c r="B55" s="7"/>
      <c r="C55" s="7"/>
      <c r="D55" s="7"/>
      <c r="E55" s="7"/>
      <c r="F55" s="7"/>
    </row>
    <row r="56" spans="1:6">
      <c r="A56" s="6"/>
      <c r="B56" s="7"/>
      <c r="C56" s="7"/>
      <c r="D56" s="7"/>
      <c r="E56" s="7"/>
      <c r="F56" s="7"/>
    </row>
    <row r="57" spans="1:6">
      <c r="A57" s="6"/>
      <c r="B57" s="7"/>
      <c r="C57" s="7"/>
      <c r="D57" s="7"/>
      <c r="E57" s="7"/>
      <c r="F57" s="7"/>
    </row>
    <row r="58" spans="1:6">
      <c r="A58" s="6"/>
      <c r="B58" s="7"/>
      <c r="C58" s="7"/>
      <c r="D58" s="7"/>
      <c r="E58" s="7"/>
      <c r="F58" s="7"/>
    </row>
    <row r="59" spans="1:6">
      <c r="A59" s="6"/>
      <c r="B59" s="7"/>
      <c r="C59" s="7"/>
      <c r="D59" s="7"/>
      <c r="E59" s="7"/>
      <c r="F59" s="7"/>
    </row>
    <row r="60" spans="1:6">
      <c r="A60" s="6"/>
      <c r="B60" s="7"/>
      <c r="C60" s="7"/>
      <c r="D60" s="7"/>
      <c r="E60" s="7"/>
      <c r="F60" s="7"/>
    </row>
    <row r="61" spans="1:6">
      <c r="A61" s="6"/>
      <c r="B61" s="7"/>
      <c r="C61" s="7"/>
      <c r="D61" s="7"/>
      <c r="E61" s="7"/>
      <c r="F61" s="7"/>
    </row>
    <row r="62" spans="1:6">
      <c r="A62" s="6"/>
      <c r="B62" s="7"/>
      <c r="C62" s="7"/>
      <c r="D62" s="7"/>
      <c r="E62" s="7"/>
      <c r="F62" s="7"/>
    </row>
    <row r="63" spans="1:6">
      <c r="A63" s="6"/>
      <c r="B63" s="7"/>
      <c r="C63" s="7"/>
      <c r="D63" s="7"/>
      <c r="E63" s="7"/>
      <c r="F63" s="7"/>
    </row>
  </sheetData>
  <mergeCells count="1">
    <mergeCell ref="A1:N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110" zoomScaleNormal="110" workbookViewId="0">
      <selection activeCell="M4" sqref="M4"/>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zoomScaleNormal="100" workbookViewId="0">
      <selection activeCell="J8" sqref="J8"/>
    </sheetView>
  </sheetViews>
  <sheetFormatPr defaultRowHeight="14.5"/>
  <cols>
    <col min="1" max="1" width="5.81640625" bestFit="1" customWidth="1"/>
    <col min="2" max="2" width="8" bestFit="1" customWidth="1"/>
    <col min="3" max="3" width="7.54296875" bestFit="1" customWidth="1"/>
    <col min="4" max="4" width="13.453125" bestFit="1" customWidth="1"/>
    <col min="5" max="5" width="8.54296875" bestFit="1" customWidth="1"/>
    <col min="6" max="6" width="13.08984375" bestFit="1" customWidth="1"/>
    <col min="7" max="7" width="14.1796875" bestFit="1" customWidth="1"/>
    <col min="8" max="8" width="7" bestFit="1" customWidth="1"/>
    <col min="9" max="9" width="4.81640625" bestFit="1" customWidth="1"/>
    <col min="10" max="10" width="11" customWidth="1"/>
    <col min="11" max="11" width="13.54296875" customWidth="1"/>
    <col min="13" max="13" width="18.1796875" customWidth="1"/>
    <col min="14" max="14" width="20.36328125" customWidth="1"/>
  </cols>
  <sheetData>
    <row r="1" spans="1:14" ht="25">
      <c r="A1" s="24" t="s">
        <v>65</v>
      </c>
      <c r="B1" s="24"/>
      <c r="C1" s="24"/>
      <c r="D1" s="24"/>
      <c r="E1" s="24"/>
      <c r="F1" s="24"/>
      <c r="G1" s="24"/>
      <c r="H1" s="24"/>
      <c r="I1" s="24"/>
      <c r="J1" s="24"/>
      <c r="K1" s="24"/>
      <c r="L1" s="24"/>
      <c r="M1" s="24"/>
      <c r="N1" s="24"/>
    </row>
    <row r="2" spans="1:14" ht="46.5">
      <c r="A2" s="1" t="s">
        <v>1</v>
      </c>
      <c r="B2" s="2" t="s">
        <v>2</v>
      </c>
      <c r="C2" s="1" t="s">
        <v>3</v>
      </c>
      <c r="D2" s="1" t="s">
        <v>4</v>
      </c>
      <c r="E2" s="1" t="s">
        <v>5</v>
      </c>
      <c r="F2" s="1" t="s">
        <v>6</v>
      </c>
      <c r="G2" s="1" t="s">
        <v>7</v>
      </c>
      <c r="H2" s="2" t="s">
        <v>8</v>
      </c>
      <c r="I2" s="1" t="s">
        <v>9</v>
      </c>
      <c r="J2" s="2" t="s">
        <v>44</v>
      </c>
      <c r="K2" s="1" t="s">
        <v>10</v>
      </c>
      <c r="L2" s="1" t="s">
        <v>11</v>
      </c>
      <c r="M2" s="9" t="s">
        <v>63</v>
      </c>
      <c r="N2" s="1" t="s">
        <v>12</v>
      </c>
    </row>
    <row r="3" spans="1:14">
      <c r="A3" s="3">
        <v>12123</v>
      </c>
      <c r="B3" s="3" t="s">
        <v>13</v>
      </c>
      <c r="C3" s="3" t="s">
        <v>16</v>
      </c>
      <c r="D3" s="4">
        <v>456789</v>
      </c>
      <c r="E3" s="3" t="s">
        <v>19</v>
      </c>
      <c r="F3" s="3" t="s">
        <v>20</v>
      </c>
      <c r="G3" s="3" t="s">
        <v>36</v>
      </c>
      <c r="H3" s="3" t="s">
        <v>42</v>
      </c>
      <c r="I3" s="3">
        <v>1</v>
      </c>
      <c r="J3" s="3">
        <v>16</v>
      </c>
      <c r="K3" s="3" t="s">
        <v>45</v>
      </c>
      <c r="L3" s="3">
        <v>32</v>
      </c>
      <c r="M3" s="10">
        <v>44846</v>
      </c>
      <c r="N3" s="3" t="s">
        <v>49</v>
      </c>
    </row>
    <row r="4" spans="1:14">
      <c r="A4" s="3">
        <v>12124</v>
      </c>
      <c r="B4" s="3" t="s">
        <v>13</v>
      </c>
      <c r="C4" s="3" t="s">
        <v>17</v>
      </c>
      <c r="D4" s="4">
        <v>456789</v>
      </c>
      <c r="E4" s="3" t="s">
        <v>19</v>
      </c>
      <c r="F4" s="3" t="s">
        <v>21</v>
      </c>
      <c r="G4" s="3" t="s">
        <v>37</v>
      </c>
      <c r="H4" s="3" t="s">
        <v>42</v>
      </c>
      <c r="I4" s="3">
        <v>1</v>
      </c>
      <c r="J4" s="3">
        <v>12</v>
      </c>
      <c r="K4" s="3" t="s">
        <v>46</v>
      </c>
      <c r="L4" s="3">
        <v>44</v>
      </c>
      <c r="M4" s="10">
        <v>44614</v>
      </c>
      <c r="N4" s="3" t="s">
        <v>50</v>
      </c>
    </row>
    <row r="5" spans="1:14">
      <c r="A5" s="3">
        <v>12125</v>
      </c>
      <c r="B5" s="3" t="s">
        <v>13</v>
      </c>
      <c r="C5" s="3" t="s">
        <v>16</v>
      </c>
      <c r="D5" s="4">
        <v>876543</v>
      </c>
      <c r="E5" s="3" t="s">
        <v>19</v>
      </c>
      <c r="F5" s="3" t="s">
        <v>22</v>
      </c>
      <c r="G5" s="3" t="s">
        <v>38</v>
      </c>
      <c r="H5" s="3" t="s">
        <v>42</v>
      </c>
      <c r="I5" s="3">
        <v>1</v>
      </c>
      <c r="J5" s="3">
        <v>10</v>
      </c>
      <c r="K5" s="3" t="s">
        <v>47</v>
      </c>
      <c r="L5" s="3">
        <v>34</v>
      </c>
      <c r="M5" s="10">
        <v>45183</v>
      </c>
      <c r="N5" s="3" t="s">
        <v>51</v>
      </c>
    </row>
    <row r="6" spans="1:14">
      <c r="A6" s="3">
        <v>12126</v>
      </c>
      <c r="B6" s="3" t="s">
        <v>14</v>
      </c>
      <c r="C6" s="3" t="s">
        <v>16</v>
      </c>
      <c r="D6" s="4">
        <v>345678</v>
      </c>
      <c r="E6" s="3">
        <v>2</v>
      </c>
      <c r="F6" s="3" t="s">
        <v>23</v>
      </c>
      <c r="G6" s="3" t="s">
        <v>39</v>
      </c>
      <c r="H6" s="3" t="s">
        <v>42</v>
      </c>
      <c r="I6" s="3">
        <v>1</v>
      </c>
      <c r="J6" s="3">
        <v>8</v>
      </c>
      <c r="K6" s="3" t="s">
        <v>48</v>
      </c>
      <c r="L6" s="3">
        <v>55</v>
      </c>
      <c r="M6" s="10">
        <v>44580</v>
      </c>
      <c r="N6" s="3" t="s">
        <v>52</v>
      </c>
    </row>
    <row r="7" spans="1:14">
      <c r="A7" s="3">
        <v>34562</v>
      </c>
      <c r="B7" s="3" t="s">
        <v>13</v>
      </c>
      <c r="C7" s="3" t="s">
        <v>16</v>
      </c>
      <c r="D7" s="4">
        <v>876543</v>
      </c>
      <c r="E7" s="3" t="s">
        <v>19</v>
      </c>
      <c r="F7" s="3" t="s">
        <v>24</v>
      </c>
      <c r="G7" s="3" t="s">
        <v>40</v>
      </c>
      <c r="H7" s="3" t="s">
        <v>42</v>
      </c>
      <c r="I7" s="3">
        <v>2</v>
      </c>
      <c r="J7" s="3">
        <v>3</v>
      </c>
      <c r="K7" s="3" t="s">
        <v>47</v>
      </c>
      <c r="L7" s="3">
        <v>86</v>
      </c>
      <c r="M7" s="10">
        <v>45229</v>
      </c>
      <c r="N7" s="3" t="s">
        <v>51</v>
      </c>
    </row>
    <row r="8" spans="1:14">
      <c r="A8" s="3">
        <v>35785</v>
      </c>
      <c r="B8" s="3" t="s">
        <v>14</v>
      </c>
      <c r="C8" s="3" t="s">
        <v>16</v>
      </c>
      <c r="D8" s="4">
        <v>345678</v>
      </c>
      <c r="E8" s="3">
        <v>1</v>
      </c>
      <c r="F8" s="3" t="s">
        <v>22</v>
      </c>
      <c r="G8" s="3" t="s">
        <v>37</v>
      </c>
      <c r="H8" s="3" t="s">
        <v>42</v>
      </c>
      <c r="I8" s="3">
        <v>2</v>
      </c>
      <c r="J8" s="3">
        <v>76</v>
      </c>
      <c r="K8" s="3" t="s">
        <v>47</v>
      </c>
      <c r="L8" s="3">
        <v>56</v>
      </c>
      <c r="M8" s="10">
        <v>45171</v>
      </c>
      <c r="N8" s="3" t="s">
        <v>53</v>
      </c>
    </row>
    <row r="9" spans="1:14">
      <c r="A9" s="3">
        <v>67399</v>
      </c>
      <c r="B9" s="3" t="s">
        <v>14</v>
      </c>
      <c r="C9" s="3" t="s">
        <v>16</v>
      </c>
      <c r="D9" s="4">
        <v>9876543</v>
      </c>
      <c r="E9" s="3">
        <v>3</v>
      </c>
      <c r="F9" s="3" t="s">
        <v>21</v>
      </c>
      <c r="G9" s="3" t="s">
        <v>37</v>
      </c>
      <c r="H9" s="3" t="s">
        <v>42</v>
      </c>
      <c r="I9" s="3">
        <v>0</v>
      </c>
      <c r="J9" s="3">
        <v>35</v>
      </c>
      <c r="K9" s="3" t="s">
        <v>46</v>
      </c>
      <c r="L9" s="3">
        <v>55</v>
      </c>
      <c r="M9" s="10">
        <v>43940</v>
      </c>
      <c r="N9" s="3" t="s">
        <v>49</v>
      </c>
    </row>
    <row r="10" spans="1:14">
      <c r="A10" s="3">
        <v>36884</v>
      </c>
      <c r="B10" s="3" t="s">
        <v>14</v>
      </c>
      <c r="C10" s="3" t="s">
        <v>16</v>
      </c>
      <c r="D10" s="4">
        <v>456789</v>
      </c>
      <c r="E10" s="3">
        <v>1</v>
      </c>
      <c r="F10" s="3" t="s">
        <v>25</v>
      </c>
      <c r="G10" s="3" t="s">
        <v>41</v>
      </c>
      <c r="H10" s="3" t="s">
        <v>42</v>
      </c>
      <c r="I10" s="3">
        <v>0</v>
      </c>
      <c r="J10" s="3">
        <v>32</v>
      </c>
      <c r="K10" s="3" t="s">
        <v>48</v>
      </c>
      <c r="L10" s="3">
        <v>27</v>
      </c>
      <c r="M10" s="10">
        <v>44750</v>
      </c>
      <c r="N10" s="3" t="s">
        <v>49</v>
      </c>
    </row>
    <row r="11" spans="1:14">
      <c r="A11" s="3">
        <v>37849</v>
      </c>
      <c r="B11" s="3" t="s">
        <v>13</v>
      </c>
      <c r="C11" s="3" t="s">
        <v>16</v>
      </c>
      <c r="D11" s="4">
        <v>987654</v>
      </c>
      <c r="E11" s="3" t="s">
        <v>19</v>
      </c>
      <c r="F11" s="3" t="s">
        <v>26</v>
      </c>
      <c r="G11" s="3" t="s">
        <v>67</v>
      </c>
      <c r="H11" s="3" t="s">
        <v>43</v>
      </c>
      <c r="I11" s="3">
        <v>1</v>
      </c>
      <c r="J11" s="3">
        <v>33</v>
      </c>
      <c r="K11" s="3" t="s">
        <v>48</v>
      </c>
      <c r="L11" s="3">
        <v>56</v>
      </c>
      <c r="M11" s="10">
        <v>44963</v>
      </c>
      <c r="N11" s="3" t="s">
        <v>49</v>
      </c>
    </row>
    <row r="12" spans="1:14">
      <c r="A12" s="3">
        <v>47896</v>
      </c>
      <c r="B12" s="3" t="s">
        <v>14</v>
      </c>
      <c r="C12" s="3" t="s">
        <v>16</v>
      </c>
      <c r="D12" s="4">
        <v>23456</v>
      </c>
      <c r="E12" s="3">
        <v>1</v>
      </c>
      <c r="F12" s="3" t="s">
        <v>27</v>
      </c>
      <c r="G12" s="3" t="s">
        <v>66</v>
      </c>
      <c r="H12" s="3" t="s">
        <v>42</v>
      </c>
      <c r="I12" s="3">
        <v>0</v>
      </c>
      <c r="J12" s="3">
        <v>14</v>
      </c>
      <c r="K12" s="3" t="s">
        <v>46</v>
      </c>
      <c r="L12" s="3">
        <v>49</v>
      </c>
      <c r="M12" s="10">
        <v>45289</v>
      </c>
      <c r="N12" s="3" t="s">
        <v>50</v>
      </c>
    </row>
    <row r="13" spans="1:14">
      <c r="A13" s="3">
        <v>35622</v>
      </c>
      <c r="B13" s="3" t="s">
        <v>13</v>
      </c>
      <c r="C13" s="3" t="s">
        <v>17</v>
      </c>
      <c r="D13" s="4">
        <v>9876</v>
      </c>
      <c r="E13" s="3" t="s">
        <v>19</v>
      </c>
      <c r="F13" s="3" t="s">
        <v>28</v>
      </c>
      <c r="G13" s="3" t="s">
        <v>37</v>
      </c>
      <c r="H13" s="3" t="s">
        <v>42</v>
      </c>
      <c r="I13" s="3">
        <v>0</v>
      </c>
      <c r="J13" s="3">
        <v>23</v>
      </c>
      <c r="K13" s="3" t="s">
        <v>46</v>
      </c>
      <c r="L13" s="3">
        <v>40</v>
      </c>
      <c r="M13" s="10">
        <v>45331</v>
      </c>
      <c r="N13" s="3" t="s">
        <v>54</v>
      </c>
    </row>
    <row r="14" spans="1:14">
      <c r="A14" s="3">
        <v>55490</v>
      </c>
      <c r="B14" s="3" t="s">
        <v>13</v>
      </c>
      <c r="C14" s="3" t="s">
        <v>18</v>
      </c>
      <c r="D14" s="4">
        <v>234567</v>
      </c>
      <c r="E14" s="3" t="s">
        <v>19</v>
      </c>
      <c r="F14" s="3" t="s">
        <v>29</v>
      </c>
      <c r="G14" s="3" t="s">
        <v>40</v>
      </c>
      <c r="H14" s="3" t="s">
        <v>42</v>
      </c>
      <c r="I14" s="3">
        <v>1</v>
      </c>
      <c r="J14" s="3">
        <v>53</v>
      </c>
      <c r="K14" s="3" t="s">
        <v>48</v>
      </c>
      <c r="L14" s="3">
        <v>38</v>
      </c>
      <c r="M14" s="10">
        <v>44615</v>
      </c>
      <c r="N14" s="3" t="s">
        <v>55</v>
      </c>
    </row>
    <row r="15" spans="1:14">
      <c r="A15" s="3">
        <v>56783</v>
      </c>
      <c r="B15" s="3" t="s">
        <v>13</v>
      </c>
      <c r="C15" s="3" t="s">
        <v>18</v>
      </c>
      <c r="D15" s="4">
        <v>98765</v>
      </c>
      <c r="E15" s="3" t="s">
        <v>19</v>
      </c>
      <c r="F15" s="3" t="s">
        <v>30</v>
      </c>
      <c r="G15" s="3" t="s">
        <v>40</v>
      </c>
      <c r="H15" s="3" t="s">
        <v>43</v>
      </c>
      <c r="I15" s="3">
        <v>1</v>
      </c>
      <c r="J15" s="3">
        <v>22</v>
      </c>
      <c r="K15" s="3" t="s">
        <v>47</v>
      </c>
      <c r="L15" s="3">
        <v>44</v>
      </c>
      <c r="M15" s="10">
        <v>44795</v>
      </c>
      <c r="N15" s="3" t="s">
        <v>56</v>
      </c>
    </row>
    <row r="16" spans="1:14">
      <c r="A16" s="3">
        <v>34567</v>
      </c>
      <c r="B16" s="3" t="s">
        <v>13</v>
      </c>
      <c r="C16" s="3" t="s">
        <v>17</v>
      </c>
      <c r="D16" s="4">
        <v>456789</v>
      </c>
      <c r="E16" s="3" t="s">
        <v>19</v>
      </c>
      <c r="F16" s="3" t="s">
        <v>20</v>
      </c>
      <c r="G16" s="3" t="s">
        <v>39</v>
      </c>
      <c r="H16" s="3" t="s">
        <v>42</v>
      </c>
      <c r="I16" s="3">
        <v>0</v>
      </c>
      <c r="J16" s="3">
        <v>54</v>
      </c>
      <c r="K16" s="3" t="s">
        <v>45</v>
      </c>
      <c r="L16" s="3">
        <v>66</v>
      </c>
      <c r="M16" s="10">
        <v>44116</v>
      </c>
      <c r="N16" s="3" t="s">
        <v>55</v>
      </c>
    </row>
    <row r="17" spans="1:14">
      <c r="A17" s="3">
        <v>98765</v>
      </c>
      <c r="B17" s="3" t="s">
        <v>13</v>
      </c>
      <c r="C17" s="3" t="s">
        <v>16</v>
      </c>
      <c r="D17" s="4">
        <v>98765</v>
      </c>
      <c r="E17" s="3" t="s">
        <v>19</v>
      </c>
      <c r="F17" s="3" t="s">
        <v>22</v>
      </c>
      <c r="G17" s="3" t="s">
        <v>68</v>
      </c>
      <c r="H17" s="3" t="s">
        <v>43</v>
      </c>
      <c r="I17" s="3">
        <v>1</v>
      </c>
      <c r="J17" s="3">
        <v>24</v>
      </c>
      <c r="K17" s="3" t="s">
        <v>47</v>
      </c>
      <c r="L17" s="3">
        <v>33</v>
      </c>
      <c r="M17" s="10">
        <v>44659</v>
      </c>
      <c r="N17" s="3" t="s">
        <v>53</v>
      </c>
    </row>
    <row r="18" spans="1:14">
      <c r="A18" s="3">
        <v>46891</v>
      </c>
      <c r="B18" s="3" t="s">
        <v>14</v>
      </c>
      <c r="C18" s="3" t="s">
        <v>16</v>
      </c>
      <c r="D18" s="4">
        <v>456567</v>
      </c>
      <c r="E18" s="3">
        <v>3</v>
      </c>
      <c r="F18" s="3" t="s">
        <v>27</v>
      </c>
      <c r="G18" s="3" t="s">
        <v>66</v>
      </c>
      <c r="H18" s="3" t="s">
        <v>42</v>
      </c>
      <c r="I18" s="3">
        <v>1</v>
      </c>
      <c r="J18" s="3">
        <v>12</v>
      </c>
      <c r="K18" s="3" t="s">
        <v>45</v>
      </c>
      <c r="L18" s="3">
        <v>47</v>
      </c>
      <c r="M18" s="10">
        <v>44990</v>
      </c>
      <c r="N18" s="3" t="s">
        <v>50</v>
      </c>
    </row>
    <row r="19" spans="1:14">
      <c r="A19" s="3">
        <v>34792</v>
      </c>
      <c r="B19" s="3" t="s">
        <v>15</v>
      </c>
      <c r="C19" s="3" t="s">
        <v>17</v>
      </c>
      <c r="D19" s="4">
        <v>96543</v>
      </c>
      <c r="E19" s="3">
        <v>2</v>
      </c>
      <c r="F19" s="3" t="s">
        <v>25</v>
      </c>
      <c r="G19" s="3" t="s">
        <v>41</v>
      </c>
      <c r="H19" s="3" t="s">
        <v>42</v>
      </c>
      <c r="I19" s="3">
        <v>1</v>
      </c>
      <c r="J19" s="3">
        <v>54</v>
      </c>
      <c r="K19" s="3" t="s">
        <v>45</v>
      </c>
      <c r="L19" s="3">
        <v>73</v>
      </c>
      <c r="M19" s="10">
        <v>45176</v>
      </c>
      <c r="N19" s="3" t="s">
        <v>51</v>
      </c>
    </row>
    <row r="20" spans="1:14">
      <c r="A20" s="3">
        <v>67502</v>
      </c>
      <c r="B20" s="3" t="s">
        <v>13</v>
      </c>
      <c r="C20" s="3" t="s">
        <v>18</v>
      </c>
      <c r="D20" s="4">
        <v>45678</v>
      </c>
      <c r="E20" s="3" t="s">
        <v>19</v>
      </c>
      <c r="F20" s="3" t="s">
        <v>31</v>
      </c>
      <c r="G20" s="3" t="s">
        <v>37</v>
      </c>
      <c r="H20" s="3" t="s">
        <v>42</v>
      </c>
      <c r="I20" s="3">
        <v>0</v>
      </c>
      <c r="J20" s="3">
        <v>23</v>
      </c>
      <c r="K20" s="3" t="s">
        <v>48</v>
      </c>
      <c r="L20" s="3">
        <v>29</v>
      </c>
      <c r="M20" s="10">
        <v>44704</v>
      </c>
      <c r="N20" s="3" t="s">
        <v>52</v>
      </c>
    </row>
    <row r="21" spans="1:14">
      <c r="A21" s="3">
        <v>46893</v>
      </c>
      <c r="B21" s="3" t="s">
        <v>14</v>
      </c>
      <c r="C21" s="3" t="s">
        <v>16</v>
      </c>
      <c r="D21" s="4">
        <v>87655</v>
      </c>
      <c r="E21" s="3">
        <v>2</v>
      </c>
      <c r="F21" s="3" t="s">
        <v>21</v>
      </c>
      <c r="G21" s="3" t="s">
        <v>38</v>
      </c>
      <c r="H21" s="3" t="s">
        <v>43</v>
      </c>
      <c r="I21" s="3">
        <v>2</v>
      </c>
      <c r="J21" s="3">
        <v>12</v>
      </c>
      <c r="K21" s="3" t="s">
        <v>46</v>
      </c>
      <c r="L21" s="3">
        <v>30</v>
      </c>
      <c r="M21" s="10">
        <v>45179</v>
      </c>
      <c r="N21" s="3" t="s">
        <v>52</v>
      </c>
    </row>
    <row r="22" spans="1:14">
      <c r="A22" s="3">
        <v>92343</v>
      </c>
      <c r="B22" s="3" t="s">
        <v>14</v>
      </c>
      <c r="C22" s="3" t="s">
        <v>16</v>
      </c>
      <c r="D22" s="4">
        <v>45678</v>
      </c>
      <c r="E22" s="3">
        <v>2</v>
      </c>
      <c r="F22" s="3" t="s">
        <v>21</v>
      </c>
      <c r="G22" s="3" t="s">
        <v>38</v>
      </c>
      <c r="H22" s="3" t="s">
        <v>43</v>
      </c>
      <c r="I22" s="3">
        <v>1</v>
      </c>
      <c r="J22" s="3">
        <v>5</v>
      </c>
      <c r="K22" s="3" t="s">
        <v>46</v>
      </c>
      <c r="L22" s="3">
        <v>45</v>
      </c>
      <c r="M22" s="10">
        <v>45328</v>
      </c>
      <c r="N22" s="3" t="s">
        <v>50</v>
      </c>
    </row>
    <row r="23" spans="1:14">
      <c r="A23" s="3">
        <v>35685</v>
      </c>
      <c r="B23" s="3" t="s">
        <v>14</v>
      </c>
      <c r="C23" s="3" t="s">
        <v>16</v>
      </c>
      <c r="D23" s="4">
        <v>345678</v>
      </c>
      <c r="E23" s="3">
        <v>1</v>
      </c>
      <c r="F23" s="3" t="s">
        <v>27</v>
      </c>
      <c r="G23" s="3" t="s">
        <v>66</v>
      </c>
      <c r="H23" s="3" t="s">
        <v>43</v>
      </c>
      <c r="I23" s="3">
        <v>1</v>
      </c>
      <c r="J23" s="3">
        <v>24</v>
      </c>
      <c r="K23" s="3" t="s">
        <v>48</v>
      </c>
      <c r="L23" s="3">
        <v>35</v>
      </c>
      <c r="M23" s="10">
        <v>45390</v>
      </c>
      <c r="N23" s="3" t="s">
        <v>54</v>
      </c>
    </row>
    <row r="24" spans="1:14">
      <c r="A24" s="3">
        <v>45790</v>
      </c>
      <c r="B24" s="3" t="s">
        <v>14</v>
      </c>
      <c r="C24" s="3" t="s">
        <v>16</v>
      </c>
      <c r="D24" s="4">
        <v>97654</v>
      </c>
      <c r="E24" s="3">
        <v>1</v>
      </c>
      <c r="F24" s="3" t="s">
        <v>29</v>
      </c>
      <c r="G24" s="3" t="s">
        <v>40</v>
      </c>
      <c r="H24" s="3" t="s">
        <v>43</v>
      </c>
      <c r="I24" s="3">
        <v>0</v>
      </c>
      <c r="J24" s="3">
        <v>62</v>
      </c>
      <c r="K24" s="3" t="s">
        <v>48</v>
      </c>
      <c r="L24" s="3">
        <v>29</v>
      </c>
      <c r="M24" s="10">
        <v>45211</v>
      </c>
      <c r="N24" s="3" t="s">
        <v>54</v>
      </c>
    </row>
    <row r="25" spans="1:14">
      <c r="A25" s="3">
        <v>97654</v>
      </c>
      <c r="B25" s="3" t="s">
        <v>14</v>
      </c>
      <c r="C25" s="3" t="s">
        <v>16</v>
      </c>
      <c r="D25" s="4">
        <v>45678</v>
      </c>
      <c r="E25" s="3">
        <v>1</v>
      </c>
      <c r="F25" s="3" t="s">
        <v>32</v>
      </c>
      <c r="G25" s="3" t="s">
        <v>39</v>
      </c>
      <c r="H25" s="3" t="s">
        <v>42</v>
      </c>
      <c r="I25" s="3">
        <v>0</v>
      </c>
      <c r="J25" s="3">
        <v>24</v>
      </c>
      <c r="K25" s="3" t="s">
        <v>47</v>
      </c>
      <c r="L25" s="3">
        <v>38</v>
      </c>
      <c r="M25" s="10">
        <v>44980</v>
      </c>
      <c r="N25" s="3" t="s">
        <v>49</v>
      </c>
    </row>
    <row r="26" spans="1:14">
      <c r="A26" s="3">
        <v>24567</v>
      </c>
      <c r="B26" s="3" t="s">
        <v>14</v>
      </c>
      <c r="C26" s="3" t="s">
        <v>16</v>
      </c>
      <c r="D26" s="4">
        <v>98765</v>
      </c>
      <c r="E26" s="3">
        <v>3</v>
      </c>
      <c r="F26" s="3" t="s">
        <v>33</v>
      </c>
      <c r="G26" s="3" t="s">
        <v>39</v>
      </c>
      <c r="H26" s="3" t="s">
        <v>42</v>
      </c>
      <c r="I26" s="3">
        <v>0</v>
      </c>
      <c r="J26" s="3">
        <v>62</v>
      </c>
      <c r="K26" s="3" t="s">
        <v>48</v>
      </c>
      <c r="L26" s="3">
        <v>43</v>
      </c>
      <c r="M26" s="10">
        <v>45265</v>
      </c>
      <c r="N26" s="3" t="s">
        <v>55</v>
      </c>
    </row>
    <row r="27" spans="1:14">
      <c r="A27" s="3">
        <v>57674</v>
      </c>
      <c r="B27" s="3" t="s">
        <v>13</v>
      </c>
      <c r="C27" s="3" t="s">
        <v>17</v>
      </c>
      <c r="D27" s="4">
        <v>456789</v>
      </c>
      <c r="E27" s="3" t="s">
        <v>19</v>
      </c>
      <c r="F27" s="3" t="s">
        <v>34</v>
      </c>
      <c r="G27" s="3" t="s">
        <v>69</v>
      </c>
      <c r="H27" s="3" t="s">
        <v>42</v>
      </c>
      <c r="I27" s="3">
        <v>1</v>
      </c>
      <c r="J27" s="3">
        <v>22</v>
      </c>
      <c r="K27" s="3" t="s">
        <v>46</v>
      </c>
      <c r="L27" s="3">
        <v>56</v>
      </c>
      <c r="M27" s="10">
        <v>43902</v>
      </c>
      <c r="N27" s="3" t="s">
        <v>51</v>
      </c>
    </row>
    <row r="28" spans="1:14">
      <c r="A28" s="3">
        <v>43590</v>
      </c>
      <c r="B28" s="3" t="s">
        <v>13</v>
      </c>
      <c r="C28" s="3" t="s">
        <v>17</v>
      </c>
      <c r="D28" s="4">
        <v>76543</v>
      </c>
      <c r="E28" s="3" t="s">
        <v>19</v>
      </c>
      <c r="F28" s="3" t="s">
        <v>35</v>
      </c>
      <c r="G28" s="3" t="s">
        <v>40</v>
      </c>
      <c r="H28" s="3" t="s">
        <v>42</v>
      </c>
      <c r="I28" s="3">
        <v>1</v>
      </c>
      <c r="J28" s="3">
        <v>15</v>
      </c>
      <c r="K28" s="3" t="s">
        <v>45</v>
      </c>
      <c r="L28" s="3">
        <v>24</v>
      </c>
      <c r="M28" s="10">
        <v>44875</v>
      </c>
      <c r="N28" s="3" t="s">
        <v>53</v>
      </c>
    </row>
    <row r="29" spans="1:14">
      <c r="A29" s="3">
        <v>22567</v>
      </c>
      <c r="B29" s="3" t="s">
        <v>14</v>
      </c>
      <c r="C29" s="3" t="s">
        <v>16</v>
      </c>
      <c r="D29" s="4">
        <v>45678</v>
      </c>
      <c r="E29" s="3">
        <v>2</v>
      </c>
      <c r="F29" s="3" t="s">
        <v>20</v>
      </c>
      <c r="G29" s="3" t="s">
        <v>38</v>
      </c>
      <c r="H29" s="3" t="s">
        <v>42</v>
      </c>
      <c r="I29" s="3">
        <v>1</v>
      </c>
      <c r="J29" s="3">
        <v>17</v>
      </c>
      <c r="K29" s="3" t="s">
        <v>48</v>
      </c>
      <c r="L29" s="3">
        <v>32</v>
      </c>
      <c r="M29" s="10">
        <v>45081</v>
      </c>
      <c r="N29" s="3" t="s">
        <v>56</v>
      </c>
    </row>
    <row r="30" spans="1:14">
      <c r="A30" s="3">
        <v>46789</v>
      </c>
      <c r="B30" s="3" t="s">
        <v>15</v>
      </c>
      <c r="C30" s="3" t="s">
        <v>17</v>
      </c>
      <c r="D30" s="4">
        <v>6543</v>
      </c>
      <c r="E30" s="3">
        <v>1</v>
      </c>
      <c r="F30" s="3" t="s">
        <v>27</v>
      </c>
      <c r="G30" s="3" t="s">
        <v>66</v>
      </c>
      <c r="H30" s="3" t="s">
        <v>43</v>
      </c>
      <c r="I30" s="3">
        <v>1</v>
      </c>
      <c r="J30" s="3">
        <v>10</v>
      </c>
      <c r="K30" s="3" t="s">
        <v>47</v>
      </c>
      <c r="L30" s="3">
        <v>49</v>
      </c>
      <c r="M30" s="10">
        <v>45363</v>
      </c>
      <c r="N30" s="3" t="s">
        <v>52</v>
      </c>
    </row>
    <row r="31" spans="1:14">
      <c r="A31" s="12">
        <v>12123</v>
      </c>
      <c r="B31" s="12" t="s">
        <v>13</v>
      </c>
      <c r="C31" s="12" t="s">
        <v>16</v>
      </c>
      <c r="D31" s="13">
        <v>456789</v>
      </c>
      <c r="E31" s="12" t="s">
        <v>19</v>
      </c>
      <c r="F31" s="12" t="s">
        <v>20</v>
      </c>
      <c r="G31" s="12" t="s">
        <v>36</v>
      </c>
      <c r="H31" s="12" t="s">
        <v>42</v>
      </c>
      <c r="I31" s="12">
        <v>1</v>
      </c>
      <c r="J31" s="12">
        <v>16</v>
      </c>
      <c r="K31" s="12" t="s">
        <v>45</v>
      </c>
      <c r="L31" s="12">
        <v>32</v>
      </c>
      <c r="M31" s="14">
        <v>44846</v>
      </c>
      <c r="N31" s="12" t="s">
        <v>49</v>
      </c>
    </row>
    <row r="32" spans="1:14">
      <c r="A32" s="12">
        <v>12125</v>
      </c>
      <c r="B32" s="12" t="s">
        <v>13</v>
      </c>
      <c r="C32" s="12" t="s">
        <v>16</v>
      </c>
      <c r="D32" s="13">
        <v>876543</v>
      </c>
      <c r="E32" s="12" t="s">
        <v>19</v>
      </c>
      <c r="F32" s="12" t="s">
        <v>22</v>
      </c>
      <c r="G32" s="12" t="s">
        <v>38</v>
      </c>
      <c r="H32" s="12" t="s">
        <v>42</v>
      </c>
      <c r="I32" s="12">
        <v>1</v>
      </c>
      <c r="J32" s="12">
        <v>10</v>
      </c>
      <c r="K32" s="12" t="s">
        <v>47</v>
      </c>
      <c r="L32" s="12">
        <v>34</v>
      </c>
      <c r="M32" s="14">
        <v>45183</v>
      </c>
      <c r="N32" s="12" t="s">
        <v>51</v>
      </c>
    </row>
    <row r="33" spans="1:14">
      <c r="A33" s="12">
        <v>37849</v>
      </c>
      <c r="B33" s="12" t="s">
        <v>13</v>
      </c>
      <c r="C33" s="12" t="s">
        <v>16</v>
      </c>
      <c r="D33" s="13">
        <v>987654</v>
      </c>
      <c r="E33" s="12" t="s">
        <v>19</v>
      </c>
      <c r="F33" s="12" t="s">
        <v>26</v>
      </c>
      <c r="G33" s="12" t="s">
        <v>41</v>
      </c>
      <c r="H33" s="12" t="s">
        <v>43</v>
      </c>
      <c r="I33" s="12">
        <v>1</v>
      </c>
      <c r="J33" s="12">
        <v>33</v>
      </c>
      <c r="K33" s="12" t="s">
        <v>48</v>
      </c>
      <c r="L33" s="12">
        <v>56</v>
      </c>
      <c r="M33" s="14">
        <v>44963</v>
      </c>
      <c r="N33" s="12" t="s">
        <v>49</v>
      </c>
    </row>
    <row r="34" spans="1:14">
      <c r="A34" s="12">
        <v>67399</v>
      </c>
      <c r="B34" s="12" t="s">
        <v>14</v>
      </c>
      <c r="C34" s="12" t="s">
        <v>16</v>
      </c>
      <c r="D34" s="13">
        <v>9876543</v>
      </c>
      <c r="E34" s="12">
        <v>3</v>
      </c>
      <c r="F34" s="12" t="s">
        <v>21</v>
      </c>
      <c r="G34" s="12" t="s">
        <v>37</v>
      </c>
      <c r="H34" s="12" t="s">
        <v>42</v>
      </c>
      <c r="I34" s="12">
        <v>0</v>
      </c>
      <c r="J34" s="12">
        <v>35</v>
      </c>
      <c r="K34" s="12" t="s">
        <v>46</v>
      </c>
      <c r="L34" s="12">
        <v>55</v>
      </c>
      <c r="M34" s="14">
        <v>43940</v>
      </c>
      <c r="N34" s="12" t="s">
        <v>49</v>
      </c>
    </row>
    <row r="35" spans="1:14">
      <c r="A35" s="12">
        <v>56783</v>
      </c>
      <c r="B35" s="12" t="s">
        <v>13</v>
      </c>
      <c r="C35" s="12" t="s">
        <v>18</v>
      </c>
      <c r="D35" s="13">
        <v>98765</v>
      </c>
      <c r="E35" s="12" t="s">
        <v>19</v>
      </c>
      <c r="F35" s="12" t="s">
        <v>30</v>
      </c>
      <c r="G35" s="12" t="s">
        <v>41</v>
      </c>
      <c r="H35" s="12" t="s">
        <v>43</v>
      </c>
      <c r="I35" s="12">
        <v>1</v>
      </c>
      <c r="J35" s="12">
        <v>22</v>
      </c>
      <c r="K35" s="12" t="s">
        <v>47</v>
      </c>
      <c r="L35" s="12">
        <v>44</v>
      </c>
      <c r="M35" s="14">
        <v>44795</v>
      </c>
      <c r="N35" s="12" t="s">
        <v>56</v>
      </c>
    </row>
    <row r="36" spans="1:14">
      <c r="A36" s="12">
        <v>46891</v>
      </c>
      <c r="B36" s="12" t="s">
        <v>14</v>
      </c>
      <c r="C36" s="12" t="s">
        <v>16</v>
      </c>
      <c r="D36" s="13">
        <v>456567</v>
      </c>
      <c r="E36" s="12">
        <v>3</v>
      </c>
      <c r="F36" s="12" t="s">
        <v>27</v>
      </c>
      <c r="G36" s="12" t="s">
        <v>41</v>
      </c>
      <c r="H36" s="12" t="s">
        <v>42</v>
      </c>
      <c r="I36" s="12">
        <v>1</v>
      </c>
      <c r="J36" s="12">
        <v>12</v>
      </c>
      <c r="K36" s="12" t="s">
        <v>45</v>
      </c>
      <c r="L36" s="12">
        <v>47</v>
      </c>
      <c r="M36" s="14">
        <v>44990</v>
      </c>
      <c r="N36" s="12" t="s">
        <v>50</v>
      </c>
    </row>
    <row r="37" spans="1:14">
      <c r="A37" s="12">
        <v>34792</v>
      </c>
      <c r="B37" s="12" t="s">
        <v>15</v>
      </c>
      <c r="C37" s="12" t="s">
        <v>17</v>
      </c>
      <c r="D37" s="13">
        <v>96543</v>
      </c>
      <c r="E37" s="12">
        <v>2</v>
      </c>
      <c r="F37" s="12" t="s">
        <v>25</v>
      </c>
      <c r="G37" s="12" t="s">
        <v>41</v>
      </c>
      <c r="H37" s="12" t="s">
        <v>42</v>
      </c>
      <c r="I37" s="12">
        <v>1</v>
      </c>
      <c r="J37" s="12">
        <v>54</v>
      </c>
      <c r="K37" s="12" t="s">
        <v>45</v>
      </c>
      <c r="L37" s="12">
        <v>73</v>
      </c>
      <c r="M37" s="14">
        <v>45176</v>
      </c>
      <c r="N37" s="12" t="s">
        <v>51</v>
      </c>
    </row>
    <row r="38" spans="1:14">
      <c r="A38" s="12">
        <v>56783</v>
      </c>
      <c r="B38" s="12" t="s">
        <v>13</v>
      </c>
      <c r="C38" s="12" t="s">
        <v>18</v>
      </c>
      <c r="D38" s="13">
        <v>98765</v>
      </c>
      <c r="E38" s="12" t="s">
        <v>19</v>
      </c>
      <c r="F38" s="12" t="s">
        <v>30</v>
      </c>
      <c r="G38" s="12" t="s">
        <v>41</v>
      </c>
      <c r="H38" s="12" t="s">
        <v>43</v>
      </c>
      <c r="I38" s="12">
        <v>1</v>
      </c>
      <c r="J38" s="12">
        <v>22</v>
      </c>
      <c r="K38" s="12" t="s">
        <v>47</v>
      </c>
      <c r="L38" s="12">
        <v>44</v>
      </c>
      <c r="M38" s="14">
        <v>44795</v>
      </c>
      <c r="N38" s="12" t="s">
        <v>56</v>
      </c>
    </row>
    <row r="39" spans="1:14">
      <c r="A39" s="12">
        <v>34792</v>
      </c>
      <c r="B39" s="12" t="s">
        <v>15</v>
      </c>
      <c r="C39" s="12" t="s">
        <v>17</v>
      </c>
      <c r="D39" s="13">
        <v>96543</v>
      </c>
      <c r="E39" s="12">
        <v>2</v>
      </c>
      <c r="F39" s="12" t="s">
        <v>25</v>
      </c>
      <c r="G39" s="12" t="s">
        <v>41</v>
      </c>
      <c r="H39" s="12" t="s">
        <v>42</v>
      </c>
      <c r="I39" s="12">
        <v>1</v>
      </c>
      <c r="J39" s="12">
        <v>54</v>
      </c>
      <c r="K39" s="12" t="s">
        <v>45</v>
      </c>
      <c r="L39" s="12">
        <v>73</v>
      </c>
      <c r="M39" s="14">
        <v>45176</v>
      </c>
      <c r="N39" s="12" t="s">
        <v>51</v>
      </c>
    </row>
    <row r="40" spans="1:14">
      <c r="A40" s="12">
        <v>35685</v>
      </c>
      <c r="B40" s="12" t="s">
        <v>14</v>
      </c>
      <c r="C40" s="12" t="s">
        <v>16</v>
      </c>
      <c r="D40" s="13">
        <v>345678</v>
      </c>
      <c r="E40" s="12">
        <v>1</v>
      </c>
      <c r="F40" s="12" t="s">
        <v>27</v>
      </c>
      <c r="G40" s="12" t="s">
        <v>41</v>
      </c>
      <c r="H40" s="12" t="s">
        <v>43</v>
      </c>
      <c r="I40" s="12">
        <v>1</v>
      </c>
      <c r="J40" s="12">
        <v>24</v>
      </c>
      <c r="K40" s="12" t="s">
        <v>48</v>
      </c>
      <c r="L40" s="12">
        <v>35</v>
      </c>
      <c r="M40" s="14">
        <v>45390</v>
      </c>
      <c r="N40" s="12" t="s">
        <v>54</v>
      </c>
    </row>
    <row r="45" spans="1:14" ht="25">
      <c r="A45" s="24" t="s">
        <v>64</v>
      </c>
      <c r="B45" s="24"/>
      <c r="C45" s="24"/>
      <c r="D45" s="24"/>
      <c r="E45" s="24"/>
      <c r="F45" s="24"/>
      <c r="G45" s="24"/>
      <c r="H45" s="24"/>
      <c r="I45" s="24"/>
      <c r="J45" s="24"/>
      <c r="K45" s="24"/>
      <c r="L45" s="24"/>
      <c r="M45" s="24"/>
      <c r="N45" s="24"/>
    </row>
    <row r="46" spans="1:14" ht="46.5">
      <c r="A46" s="1" t="s">
        <v>1</v>
      </c>
      <c r="B46" s="2" t="s">
        <v>2</v>
      </c>
      <c r="C46" s="1" t="s">
        <v>3</v>
      </c>
      <c r="D46" s="1" t="s">
        <v>4</v>
      </c>
      <c r="E46" s="1" t="s">
        <v>5</v>
      </c>
      <c r="F46" s="1" t="s">
        <v>6</v>
      </c>
      <c r="G46" s="1" t="s">
        <v>7</v>
      </c>
      <c r="H46" s="2" t="s">
        <v>8</v>
      </c>
      <c r="I46" s="1" t="s">
        <v>9</v>
      </c>
      <c r="J46" s="2" t="s">
        <v>44</v>
      </c>
      <c r="K46" s="1" t="s">
        <v>10</v>
      </c>
      <c r="L46" s="1" t="s">
        <v>11</v>
      </c>
      <c r="M46" s="9" t="s">
        <v>63</v>
      </c>
      <c r="N46" s="1" t="s">
        <v>12</v>
      </c>
    </row>
    <row r="47" spans="1:14">
      <c r="A47" s="3">
        <v>12123</v>
      </c>
      <c r="B47" s="3" t="s">
        <v>13</v>
      </c>
      <c r="C47" s="3" t="s">
        <v>16</v>
      </c>
      <c r="D47" s="4">
        <v>456789</v>
      </c>
      <c r="E47" s="3" t="s">
        <v>19</v>
      </c>
      <c r="F47" s="3" t="s">
        <v>20</v>
      </c>
      <c r="G47" s="3" t="s">
        <v>36</v>
      </c>
      <c r="H47" s="3" t="s">
        <v>42</v>
      </c>
      <c r="I47" s="3">
        <v>1</v>
      </c>
      <c r="J47" s="3">
        <v>16</v>
      </c>
      <c r="K47" s="3" t="s">
        <v>45</v>
      </c>
      <c r="L47" s="3">
        <v>32</v>
      </c>
      <c r="M47" s="10">
        <v>44846</v>
      </c>
      <c r="N47" s="3" t="s">
        <v>49</v>
      </c>
    </row>
    <row r="48" spans="1:14">
      <c r="A48" s="3">
        <v>12124</v>
      </c>
      <c r="B48" s="3" t="s">
        <v>13</v>
      </c>
      <c r="C48" s="3" t="s">
        <v>17</v>
      </c>
      <c r="D48" s="4">
        <v>456789</v>
      </c>
      <c r="E48" s="3" t="s">
        <v>19</v>
      </c>
      <c r="F48" s="3" t="s">
        <v>21</v>
      </c>
      <c r="G48" s="3" t="s">
        <v>37</v>
      </c>
      <c r="H48" s="3" t="s">
        <v>42</v>
      </c>
      <c r="I48" s="3">
        <v>1</v>
      </c>
      <c r="J48" s="3">
        <v>12</v>
      </c>
      <c r="K48" s="3" t="s">
        <v>46</v>
      </c>
      <c r="L48" s="3">
        <v>44</v>
      </c>
      <c r="M48" s="10">
        <v>44614</v>
      </c>
      <c r="N48" s="3" t="s">
        <v>50</v>
      </c>
    </row>
    <row r="49" spans="1:14">
      <c r="A49" s="3">
        <v>12125</v>
      </c>
      <c r="B49" s="3" t="s">
        <v>13</v>
      </c>
      <c r="C49" s="3" t="s">
        <v>16</v>
      </c>
      <c r="D49" s="4">
        <v>876543</v>
      </c>
      <c r="E49" s="3" t="s">
        <v>19</v>
      </c>
      <c r="F49" s="3" t="s">
        <v>22</v>
      </c>
      <c r="G49" s="3" t="s">
        <v>38</v>
      </c>
      <c r="H49" s="3" t="s">
        <v>42</v>
      </c>
      <c r="I49" s="3">
        <v>1</v>
      </c>
      <c r="J49" s="3">
        <v>10</v>
      </c>
      <c r="K49" s="3" t="s">
        <v>47</v>
      </c>
      <c r="L49" s="3">
        <v>34</v>
      </c>
      <c r="M49" s="10">
        <v>45183</v>
      </c>
      <c r="N49" s="3" t="s">
        <v>51</v>
      </c>
    </row>
    <row r="50" spans="1:14">
      <c r="A50" s="3">
        <v>12126</v>
      </c>
      <c r="B50" s="3" t="s">
        <v>14</v>
      </c>
      <c r="C50" s="3" t="s">
        <v>16</v>
      </c>
      <c r="D50" s="4">
        <v>345678</v>
      </c>
      <c r="E50" s="3">
        <v>2</v>
      </c>
      <c r="F50" s="3" t="s">
        <v>23</v>
      </c>
      <c r="G50" s="3" t="s">
        <v>39</v>
      </c>
      <c r="H50" s="3" t="s">
        <v>42</v>
      </c>
      <c r="I50" s="3">
        <v>1</v>
      </c>
      <c r="J50" s="3">
        <v>8</v>
      </c>
      <c r="K50" s="3" t="s">
        <v>48</v>
      </c>
      <c r="L50" s="3">
        <v>55</v>
      </c>
      <c r="M50" s="10">
        <v>44580</v>
      </c>
      <c r="N50" s="3" t="s">
        <v>52</v>
      </c>
    </row>
    <row r="51" spans="1:14">
      <c r="A51" s="3">
        <v>34562</v>
      </c>
      <c r="B51" s="3" t="s">
        <v>13</v>
      </c>
      <c r="C51" s="3" t="s">
        <v>16</v>
      </c>
      <c r="D51" s="4">
        <v>876543</v>
      </c>
      <c r="E51" s="3" t="s">
        <v>19</v>
      </c>
      <c r="F51" s="3" t="s">
        <v>24</v>
      </c>
      <c r="G51" s="3" t="s">
        <v>40</v>
      </c>
      <c r="H51" s="3" t="s">
        <v>42</v>
      </c>
      <c r="I51" s="3">
        <v>2</v>
      </c>
      <c r="J51" s="3">
        <v>3</v>
      </c>
      <c r="K51" s="3" t="s">
        <v>47</v>
      </c>
      <c r="L51" s="3">
        <v>86</v>
      </c>
      <c r="M51" s="10">
        <v>45229</v>
      </c>
      <c r="N51" s="3" t="s">
        <v>51</v>
      </c>
    </row>
    <row r="52" spans="1:14">
      <c r="A52" s="3">
        <v>35785</v>
      </c>
      <c r="B52" s="3" t="s">
        <v>14</v>
      </c>
      <c r="C52" s="3" t="s">
        <v>16</v>
      </c>
      <c r="D52" s="4">
        <v>345678</v>
      </c>
      <c r="E52" s="3">
        <v>1</v>
      </c>
      <c r="F52" s="3" t="s">
        <v>22</v>
      </c>
      <c r="G52" s="3" t="s">
        <v>37</v>
      </c>
      <c r="H52" s="3" t="s">
        <v>42</v>
      </c>
      <c r="I52" s="3">
        <v>2</v>
      </c>
      <c r="J52" s="3">
        <v>76</v>
      </c>
      <c r="K52" s="3" t="s">
        <v>47</v>
      </c>
      <c r="L52" s="3">
        <v>56</v>
      </c>
      <c r="M52" s="10">
        <v>45171</v>
      </c>
      <c r="N52" s="3" t="s">
        <v>53</v>
      </c>
    </row>
    <row r="53" spans="1:14">
      <c r="A53" s="3">
        <v>67399</v>
      </c>
      <c r="B53" s="3" t="s">
        <v>14</v>
      </c>
      <c r="C53" s="3" t="s">
        <v>16</v>
      </c>
      <c r="D53" s="4">
        <v>9876543</v>
      </c>
      <c r="E53" s="3">
        <v>3</v>
      </c>
      <c r="F53" s="3" t="s">
        <v>21</v>
      </c>
      <c r="G53" s="3" t="s">
        <v>37</v>
      </c>
      <c r="H53" s="3" t="s">
        <v>42</v>
      </c>
      <c r="I53" s="3">
        <v>0</v>
      </c>
      <c r="J53" s="3">
        <v>35</v>
      </c>
      <c r="K53" s="3" t="s">
        <v>46</v>
      </c>
      <c r="L53" s="3">
        <v>55</v>
      </c>
      <c r="M53" s="10">
        <v>43940</v>
      </c>
      <c r="N53" s="3" t="s">
        <v>49</v>
      </c>
    </row>
    <row r="54" spans="1:14">
      <c r="A54" s="3">
        <v>36884</v>
      </c>
      <c r="B54" s="3" t="s">
        <v>14</v>
      </c>
      <c r="C54" s="3" t="s">
        <v>16</v>
      </c>
      <c r="D54" s="4">
        <v>456789</v>
      </c>
      <c r="E54" s="3">
        <v>1</v>
      </c>
      <c r="F54" s="3" t="s">
        <v>25</v>
      </c>
      <c r="G54" s="3" t="s">
        <v>41</v>
      </c>
      <c r="H54" s="3" t="s">
        <v>42</v>
      </c>
      <c r="I54" s="3">
        <v>0</v>
      </c>
      <c r="J54" s="3">
        <v>32</v>
      </c>
      <c r="K54" s="3" t="s">
        <v>48</v>
      </c>
      <c r="L54" s="3">
        <v>27</v>
      </c>
      <c r="M54" s="10">
        <v>44750</v>
      </c>
      <c r="N54" s="3" t="s">
        <v>49</v>
      </c>
    </row>
    <row r="55" spans="1:14">
      <c r="A55" s="3">
        <v>37849</v>
      </c>
      <c r="B55" s="3" t="s">
        <v>13</v>
      </c>
      <c r="C55" s="3" t="s">
        <v>16</v>
      </c>
      <c r="D55" s="4">
        <v>987654</v>
      </c>
      <c r="E55" s="3" t="s">
        <v>19</v>
      </c>
      <c r="F55" s="3" t="s">
        <v>26</v>
      </c>
      <c r="G55" s="3" t="s">
        <v>41</v>
      </c>
      <c r="H55" s="3" t="s">
        <v>43</v>
      </c>
      <c r="I55" s="3">
        <v>1</v>
      </c>
      <c r="J55" s="3">
        <v>33</v>
      </c>
      <c r="K55" s="3" t="s">
        <v>48</v>
      </c>
      <c r="L55" s="3">
        <v>56</v>
      </c>
      <c r="M55" s="10">
        <v>44963</v>
      </c>
      <c r="N55" s="3" t="s">
        <v>49</v>
      </c>
    </row>
    <row r="56" spans="1:14">
      <c r="A56" s="3">
        <v>47896</v>
      </c>
      <c r="B56" s="3" t="s">
        <v>14</v>
      </c>
      <c r="C56" s="3" t="s">
        <v>16</v>
      </c>
      <c r="D56" s="4">
        <v>23456</v>
      </c>
      <c r="E56" s="3">
        <v>1</v>
      </c>
      <c r="F56" s="3" t="s">
        <v>27</v>
      </c>
      <c r="G56" s="3" t="s">
        <v>41</v>
      </c>
      <c r="H56" s="3" t="s">
        <v>42</v>
      </c>
      <c r="I56" s="3">
        <v>0</v>
      </c>
      <c r="J56" s="3">
        <v>14</v>
      </c>
      <c r="K56" s="3" t="s">
        <v>46</v>
      </c>
      <c r="L56" s="3">
        <v>49</v>
      </c>
      <c r="M56" s="10">
        <v>45289</v>
      </c>
      <c r="N56" s="3" t="s">
        <v>50</v>
      </c>
    </row>
    <row r="57" spans="1:14">
      <c r="A57" s="3">
        <v>35622</v>
      </c>
      <c r="B57" s="3" t="s">
        <v>13</v>
      </c>
      <c r="C57" s="3" t="s">
        <v>17</v>
      </c>
      <c r="D57" s="4">
        <v>9876</v>
      </c>
      <c r="E57" s="3" t="s">
        <v>19</v>
      </c>
      <c r="F57" s="3" t="s">
        <v>28</v>
      </c>
      <c r="G57" s="3" t="s">
        <v>41</v>
      </c>
      <c r="H57" s="3" t="s">
        <v>42</v>
      </c>
      <c r="I57" s="3">
        <v>0</v>
      </c>
      <c r="J57" s="3">
        <v>23</v>
      </c>
      <c r="K57" s="3" t="s">
        <v>46</v>
      </c>
      <c r="L57" s="3">
        <v>40</v>
      </c>
      <c r="M57" s="10">
        <v>45331</v>
      </c>
      <c r="N57" s="3" t="s">
        <v>54</v>
      </c>
    </row>
    <row r="58" spans="1:14">
      <c r="A58" s="3">
        <v>55490</v>
      </c>
      <c r="B58" s="3" t="s">
        <v>13</v>
      </c>
      <c r="C58" s="3" t="s">
        <v>18</v>
      </c>
      <c r="D58" s="4">
        <v>234567</v>
      </c>
      <c r="E58" s="3" t="s">
        <v>19</v>
      </c>
      <c r="F58" s="3" t="s">
        <v>29</v>
      </c>
      <c r="G58" s="3" t="s">
        <v>41</v>
      </c>
      <c r="H58" s="3" t="s">
        <v>42</v>
      </c>
      <c r="I58" s="3">
        <v>1</v>
      </c>
      <c r="J58" s="3">
        <v>53</v>
      </c>
      <c r="K58" s="3" t="s">
        <v>48</v>
      </c>
      <c r="L58" s="3">
        <v>38</v>
      </c>
      <c r="M58" s="10">
        <v>44615</v>
      </c>
      <c r="N58" s="3" t="s">
        <v>55</v>
      </c>
    </row>
    <row r="59" spans="1:14">
      <c r="A59" s="3">
        <v>56783</v>
      </c>
      <c r="B59" s="3" t="s">
        <v>13</v>
      </c>
      <c r="C59" s="3" t="s">
        <v>18</v>
      </c>
      <c r="D59" s="4">
        <v>98765</v>
      </c>
      <c r="E59" s="3" t="s">
        <v>19</v>
      </c>
      <c r="F59" s="3" t="s">
        <v>30</v>
      </c>
      <c r="G59" s="3" t="s">
        <v>41</v>
      </c>
      <c r="H59" s="3" t="s">
        <v>43</v>
      </c>
      <c r="I59" s="3">
        <v>1</v>
      </c>
      <c r="J59" s="3">
        <v>22</v>
      </c>
      <c r="K59" s="3" t="s">
        <v>47</v>
      </c>
      <c r="L59" s="3">
        <v>44</v>
      </c>
      <c r="M59" s="10">
        <v>44795</v>
      </c>
      <c r="N59" s="3" t="s">
        <v>56</v>
      </c>
    </row>
    <row r="60" spans="1:14">
      <c r="A60" s="3">
        <v>34567</v>
      </c>
      <c r="B60" s="3" t="s">
        <v>13</v>
      </c>
      <c r="C60" s="3" t="s">
        <v>17</v>
      </c>
      <c r="D60" s="4">
        <v>456789</v>
      </c>
      <c r="E60" s="3" t="s">
        <v>19</v>
      </c>
      <c r="F60" s="3" t="s">
        <v>20</v>
      </c>
      <c r="G60" s="3" t="s">
        <v>41</v>
      </c>
      <c r="H60" s="3" t="s">
        <v>42</v>
      </c>
      <c r="I60" s="3">
        <v>0</v>
      </c>
      <c r="J60" s="3">
        <v>54</v>
      </c>
      <c r="K60" s="3" t="s">
        <v>45</v>
      </c>
      <c r="L60" s="3">
        <v>66</v>
      </c>
      <c r="M60" s="10">
        <v>44116</v>
      </c>
      <c r="N60" s="3" t="s">
        <v>55</v>
      </c>
    </row>
    <row r="61" spans="1:14">
      <c r="A61" s="3">
        <v>98765</v>
      </c>
      <c r="B61" s="3" t="s">
        <v>13</v>
      </c>
      <c r="C61" s="3" t="s">
        <v>16</v>
      </c>
      <c r="D61" s="4">
        <v>98765</v>
      </c>
      <c r="E61" s="3" t="s">
        <v>19</v>
      </c>
      <c r="F61" s="3" t="s">
        <v>22</v>
      </c>
      <c r="G61" s="3" t="s">
        <v>41</v>
      </c>
      <c r="H61" s="3" t="s">
        <v>43</v>
      </c>
      <c r="I61" s="3">
        <v>1</v>
      </c>
      <c r="J61" s="3">
        <v>24</v>
      </c>
      <c r="K61" s="3" t="s">
        <v>47</v>
      </c>
      <c r="L61" s="3">
        <v>33</v>
      </c>
      <c r="M61" s="10">
        <v>44659</v>
      </c>
      <c r="N61" s="3" t="s">
        <v>53</v>
      </c>
    </row>
    <row r="62" spans="1:14">
      <c r="A62" s="3">
        <v>46891</v>
      </c>
      <c r="B62" s="3" t="s">
        <v>14</v>
      </c>
      <c r="C62" s="3" t="s">
        <v>16</v>
      </c>
      <c r="D62" s="4">
        <v>456567</v>
      </c>
      <c r="E62" s="3">
        <v>3</v>
      </c>
      <c r="F62" s="3" t="s">
        <v>27</v>
      </c>
      <c r="G62" s="3" t="s">
        <v>41</v>
      </c>
      <c r="H62" s="3" t="s">
        <v>42</v>
      </c>
      <c r="I62" s="3">
        <v>1</v>
      </c>
      <c r="J62" s="3">
        <v>12</v>
      </c>
      <c r="K62" s="3" t="s">
        <v>45</v>
      </c>
      <c r="L62" s="3">
        <v>47</v>
      </c>
      <c r="M62" s="10">
        <v>44990</v>
      </c>
      <c r="N62" s="3" t="s">
        <v>50</v>
      </c>
    </row>
    <row r="63" spans="1:14">
      <c r="A63" s="3">
        <v>34792</v>
      </c>
      <c r="B63" s="3" t="s">
        <v>15</v>
      </c>
      <c r="C63" s="3" t="s">
        <v>17</v>
      </c>
      <c r="D63" s="4">
        <v>96543</v>
      </c>
      <c r="E63" s="3">
        <v>2</v>
      </c>
      <c r="F63" s="3" t="s">
        <v>25</v>
      </c>
      <c r="G63" s="3" t="s">
        <v>41</v>
      </c>
      <c r="H63" s="3" t="s">
        <v>42</v>
      </c>
      <c r="I63" s="3">
        <v>1</v>
      </c>
      <c r="J63" s="3">
        <v>54</v>
      </c>
      <c r="K63" s="3" t="s">
        <v>45</v>
      </c>
      <c r="L63" s="3">
        <v>73</v>
      </c>
      <c r="M63" s="10">
        <v>45176</v>
      </c>
      <c r="N63" s="3" t="s">
        <v>51</v>
      </c>
    </row>
    <row r="64" spans="1:14">
      <c r="A64" s="3">
        <v>67502</v>
      </c>
      <c r="B64" s="3" t="s">
        <v>13</v>
      </c>
      <c r="C64" s="3" t="s">
        <v>18</v>
      </c>
      <c r="D64" s="4">
        <v>45678</v>
      </c>
      <c r="E64" s="3" t="s">
        <v>19</v>
      </c>
      <c r="F64" s="3" t="s">
        <v>31</v>
      </c>
      <c r="G64" s="3" t="s">
        <v>41</v>
      </c>
      <c r="H64" s="3" t="s">
        <v>42</v>
      </c>
      <c r="I64" s="3">
        <v>0</v>
      </c>
      <c r="J64" s="3">
        <v>23</v>
      </c>
      <c r="K64" s="3" t="s">
        <v>48</v>
      </c>
      <c r="L64" s="3">
        <v>29</v>
      </c>
      <c r="M64" s="10">
        <v>44704</v>
      </c>
      <c r="N64" s="3" t="s">
        <v>52</v>
      </c>
    </row>
    <row r="65" spans="1:14">
      <c r="A65" s="3">
        <v>46893</v>
      </c>
      <c r="B65" s="3" t="s">
        <v>14</v>
      </c>
      <c r="C65" s="3" t="s">
        <v>16</v>
      </c>
      <c r="D65" s="4">
        <v>87655</v>
      </c>
      <c r="E65" s="3">
        <v>2</v>
      </c>
      <c r="F65" s="3" t="s">
        <v>21</v>
      </c>
      <c r="G65" s="3" t="s">
        <v>41</v>
      </c>
      <c r="H65" s="3" t="s">
        <v>43</v>
      </c>
      <c r="I65" s="3">
        <v>2</v>
      </c>
      <c r="J65" s="3">
        <v>12</v>
      </c>
      <c r="K65" s="3" t="s">
        <v>46</v>
      </c>
      <c r="L65" s="3">
        <v>30</v>
      </c>
      <c r="M65" s="10">
        <v>45179</v>
      </c>
      <c r="N65" s="3" t="s">
        <v>52</v>
      </c>
    </row>
    <row r="66" spans="1:14">
      <c r="A66" s="3">
        <v>92343</v>
      </c>
      <c r="B66" s="3" t="s">
        <v>14</v>
      </c>
      <c r="C66" s="3" t="s">
        <v>16</v>
      </c>
      <c r="D66" s="4">
        <v>45678</v>
      </c>
      <c r="E66" s="3">
        <v>2</v>
      </c>
      <c r="F66" s="3" t="s">
        <v>21</v>
      </c>
      <c r="G66" s="3" t="s">
        <v>41</v>
      </c>
      <c r="H66" s="3" t="s">
        <v>43</v>
      </c>
      <c r="I66" s="3">
        <v>1</v>
      </c>
      <c r="J66" s="3">
        <v>5</v>
      </c>
      <c r="K66" s="3" t="s">
        <v>46</v>
      </c>
      <c r="L66" s="3">
        <v>45</v>
      </c>
      <c r="M66" s="10">
        <v>45328</v>
      </c>
      <c r="N66" s="3" t="s">
        <v>50</v>
      </c>
    </row>
    <row r="67" spans="1:14">
      <c r="A67" s="3">
        <v>35685</v>
      </c>
      <c r="B67" s="3" t="s">
        <v>14</v>
      </c>
      <c r="C67" s="3" t="s">
        <v>16</v>
      </c>
      <c r="D67" s="4">
        <v>345678</v>
      </c>
      <c r="E67" s="3">
        <v>1</v>
      </c>
      <c r="F67" s="3" t="s">
        <v>27</v>
      </c>
      <c r="G67" s="3" t="s">
        <v>41</v>
      </c>
      <c r="H67" s="3" t="s">
        <v>43</v>
      </c>
      <c r="I67" s="3">
        <v>1</v>
      </c>
      <c r="J67" s="3">
        <v>24</v>
      </c>
      <c r="K67" s="3" t="s">
        <v>48</v>
      </c>
      <c r="L67" s="3">
        <v>35</v>
      </c>
      <c r="M67" s="10">
        <v>45390</v>
      </c>
      <c r="N67" s="3" t="s">
        <v>54</v>
      </c>
    </row>
    <row r="68" spans="1:14">
      <c r="A68" s="3">
        <v>45790</v>
      </c>
      <c r="B68" s="3" t="s">
        <v>14</v>
      </c>
      <c r="C68" s="3" t="s">
        <v>16</v>
      </c>
      <c r="D68" s="4">
        <v>97654</v>
      </c>
      <c r="E68" s="3">
        <v>1</v>
      </c>
      <c r="F68" s="3" t="s">
        <v>29</v>
      </c>
      <c r="G68" s="3" t="s">
        <v>41</v>
      </c>
      <c r="H68" s="3" t="s">
        <v>43</v>
      </c>
      <c r="I68" s="3">
        <v>0</v>
      </c>
      <c r="J68" s="3">
        <v>62</v>
      </c>
      <c r="K68" s="3" t="s">
        <v>48</v>
      </c>
      <c r="L68" s="3">
        <v>29</v>
      </c>
      <c r="M68" s="10">
        <v>45211</v>
      </c>
      <c r="N68" s="3" t="s">
        <v>54</v>
      </c>
    </row>
    <row r="69" spans="1:14">
      <c r="A69" s="3">
        <v>97654</v>
      </c>
      <c r="B69" s="3" t="s">
        <v>14</v>
      </c>
      <c r="C69" s="3" t="s">
        <v>16</v>
      </c>
      <c r="D69" s="4">
        <v>45678</v>
      </c>
      <c r="E69" s="3">
        <v>1</v>
      </c>
      <c r="F69" s="3" t="s">
        <v>32</v>
      </c>
      <c r="G69" s="3" t="s">
        <v>41</v>
      </c>
      <c r="H69" s="3" t="s">
        <v>42</v>
      </c>
      <c r="I69" s="3">
        <v>0</v>
      </c>
      <c r="J69" s="3">
        <v>24</v>
      </c>
      <c r="K69" s="3" t="s">
        <v>47</v>
      </c>
      <c r="L69" s="3">
        <v>38</v>
      </c>
      <c r="M69" s="10">
        <v>44980</v>
      </c>
      <c r="N69" s="3" t="s">
        <v>49</v>
      </c>
    </row>
    <row r="70" spans="1:14">
      <c r="A70" s="3">
        <v>24567</v>
      </c>
      <c r="B70" s="3" t="s">
        <v>14</v>
      </c>
      <c r="C70" s="3" t="s">
        <v>16</v>
      </c>
      <c r="D70" s="4">
        <v>98765</v>
      </c>
      <c r="E70" s="3">
        <v>3</v>
      </c>
      <c r="F70" s="3" t="s">
        <v>33</v>
      </c>
      <c r="G70" s="3" t="s">
        <v>41</v>
      </c>
      <c r="H70" s="3" t="s">
        <v>42</v>
      </c>
      <c r="I70" s="3">
        <v>0</v>
      </c>
      <c r="J70" s="3">
        <v>62</v>
      </c>
      <c r="K70" s="3" t="s">
        <v>48</v>
      </c>
      <c r="L70" s="3">
        <v>43</v>
      </c>
      <c r="M70" s="10">
        <v>45265</v>
      </c>
      <c r="N70" s="3" t="s">
        <v>55</v>
      </c>
    </row>
    <row r="71" spans="1:14">
      <c r="A71" s="3">
        <v>57674</v>
      </c>
      <c r="B71" s="3" t="s">
        <v>13</v>
      </c>
      <c r="C71" s="3" t="s">
        <v>17</v>
      </c>
      <c r="D71" s="4">
        <v>456789</v>
      </c>
      <c r="E71" s="3" t="s">
        <v>19</v>
      </c>
      <c r="F71" s="3" t="s">
        <v>34</v>
      </c>
      <c r="G71" s="3" t="s">
        <v>41</v>
      </c>
      <c r="H71" s="3" t="s">
        <v>42</v>
      </c>
      <c r="I71" s="3">
        <v>1</v>
      </c>
      <c r="J71" s="3">
        <v>22</v>
      </c>
      <c r="K71" s="3" t="s">
        <v>46</v>
      </c>
      <c r="L71" s="3">
        <v>56</v>
      </c>
      <c r="M71" s="10">
        <v>43902</v>
      </c>
      <c r="N71" s="3" t="s">
        <v>51</v>
      </c>
    </row>
    <row r="72" spans="1:14">
      <c r="A72" s="3">
        <v>43590</v>
      </c>
      <c r="B72" s="3" t="s">
        <v>13</v>
      </c>
      <c r="C72" s="3" t="s">
        <v>17</v>
      </c>
      <c r="D72" s="4">
        <v>76543</v>
      </c>
      <c r="E72" s="3" t="s">
        <v>19</v>
      </c>
      <c r="F72" s="3" t="s">
        <v>35</v>
      </c>
      <c r="G72" s="3" t="s">
        <v>41</v>
      </c>
      <c r="H72" s="3" t="s">
        <v>42</v>
      </c>
      <c r="I72" s="3">
        <v>1</v>
      </c>
      <c r="J72" s="3">
        <v>15</v>
      </c>
      <c r="K72" s="3" t="s">
        <v>45</v>
      </c>
      <c r="L72" s="3">
        <v>24</v>
      </c>
      <c r="M72" s="10">
        <v>44875</v>
      </c>
      <c r="N72" s="3" t="s">
        <v>53</v>
      </c>
    </row>
    <row r="73" spans="1:14">
      <c r="A73" s="3">
        <v>22567</v>
      </c>
      <c r="B73" s="3" t="s">
        <v>14</v>
      </c>
      <c r="C73" s="3" t="s">
        <v>16</v>
      </c>
      <c r="D73" s="4">
        <v>45678</v>
      </c>
      <c r="E73" s="3">
        <v>2</v>
      </c>
      <c r="F73" s="3" t="s">
        <v>20</v>
      </c>
      <c r="G73" s="3" t="s">
        <v>41</v>
      </c>
      <c r="H73" s="3" t="s">
        <v>42</v>
      </c>
      <c r="I73" s="3">
        <v>1</v>
      </c>
      <c r="J73" s="3">
        <v>17</v>
      </c>
      <c r="K73" s="3" t="s">
        <v>48</v>
      </c>
      <c r="L73" s="3">
        <v>32</v>
      </c>
      <c r="M73" s="10">
        <v>45081</v>
      </c>
      <c r="N73" s="3" t="s">
        <v>56</v>
      </c>
    </row>
    <row r="74" spans="1:14">
      <c r="A74" s="3">
        <v>46789</v>
      </c>
      <c r="B74" s="3" t="s">
        <v>15</v>
      </c>
      <c r="C74" s="3" t="s">
        <v>17</v>
      </c>
      <c r="D74" s="4">
        <v>6543</v>
      </c>
      <c r="E74" s="3">
        <v>1</v>
      </c>
      <c r="F74" s="3" t="s">
        <v>27</v>
      </c>
      <c r="G74" s="3" t="s">
        <v>41</v>
      </c>
      <c r="H74" s="3" t="s">
        <v>43</v>
      </c>
      <c r="I74" s="3">
        <v>1</v>
      </c>
      <c r="J74" s="3">
        <v>10</v>
      </c>
      <c r="K74" s="3" t="s">
        <v>47</v>
      </c>
      <c r="L74" s="3">
        <v>49</v>
      </c>
      <c r="M74" s="10">
        <v>45363</v>
      </c>
      <c r="N74" s="3" t="s">
        <v>52</v>
      </c>
    </row>
  </sheetData>
  <mergeCells count="2">
    <mergeCell ref="A1:N1"/>
    <mergeCell ref="A45:N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zoomScale="80" zoomScaleNormal="80" workbookViewId="0">
      <selection activeCell="J18" sqref="J18"/>
    </sheetView>
  </sheetViews>
  <sheetFormatPr defaultRowHeight="14.5"/>
  <cols>
    <col min="4" max="4" width="16.81640625" customWidth="1"/>
    <col min="6" max="6" width="15.6328125" customWidth="1"/>
    <col min="7" max="7" width="15.36328125" customWidth="1"/>
    <col min="10" max="10" width="15.453125" customWidth="1"/>
    <col min="11" max="11" width="12.1796875" customWidth="1"/>
    <col min="13" max="13" width="14" customWidth="1"/>
    <col min="14" max="14" width="18.1796875" customWidth="1"/>
    <col min="15" max="15" width="15.08984375" customWidth="1"/>
    <col min="16" max="16" width="17" customWidth="1"/>
    <col min="17" max="17" width="15.08984375" customWidth="1"/>
  </cols>
  <sheetData>
    <row r="1" spans="1:17" ht="25">
      <c r="A1" s="24" t="s">
        <v>0</v>
      </c>
      <c r="B1" s="24"/>
      <c r="C1" s="24"/>
      <c r="D1" s="24"/>
      <c r="E1" s="24"/>
      <c r="F1" s="24"/>
      <c r="G1" s="24"/>
      <c r="H1" s="24"/>
      <c r="I1" s="24"/>
      <c r="J1" s="24"/>
      <c r="K1" s="24"/>
      <c r="L1" s="24"/>
      <c r="M1" s="24"/>
      <c r="N1" s="24"/>
    </row>
    <row r="2" spans="1:17" ht="31">
      <c r="A2" s="1" t="s">
        <v>1</v>
      </c>
      <c r="B2" s="2" t="s">
        <v>2</v>
      </c>
      <c r="C2" s="1" t="s">
        <v>3</v>
      </c>
      <c r="D2" s="1" t="s">
        <v>4</v>
      </c>
      <c r="E2" s="1" t="s">
        <v>5</v>
      </c>
      <c r="F2" s="1" t="s">
        <v>6</v>
      </c>
      <c r="G2" s="1" t="s">
        <v>7</v>
      </c>
      <c r="H2" s="2" t="s">
        <v>8</v>
      </c>
      <c r="I2" s="1" t="s">
        <v>9</v>
      </c>
      <c r="J2" s="2" t="s">
        <v>44</v>
      </c>
      <c r="K2" s="1" t="s">
        <v>10</v>
      </c>
      <c r="L2" s="1" t="s">
        <v>11</v>
      </c>
      <c r="M2" s="9" t="s">
        <v>63</v>
      </c>
      <c r="N2" s="1" t="s">
        <v>12</v>
      </c>
      <c r="O2" s="17" t="s">
        <v>70</v>
      </c>
      <c r="P2" s="17" t="s">
        <v>71</v>
      </c>
      <c r="Q2" s="17" t="s">
        <v>74</v>
      </c>
    </row>
    <row r="3" spans="1:17">
      <c r="A3" s="3">
        <v>12123</v>
      </c>
      <c r="B3" s="3" t="s">
        <v>13</v>
      </c>
      <c r="C3" s="3" t="s">
        <v>16</v>
      </c>
      <c r="D3" s="4">
        <v>456789</v>
      </c>
      <c r="E3" s="3" t="s">
        <v>19</v>
      </c>
      <c r="F3" s="3" t="s">
        <v>72</v>
      </c>
      <c r="G3" s="3" t="s">
        <v>36</v>
      </c>
      <c r="H3" s="3" t="s">
        <v>42</v>
      </c>
      <c r="I3" s="3">
        <v>1</v>
      </c>
      <c r="J3" s="3">
        <v>16</v>
      </c>
      <c r="K3" s="16" t="s">
        <v>73</v>
      </c>
      <c r="L3" s="3">
        <v>32</v>
      </c>
      <c r="M3" s="10">
        <v>44846</v>
      </c>
      <c r="N3" s="3" t="s">
        <v>49</v>
      </c>
      <c r="O3" s="18" t="str">
        <f>CLEAN(F3:F30)</f>
        <v>MSC</v>
      </c>
      <c r="P3" s="18" t="str">
        <f>TRIM(G3:G30)</f>
        <v>NRI</v>
      </c>
      <c r="Q3" s="18" t="str">
        <f>SUBSTITUTE(K3:K30,"@","")</f>
        <v>NORTH ASIA</v>
      </c>
    </row>
    <row r="4" spans="1:17">
      <c r="A4" s="3">
        <v>12124</v>
      </c>
      <c r="B4" s="3" t="s">
        <v>13</v>
      </c>
      <c r="C4" s="3" t="s">
        <v>17</v>
      </c>
      <c r="D4" s="4">
        <v>456789</v>
      </c>
      <c r="E4" s="3" t="s">
        <v>19</v>
      </c>
      <c r="F4" s="3" t="s">
        <v>21</v>
      </c>
      <c r="G4" s="3" t="s">
        <v>37</v>
      </c>
      <c r="H4" s="3" t="s">
        <v>42</v>
      </c>
      <c r="I4" s="3">
        <v>1</v>
      </c>
      <c r="J4" s="3">
        <v>12</v>
      </c>
      <c r="K4" s="3" t="s">
        <v>46</v>
      </c>
      <c r="L4" s="3">
        <v>44</v>
      </c>
      <c r="M4" s="10">
        <v>44614</v>
      </c>
      <c r="N4" s="3" t="s">
        <v>50</v>
      </c>
      <c r="O4" s="18" t="str">
        <f t="shared" ref="O4:O30" si="0">CLEAN(F4:F31)</f>
        <v>BSC</v>
      </c>
      <c r="P4" s="18" t="str">
        <f t="shared" ref="P4:P30" si="1">TRIM(G4:G31)</f>
        <v>SELF EMPLOYED</v>
      </c>
      <c r="Q4" s="18" t="str">
        <f t="shared" ref="Q4:Q30" si="2">SUBSTITUTE(K4:K31,"@","")</f>
        <v>EUROPE</v>
      </c>
    </row>
    <row r="5" spans="1:17">
      <c r="A5" s="3">
        <v>12125</v>
      </c>
      <c r="B5" s="3" t="s">
        <v>13</v>
      </c>
      <c r="C5" s="3" t="s">
        <v>16</v>
      </c>
      <c r="D5" s="4">
        <v>876543</v>
      </c>
      <c r="E5" s="3" t="s">
        <v>19</v>
      </c>
      <c r="F5" s="3" t="s">
        <v>22</v>
      </c>
      <c r="G5" s="3" t="s">
        <v>38</v>
      </c>
      <c r="H5" s="3" t="s">
        <v>42</v>
      </c>
      <c r="I5" s="3">
        <v>1</v>
      </c>
      <c r="J5" s="3">
        <v>10</v>
      </c>
      <c r="K5" s="3" t="s">
        <v>47</v>
      </c>
      <c r="L5" s="3">
        <v>34</v>
      </c>
      <c r="M5" s="10">
        <v>45183</v>
      </c>
      <c r="N5" s="3" t="s">
        <v>51</v>
      </c>
      <c r="O5" s="18" t="str">
        <f t="shared" si="0"/>
        <v>BCOM</v>
      </c>
      <c r="P5" s="18" t="str">
        <f t="shared" si="1"/>
        <v>BUSSINESS</v>
      </c>
      <c r="Q5" s="18" t="str">
        <f t="shared" si="2"/>
        <v>PACAFIC</v>
      </c>
    </row>
    <row r="6" spans="1:17">
      <c r="A6" s="3">
        <v>12126</v>
      </c>
      <c r="B6" s="3" t="s">
        <v>14</v>
      </c>
      <c r="C6" s="3" t="s">
        <v>16</v>
      </c>
      <c r="D6" s="4">
        <v>345678</v>
      </c>
      <c r="E6" s="3">
        <v>2</v>
      </c>
      <c r="F6" s="3" t="s">
        <v>23</v>
      </c>
      <c r="G6" s="3" t="s">
        <v>39</v>
      </c>
      <c r="H6" s="3" t="s">
        <v>42</v>
      </c>
      <c r="I6" s="3">
        <v>1</v>
      </c>
      <c r="J6" s="3">
        <v>8</v>
      </c>
      <c r="K6" s="3" t="s">
        <v>48</v>
      </c>
      <c r="L6" s="3">
        <v>55</v>
      </c>
      <c r="M6" s="10">
        <v>44580</v>
      </c>
      <c r="N6" s="3" t="s">
        <v>52</v>
      </c>
      <c r="O6" s="18" t="str">
        <f t="shared" si="0"/>
        <v>BSC PHYSICS</v>
      </c>
      <c r="P6" s="18" t="str">
        <f t="shared" si="1"/>
        <v>TEACHER</v>
      </c>
      <c r="Q6" s="18" t="str">
        <f t="shared" si="2"/>
        <v>SOUTH ASIA</v>
      </c>
    </row>
    <row r="7" spans="1:17">
      <c r="A7" s="3">
        <v>34562</v>
      </c>
      <c r="B7" s="3" t="s">
        <v>13</v>
      </c>
      <c r="C7" s="3" t="s">
        <v>16</v>
      </c>
      <c r="D7" s="4">
        <v>876543</v>
      </c>
      <c r="E7" s="3" t="s">
        <v>19</v>
      </c>
      <c r="F7" s="3" t="s">
        <v>24</v>
      </c>
      <c r="G7" s="3" t="s">
        <v>40</v>
      </c>
      <c r="H7" s="3" t="s">
        <v>42</v>
      </c>
      <c r="I7" s="3">
        <v>2</v>
      </c>
      <c r="J7" s="3">
        <v>3</v>
      </c>
      <c r="K7" s="15" t="s">
        <v>75</v>
      </c>
      <c r="L7" s="3">
        <v>86</v>
      </c>
      <c r="M7" s="10">
        <v>45229</v>
      </c>
      <c r="N7" s="3" t="s">
        <v>51</v>
      </c>
      <c r="O7" s="18" t="str">
        <f t="shared" si="0"/>
        <v>BTECH CIVIL</v>
      </c>
      <c r="P7" s="18" t="str">
        <f t="shared" si="1"/>
        <v>ENGINEER</v>
      </c>
      <c r="Q7" s="18" t="str">
        <f t="shared" si="2"/>
        <v>PACAFIC</v>
      </c>
    </row>
    <row r="8" spans="1:17">
      <c r="A8" s="3">
        <v>35785</v>
      </c>
      <c r="B8" s="3" t="s">
        <v>14</v>
      </c>
      <c r="C8" s="3" t="s">
        <v>16</v>
      </c>
      <c r="D8" s="4">
        <v>345678</v>
      </c>
      <c r="E8" s="3">
        <v>1</v>
      </c>
      <c r="F8" s="3" t="s">
        <v>22</v>
      </c>
      <c r="G8" s="3" t="s">
        <v>37</v>
      </c>
      <c r="H8" s="3" t="s">
        <v>42</v>
      </c>
      <c r="I8" s="3">
        <v>2</v>
      </c>
      <c r="J8" s="3">
        <v>76</v>
      </c>
      <c r="K8" s="3" t="s">
        <v>47</v>
      </c>
      <c r="L8" s="3">
        <v>56</v>
      </c>
      <c r="M8" s="10">
        <v>45171</v>
      </c>
      <c r="N8" s="3" t="s">
        <v>53</v>
      </c>
      <c r="O8" s="18" t="str">
        <f t="shared" si="0"/>
        <v>BCOM</v>
      </c>
      <c r="P8" s="18" t="str">
        <f t="shared" si="1"/>
        <v>SELF EMPLOYED</v>
      </c>
      <c r="Q8" s="18" t="str">
        <f t="shared" si="2"/>
        <v>PACAFIC</v>
      </c>
    </row>
    <row r="9" spans="1:17">
      <c r="A9" s="3">
        <v>67399</v>
      </c>
      <c r="B9" s="3" t="s">
        <v>14</v>
      </c>
      <c r="C9" s="3" t="s">
        <v>16</v>
      </c>
      <c r="D9" s="4">
        <v>9876543</v>
      </c>
      <c r="E9" s="3">
        <v>3</v>
      </c>
      <c r="F9" s="3" t="s">
        <v>21</v>
      </c>
      <c r="G9" s="3" t="s">
        <v>37</v>
      </c>
      <c r="H9" s="3" t="s">
        <v>42</v>
      </c>
      <c r="I9" s="3">
        <v>0</v>
      </c>
      <c r="J9" s="3">
        <v>35</v>
      </c>
      <c r="K9" s="3" t="s">
        <v>46</v>
      </c>
      <c r="L9" s="3">
        <v>55</v>
      </c>
      <c r="M9" s="10">
        <v>43940</v>
      </c>
      <c r="N9" s="3" t="s">
        <v>49</v>
      </c>
      <c r="O9" s="18" t="str">
        <f t="shared" si="0"/>
        <v>BSC</v>
      </c>
      <c r="P9" s="18" t="str">
        <f t="shared" si="1"/>
        <v>SELF EMPLOYED</v>
      </c>
      <c r="Q9" s="18" t="str">
        <f t="shared" si="2"/>
        <v>EUROPE</v>
      </c>
    </row>
    <row r="10" spans="1:17">
      <c r="A10" s="3">
        <v>36884</v>
      </c>
      <c r="B10" s="3" t="s">
        <v>14</v>
      </c>
      <c r="C10" s="3" t="s">
        <v>16</v>
      </c>
      <c r="D10" s="4">
        <v>456789</v>
      </c>
      <c r="E10" s="3">
        <v>1</v>
      </c>
      <c r="F10" s="3" t="s">
        <v>25</v>
      </c>
      <c r="G10" s="3" t="s">
        <v>41</v>
      </c>
      <c r="H10" s="3" t="s">
        <v>42</v>
      </c>
      <c r="I10" s="3">
        <v>0</v>
      </c>
      <c r="J10" s="3">
        <v>32</v>
      </c>
      <c r="K10" s="3" t="s">
        <v>48</v>
      </c>
      <c r="L10" s="3">
        <v>27</v>
      </c>
      <c r="M10" s="10">
        <v>44750</v>
      </c>
      <c r="N10" s="3" t="s">
        <v>49</v>
      </c>
      <c r="O10" s="18" t="str">
        <f t="shared" si="0"/>
        <v>LLB</v>
      </c>
      <c r="P10" s="18" t="str">
        <f t="shared" si="1"/>
        <v>ADVOCATE</v>
      </c>
      <c r="Q10" s="18" t="str">
        <f t="shared" si="2"/>
        <v>SOUTH ASIA</v>
      </c>
    </row>
    <row r="11" spans="1:17">
      <c r="A11" s="3">
        <v>37849</v>
      </c>
      <c r="B11" s="3" t="s">
        <v>13</v>
      </c>
      <c r="C11" s="3" t="s">
        <v>16</v>
      </c>
      <c r="D11" s="4">
        <v>987654</v>
      </c>
      <c r="E11" s="3" t="s">
        <v>19</v>
      </c>
      <c r="F11" s="3" t="s">
        <v>26</v>
      </c>
      <c r="G11" s="3" t="s">
        <v>67</v>
      </c>
      <c r="H11" s="3" t="s">
        <v>43</v>
      </c>
      <c r="I11" s="3">
        <v>1</v>
      </c>
      <c r="J11" s="3">
        <v>33</v>
      </c>
      <c r="K11" s="3" t="s">
        <v>48</v>
      </c>
      <c r="L11" s="3">
        <v>56</v>
      </c>
      <c r="M11" s="10">
        <v>44963</v>
      </c>
      <c r="N11" s="3" t="s">
        <v>49</v>
      </c>
      <c r="O11" s="18" t="str">
        <f t="shared" si="0"/>
        <v>MBBS</v>
      </c>
      <c r="P11" s="18" t="str">
        <f t="shared" si="1"/>
        <v>DOCTOR</v>
      </c>
      <c r="Q11" s="18" t="str">
        <f t="shared" si="2"/>
        <v>SOUTH ASIA</v>
      </c>
    </row>
    <row r="12" spans="1:17">
      <c r="A12" s="3">
        <v>47896</v>
      </c>
      <c r="B12" s="3" t="s">
        <v>14</v>
      </c>
      <c r="C12" s="3" t="s">
        <v>16</v>
      </c>
      <c r="D12" s="4">
        <v>23456</v>
      </c>
      <c r="E12" s="3">
        <v>1</v>
      </c>
      <c r="F12" s="3" t="s">
        <v>27</v>
      </c>
      <c r="G12" s="3" t="s">
        <v>66</v>
      </c>
      <c r="H12" s="3" t="s">
        <v>42</v>
      </c>
      <c r="I12" s="3">
        <v>0</v>
      </c>
      <c r="J12" s="3">
        <v>14</v>
      </c>
      <c r="K12" s="3" t="s">
        <v>46</v>
      </c>
      <c r="L12" s="3">
        <v>49</v>
      </c>
      <c r="M12" s="10">
        <v>45289</v>
      </c>
      <c r="N12" s="3" t="s">
        <v>50</v>
      </c>
      <c r="O12" s="18" t="str">
        <f t="shared" si="0"/>
        <v>CA</v>
      </c>
      <c r="P12" s="18" t="str">
        <f t="shared" si="1"/>
        <v>ACCONTANT</v>
      </c>
      <c r="Q12" s="18" t="str">
        <f>SUBSTITUTE(K12:K39,"@","")</f>
        <v>EUROPE</v>
      </c>
    </row>
    <row r="13" spans="1:17">
      <c r="A13" s="3">
        <v>35622</v>
      </c>
      <c r="B13" s="3" t="s">
        <v>13</v>
      </c>
      <c r="C13" s="3" t="s">
        <v>17</v>
      </c>
      <c r="D13" s="4">
        <v>9876</v>
      </c>
      <c r="E13" s="3" t="s">
        <v>19</v>
      </c>
      <c r="F13" s="3" t="s">
        <v>28</v>
      </c>
      <c r="G13" s="3" t="s">
        <v>37</v>
      </c>
      <c r="H13" s="3" t="s">
        <v>42</v>
      </c>
      <c r="I13" s="3">
        <v>0</v>
      </c>
      <c r="J13" s="3">
        <v>23</v>
      </c>
      <c r="K13" s="15" t="s">
        <v>76</v>
      </c>
      <c r="L13" s="3">
        <v>40</v>
      </c>
      <c r="M13" s="10">
        <v>45331</v>
      </c>
      <c r="N13" s="3" t="s">
        <v>54</v>
      </c>
      <c r="O13" s="18" t="str">
        <f t="shared" si="0"/>
        <v>BPHARM</v>
      </c>
      <c r="P13" s="18" t="str">
        <f t="shared" si="1"/>
        <v>SELF EMPLOYED</v>
      </c>
      <c r="Q13" s="18" t="str">
        <f t="shared" si="2"/>
        <v>EUROPE</v>
      </c>
    </row>
    <row r="14" spans="1:17">
      <c r="A14" s="3">
        <v>55490</v>
      </c>
      <c r="B14" s="3" t="s">
        <v>13</v>
      </c>
      <c r="C14" s="3" t="s">
        <v>18</v>
      </c>
      <c r="D14" s="4">
        <v>234567</v>
      </c>
      <c r="E14" s="3" t="s">
        <v>19</v>
      </c>
      <c r="F14" s="3" t="s">
        <v>29</v>
      </c>
      <c r="G14" s="3" t="s">
        <v>40</v>
      </c>
      <c r="H14" s="3" t="s">
        <v>42</v>
      </c>
      <c r="I14" s="3">
        <v>1</v>
      </c>
      <c r="J14" s="3">
        <v>53</v>
      </c>
      <c r="K14" s="3" t="s">
        <v>48</v>
      </c>
      <c r="L14" s="3">
        <v>38</v>
      </c>
      <c r="M14" s="10">
        <v>44615</v>
      </c>
      <c r="N14" s="3" t="s">
        <v>55</v>
      </c>
      <c r="O14" s="18" t="str">
        <f t="shared" si="0"/>
        <v>BTECH MECH.</v>
      </c>
      <c r="P14" s="18" t="str">
        <f t="shared" si="1"/>
        <v>ENGINEER</v>
      </c>
      <c r="Q14" s="18" t="str">
        <f t="shared" si="2"/>
        <v>SOUTH ASIA</v>
      </c>
    </row>
    <row r="15" spans="1:17">
      <c r="A15" s="3">
        <v>56783</v>
      </c>
      <c r="B15" s="3" t="s">
        <v>13</v>
      </c>
      <c r="C15" s="3" t="s">
        <v>18</v>
      </c>
      <c r="D15" s="4">
        <v>98765</v>
      </c>
      <c r="E15" s="3" t="s">
        <v>19</v>
      </c>
      <c r="F15" s="3" t="s">
        <v>30</v>
      </c>
      <c r="G15" s="3" t="s">
        <v>40</v>
      </c>
      <c r="H15" s="3" t="s">
        <v>43</v>
      </c>
      <c r="I15" s="3">
        <v>1</v>
      </c>
      <c r="J15" s="3">
        <v>22</v>
      </c>
      <c r="K15" s="3" t="s">
        <v>47</v>
      </c>
      <c r="L15" s="3">
        <v>44</v>
      </c>
      <c r="M15" s="10">
        <v>44795</v>
      </c>
      <c r="N15" s="3" t="s">
        <v>56</v>
      </c>
      <c r="O15" s="18" t="str">
        <f t="shared" si="0"/>
        <v>MTECH</v>
      </c>
      <c r="P15" s="18" t="str">
        <f t="shared" si="1"/>
        <v>ENGINEER</v>
      </c>
      <c r="Q15" s="18" t="str">
        <f t="shared" si="2"/>
        <v>PACAFIC</v>
      </c>
    </row>
    <row r="16" spans="1:17">
      <c r="A16" s="3">
        <v>34567</v>
      </c>
      <c r="B16" s="3" t="s">
        <v>13</v>
      </c>
      <c r="C16" s="3" t="s">
        <v>17</v>
      </c>
      <c r="D16" s="4">
        <v>456789</v>
      </c>
      <c r="E16" s="3" t="s">
        <v>19</v>
      </c>
      <c r="F16" s="3" t="s">
        <v>20</v>
      </c>
      <c r="G16" s="3" t="s">
        <v>39</v>
      </c>
      <c r="H16" s="3" t="s">
        <v>42</v>
      </c>
      <c r="I16" s="3">
        <v>0</v>
      </c>
      <c r="J16" s="3">
        <v>54</v>
      </c>
      <c r="K16" s="3" t="s">
        <v>45</v>
      </c>
      <c r="L16" s="3">
        <v>66</v>
      </c>
      <c r="M16" s="10">
        <v>44116</v>
      </c>
      <c r="N16" s="3" t="s">
        <v>55</v>
      </c>
      <c r="O16" s="18" t="str">
        <f t="shared" si="0"/>
        <v>MSC</v>
      </c>
      <c r="P16" s="18" t="str">
        <f t="shared" si="1"/>
        <v>TEACHER</v>
      </c>
      <c r="Q16" s="18" t="str">
        <f t="shared" si="2"/>
        <v>NORTH ASIA</v>
      </c>
    </row>
    <row r="17" spans="1:17">
      <c r="A17" s="3">
        <v>98765</v>
      </c>
      <c r="B17" s="3" t="s">
        <v>13</v>
      </c>
      <c r="C17" s="3" t="s">
        <v>16</v>
      </c>
      <c r="D17" s="4">
        <v>98765</v>
      </c>
      <c r="E17" s="3" t="s">
        <v>19</v>
      </c>
      <c r="F17" s="3" t="s">
        <v>22</v>
      </c>
      <c r="G17" s="3" t="s">
        <v>68</v>
      </c>
      <c r="H17" s="3" t="s">
        <v>43</v>
      </c>
      <c r="I17" s="3">
        <v>1</v>
      </c>
      <c r="J17" s="3">
        <v>24</v>
      </c>
      <c r="K17" s="15" t="s">
        <v>75</v>
      </c>
      <c r="L17" s="3">
        <v>33</v>
      </c>
      <c r="M17" s="10">
        <v>44659</v>
      </c>
      <c r="N17" s="3" t="s">
        <v>53</v>
      </c>
      <c r="O17" s="18" t="str">
        <f t="shared" si="0"/>
        <v>BCOM</v>
      </c>
      <c r="P17" s="18" t="str">
        <f t="shared" si="1"/>
        <v>SALES EXECUTIVE</v>
      </c>
      <c r="Q17" s="18" t="str">
        <f t="shared" si="2"/>
        <v>PACAFIC</v>
      </c>
    </row>
    <row r="18" spans="1:17">
      <c r="A18" s="3">
        <v>46891</v>
      </c>
      <c r="B18" s="3" t="s">
        <v>14</v>
      </c>
      <c r="C18" s="3" t="s">
        <v>16</v>
      </c>
      <c r="D18" s="4">
        <v>456567</v>
      </c>
      <c r="E18" s="3">
        <v>3</v>
      </c>
      <c r="F18" s="3" t="s">
        <v>27</v>
      </c>
      <c r="G18" s="3" t="s">
        <v>66</v>
      </c>
      <c r="H18" s="3" t="s">
        <v>42</v>
      </c>
      <c r="I18" s="3">
        <v>1</v>
      </c>
      <c r="J18" s="3">
        <v>12</v>
      </c>
      <c r="K18" s="3" t="s">
        <v>45</v>
      </c>
      <c r="L18" s="3">
        <v>47</v>
      </c>
      <c r="M18" s="10">
        <v>44990</v>
      </c>
      <c r="N18" s="3" t="s">
        <v>50</v>
      </c>
      <c r="O18" s="18" t="str">
        <f t="shared" si="0"/>
        <v>CA</v>
      </c>
      <c r="P18" s="18" t="str">
        <f t="shared" si="1"/>
        <v>ACCONTANT</v>
      </c>
      <c r="Q18" s="18" t="str">
        <f t="shared" si="2"/>
        <v>NORTH ASIA</v>
      </c>
    </row>
    <row r="19" spans="1:17">
      <c r="A19" s="3">
        <v>34792</v>
      </c>
      <c r="B19" s="3" t="s">
        <v>15</v>
      </c>
      <c r="C19" s="3" t="s">
        <v>17</v>
      </c>
      <c r="D19" s="4">
        <v>96543</v>
      </c>
      <c r="E19" s="3">
        <v>2</v>
      </c>
      <c r="F19" s="3" t="s">
        <v>25</v>
      </c>
      <c r="G19" s="3" t="s">
        <v>41</v>
      </c>
      <c r="H19" s="3" t="s">
        <v>42</v>
      </c>
      <c r="I19" s="3">
        <v>1</v>
      </c>
      <c r="J19" s="3">
        <v>54</v>
      </c>
      <c r="K19" s="3" t="s">
        <v>45</v>
      </c>
      <c r="L19" s="3">
        <v>73</v>
      </c>
      <c r="M19" s="10">
        <v>45176</v>
      </c>
      <c r="N19" s="3" t="s">
        <v>51</v>
      </c>
      <c r="O19" s="18" t="str">
        <f t="shared" si="0"/>
        <v>LLB</v>
      </c>
      <c r="P19" s="18" t="str">
        <f t="shared" si="1"/>
        <v>ADVOCATE</v>
      </c>
      <c r="Q19" s="18" t="str">
        <f t="shared" si="2"/>
        <v>NORTH ASIA</v>
      </c>
    </row>
    <row r="20" spans="1:17">
      <c r="A20" s="3">
        <v>67502</v>
      </c>
      <c r="B20" s="3" t="s">
        <v>13</v>
      </c>
      <c r="C20" s="3" t="s">
        <v>18</v>
      </c>
      <c r="D20" s="4">
        <v>45678</v>
      </c>
      <c r="E20" s="3" t="s">
        <v>19</v>
      </c>
      <c r="F20" s="3" t="s">
        <v>31</v>
      </c>
      <c r="G20" s="3" t="s">
        <v>37</v>
      </c>
      <c r="H20" s="3" t="s">
        <v>42</v>
      </c>
      <c r="I20" s="3">
        <v>0</v>
      </c>
      <c r="J20" s="3">
        <v>23</v>
      </c>
      <c r="K20" s="3" t="s">
        <v>77</v>
      </c>
      <c r="L20" s="3">
        <v>29</v>
      </c>
      <c r="M20" s="10">
        <v>44704</v>
      </c>
      <c r="N20" s="3" t="s">
        <v>52</v>
      </c>
      <c r="O20" s="18" t="str">
        <f t="shared" si="0"/>
        <v>PHARM D</v>
      </c>
      <c r="P20" s="18" t="str">
        <f t="shared" si="1"/>
        <v>SELF EMPLOYED</v>
      </c>
      <c r="Q20" s="18" t="str">
        <f t="shared" si="2"/>
        <v>SOUTH ASIA</v>
      </c>
    </row>
    <row r="21" spans="1:17">
      <c r="A21" s="3">
        <v>46893</v>
      </c>
      <c r="B21" s="3" t="s">
        <v>14</v>
      </c>
      <c r="C21" s="3" t="s">
        <v>16</v>
      </c>
      <c r="D21" s="4">
        <v>87655</v>
      </c>
      <c r="E21" s="3">
        <v>2</v>
      </c>
      <c r="F21" s="3" t="s">
        <v>21</v>
      </c>
      <c r="G21" s="3" t="s">
        <v>38</v>
      </c>
      <c r="H21" s="3" t="s">
        <v>43</v>
      </c>
      <c r="I21" s="3">
        <v>2</v>
      </c>
      <c r="J21" s="3">
        <v>12</v>
      </c>
      <c r="K21" s="3" t="s">
        <v>46</v>
      </c>
      <c r="L21" s="3">
        <v>30</v>
      </c>
      <c r="M21" s="10">
        <v>45179</v>
      </c>
      <c r="N21" s="3" t="s">
        <v>52</v>
      </c>
      <c r="O21" s="18" t="str">
        <f t="shared" si="0"/>
        <v>BSC</v>
      </c>
      <c r="P21" s="18" t="str">
        <f t="shared" si="1"/>
        <v>BUSSINESS</v>
      </c>
      <c r="Q21" s="18" t="str">
        <f t="shared" si="2"/>
        <v>EUROPE</v>
      </c>
    </row>
    <row r="22" spans="1:17">
      <c r="A22" s="3">
        <v>92343</v>
      </c>
      <c r="B22" s="3" t="s">
        <v>14</v>
      </c>
      <c r="C22" s="3" t="s">
        <v>16</v>
      </c>
      <c r="D22" s="4">
        <v>45678</v>
      </c>
      <c r="E22" s="3">
        <v>2</v>
      </c>
      <c r="F22" s="3" t="s">
        <v>21</v>
      </c>
      <c r="G22" s="3" t="s">
        <v>38</v>
      </c>
      <c r="H22" s="3" t="s">
        <v>43</v>
      </c>
      <c r="I22" s="3">
        <v>1</v>
      </c>
      <c r="J22" s="3">
        <v>5</v>
      </c>
      <c r="K22" s="3" t="s">
        <v>46</v>
      </c>
      <c r="L22" s="3">
        <v>45</v>
      </c>
      <c r="M22" s="10">
        <v>45328</v>
      </c>
      <c r="N22" s="3" t="s">
        <v>50</v>
      </c>
      <c r="O22" s="18" t="str">
        <f t="shared" si="0"/>
        <v>BSC</v>
      </c>
      <c r="P22" s="18" t="str">
        <f t="shared" si="1"/>
        <v>BUSSINESS</v>
      </c>
      <c r="Q22" s="18" t="str">
        <f t="shared" si="2"/>
        <v>EUROPE</v>
      </c>
    </row>
    <row r="23" spans="1:17">
      <c r="A23" s="3">
        <v>35685</v>
      </c>
      <c r="B23" s="3" t="s">
        <v>14</v>
      </c>
      <c r="C23" s="3" t="s">
        <v>16</v>
      </c>
      <c r="D23" s="4">
        <v>345678</v>
      </c>
      <c r="E23" s="3">
        <v>1</v>
      </c>
      <c r="F23" s="3" t="s">
        <v>27</v>
      </c>
      <c r="G23" s="3" t="s">
        <v>66</v>
      </c>
      <c r="H23" s="3" t="s">
        <v>43</v>
      </c>
      <c r="I23" s="3">
        <v>1</v>
      </c>
      <c r="J23" s="3">
        <v>24</v>
      </c>
      <c r="K23" s="3" t="s">
        <v>48</v>
      </c>
      <c r="L23" s="3">
        <v>35</v>
      </c>
      <c r="M23" s="10">
        <v>45390</v>
      </c>
      <c r="N23" s="3" t="s">
        <v>54</v>
      </c>
      <c r="O23" s="18" t="str">
        <f t="shared" si="0"/>
        <v>CA</v>
      </c>
      <c r="P23" s="18" t="str">
        <f t="shared" si="1"/>
        <v>ACCONTANT</v>
      </c>
      <c r="Q23" s="18" t="str">
        <f t="shared" si="2"/>
        <v>SOUTH ASIA</v>
      </c>
    </row>
    <row r="24" spans="1:17">
      <c r="A24" s="3">
        <v>45790</v>
      </c>
      <c r="B24" s="3" t="s">
        <v>14</v>
      </c>
      <c r="C24" s="3" t="s">
        <v>16</v>
      </c>
      <c r="D24" s="4">
        <v>97654</v>
      </c>
      <c r="E24" s="3">
        <v>1</v>
      </c>
      <c r="F24" s="3" t="s">
        <v>29</v>
      </c>
      <c r="G24" s="3" t="s">
        <v>40</v>
      </c>
      <c r="H24" s="3" t="s">
        <v>43</v>
      </c>
      <c r="I24" s="3">
        <v>0</v>
      </c>
      <c r="J24" s="3">
        <v>62</v>
      </c>
      <c r="K24" s="3" t="s">
        <v>48</v>
      </c>
      <c r="L24" s="3">
        <v>29</v>
      </c>
      <c r="M24" s="10">
        <v>45211</v>
      </c>
      <c r="N24" s="3" t="s">
        <v>54</v>
      </c>
      <c r="O24" s="18" t="str">
        <f t="shared" si="0"/>
        <v>BTECH MECH.</v>
      </c>
      <c r="P24" s="18" t="str">
        <f t="shared" si="1"/>
        <v>ENGINEER</v>
      </c>
      <c r="Q24" s="18" t="str">
        <f t="shared" si="2"/>
        <v>SOUTH ASIA</v>
      </c>
    </row>
    <row r="25" spans="1:17">
      <c r="A25" s="3">
        <v>97654</v>
      </c>
      <c r="B25" s="3" t="s">
        <v>14</v>
      </c>
      <c r="C25" s="3" t="s">
        <v>16</v>
      </c>
      <c r="D25" s="4">
        <v>45678</v>
      </c>
      <c r="E25" s="3">
        <v>1</v>
      </c>
      <c r="F25" s="3" t="s">
        <v>32</v>
      </c>
      <c r="G25" s="3" t="s">
        <v>39</v>
      </c>
      <c r="H25" s="3" t="s">
        <v>42</v>
      </c>
      <c r="I25" s="3">
        <v>0</v>
      </c>
      <c r="J25" s="3">
        <v>24</v>
      </c>
      <c r="K25" s="3" t="s">
        <v>47</v>
      </c>
      <c r="L25" s="3">
        <v>38</v>
      </c>
      <c r="M25" s="10">
        <v>44980</v>
      </c>
      <c r="N25" s="3" t="s">
        <v>49</v>
      </c>
      <c r="O25" s="18" t="str">
        <f t="shared" si="0"/>
        <v>BE</v>
      </c>
      <c r="P25" s="18" t="str">
        <f t="shared" si="1"/>
        <v>TEACHER</v>
      </c>
      <c r="Q25" s="18" t="str">
        <f t="shared" si="2"/>
        <v>PACAFIC</v>
      </c>
    </row>
    <row r="26" spans="1:17">
      <c r="A26" s="3">
        <v>24567</v>
      </c>
      <c r="B26" s="3" t="s">
        <v>14</v>
      </c>
      <c r="C26" s="3" t="s">
        <v>16</v>
      </c>
      <c r="D26" s="4">
        <v>98765</v>
      </c>
      <c r="E26" s="3">
        <v>3</v>
      </c>
      <c r="F26" s="3" t="s">
        <v>33</v>
      </c>
      <c r="G26" s="3" t="s">
        <v>39</v>
      </c>
      <c r="H26" s="3" t="s">
        <v>42</v>
      </c>
      <c r="I26" s="3">
        <v>0</v>
      </c>
      <c r="J26" s="3">
        <v>62</v>
      </c>
      <c r="K26" s="3" t="s">
        <v>48</v>
      </c>
      <c r="L26" s="3">
        <v>43</v>
      </c>
      <c r="M26" s="10">
        <v>45265</v>
      </c>
      <c r="N26" s="3" t="s">
        <v>55</v>
      </c>
      <c r="O26" s="18" t="str">
        <f t="shared" si="0"/>
        <v>MCOM</v>
      </c>
      <c r="P26" s="18" t="str">
        <f t="shared" si="1"/>
        <v>TEACHER</v>
      </c>
      <c r="Q26" s="18" t="str">
        <f t="shared" si="2"/>
        <v>SOUTH ASIA</v>
      </c>
    </row>
    <row r="27" spans="1:17">
      <c r="A27" s="3">
        <v>57674</v>
      </c>
      <c r="B27" s="3" t="s">
        <v>13</v>
      </c>
      <c r="C27" s="3" t="s">
        <v>17</v>
      </c>
      <c r="D27" s="4">
        <v>456789</v>
      </c>
      <c r="E27" s="3" t="s">
        <v>19</v>
      </c>
      <c r="F27" s="3" t="s">
        <v>34</v>
      </c>
      <c r="G27" s="3" t="s">
        <v>69</v>
      </c>
      <c r="H27" s="3" t="s">
        <v>42</v>
      </c>
      <c r="I27" s="3">
        <v>1</v>
      </c>
      <c r="J27" s="3">
        <v>22</v>
      </c>
      <c r="K27" s="3" t="s">
        <v>46</v>
      </c>
      <c r="L27" s="3">
        <v>56</v>
      </c>
      <c r="M27" s="10">
        <v>43902</v>
      </c>
      <c r="N27" s="3" t="s">
        <v>51</v>
      </c>
      <c r="O27" s="18" t="str">
        <f t="shared" si="0"/>
        <v>DIPLOMA IN IT</v>
      </c>
      <c r="P27" s="18" t="str">
        <f t="shared" si="1"/>
        <v>TECHNICIAN</v>
      </c>
      <c r="Q27" s="18" t="str">
        <f t="shared" si="2"/>
        <v>EUROPE</v>
      </c>
    </row>
    <row r="28" spans="1:17">
      <c r="A28" s="3">
        <v>43590</v>
      </c>
      <c r="B28" s="3" t="s">
        <v>13</v>
      </c>
      <c r="C28" s="3" t="s">
        <v>17</v>
      </c>
      <c r="D28" s="4">
        <v>76543</v>
      </c>
      <c r="E28" s="3" t="s">
        <v>19</v>
      </c>
      <c r="F28" s="3" t="s">
        <v>35</v>
      </c>
      <c r="G28" s="3" t="s">
        <v>40</v>
      </c>
      <c r="H28" s="3" t="s">
        <v>42</v>
      </c>
      <c r="I28" s="3">
        <v>1</v>
      </c>
      <c r="J28" s="3">
        <v>15</v>
      </c>
      <c r="K28" s="3" t="s">
        <v>45</v>
      </c>
      <c r="L28" s="3">
        <v>24</v>
      </c>
      <c r="M28" s="10">
        <v>44875</v>
      </c>
      <c r="N28" s="3" t="s">
        <v>53</v>
      </c>
      <c r="O28" s="18" t="str">
        <f t="shared" si="0"/>
        <v>BTECH CE</v>
      </c>
      <c r="P28" s="18" t="str">
        <f t="shared" si="1"/>
        <v>ENGINEER</v>
      </c>
      <c r="Q28" s="18" t="str">
        <f t="shared" si="2"/>
        <v>NORTH ASIA</v>
      </c>
    </row>
    <row r="29" spans="1:17">
      <c r="A29" s="3">
        <v>22567</v>
      </c>
      <c r="B29" s="3" t="s">
        <v>14</v>
      </c>
      <c r="C29" s="3" t="s">
        <v>16</v>
      </c>
      <c r="D29" s="4">
        <v>45678</v>
      </c>
      <c r="E29" s="3">
        <v>2</v>
      </c>
      <c r="F29" s="3" t="s">
        <v>20</v>
      </c>
      <c r="G29" s="3" t="s">
        <v>38</v>
      </c>
      <c r="H29" s="3" t="s">
        <v>42</v>
      </c>
      <c r="I29" s="3">
        <v>1</v>
      </c>
      <c r="J29" s="3">
        <v>17</v>
      </c>
      <c r="K29" s="3" t="s">
        <v>48</v>
      </c>
      <c r="L29" s="3">
        <v>32</v>
      </c>
      <c r="M29" s="10">
        <v>45081</v>
      </c>
      <c r="N29" s="3" t="s">
        <v>56</v>
      </c>
      <c r="O29" s="18" t="str">
        <f t="shared" si="0"/>
        <v>MSC</v>
      </c>
      <c r="P29" s="18" t="str">
        <f t="shared" si="1"/>
        <v>BUSSINESS</v>
      </c>
      <c r="Q29" s="18" t="str">
        <f t="shared" si="2"/>
        <v>SOUTH ASIA</v>
      </c>
    </row>
    <row r="30" spans="1:17">
      <c r="A30" s="3">
        <v>46789</v>
      </c>
      <c r="B30" s="3" t="s">
        <v>15</v>
      </c>
      <c r="C30" s="3" t="s">
        <v>17</v>
      </c>
      <c r="D30" s="4">
        <v>6543</v>
      </c>
      <c r="E30" s="3">
        <v>1</v>
      </c>
      <c r="F30" s="3" t="s">
        <v>27</v>
      </c>
      <c r="G30" s="3" t="s">
        <v>66</v>
      </c>
      <c r="H30" s="3" t="s">
        <v>43</v>
      </c>
      <c r="I30" s="3">
        <v>1</v>
      </c>
      <c r="J30" s="3">
        <v>10</v>
      </c>
      <c r="K30" s="3" t="s">
        <v>47</v>
      </c>
      <c r="L30" s="3">
        <v>49</v>
      </c>
      <c r="M30" s="10">
        <v>45363</v>
      </c>
      <c r="N30" s="3" t="s">
        <v>52</v>
      </c>
      <c r="O30" s="18" t="str">
        <f t="shared" si="0"/>
        <v>CA</v>
      </c>
      <c r="P30" s="18" t="str">
        <f t="shared" si="1"/>
        <v>ACCONTANT</v>
      </c>
      <c r="Q30" s="18" t="str">
        <f t="shared" si="2"/>
        <v>PACAFIC</v>
      </c>
    </row>
    <row r="32" spans="1:17">
      <c r="B32" s="20" t="s">
        <v>78</v>
      </c>
      <c r="C32" s="19"/>
      <c r="D32" s="22">
        <f>SUM(D3:D30)</f>
        <v>17506673</v>
      </c>
    </row>
    <row r="33" spans="2:4">
      <c r="B33" s="19"/>
      <c r="C33" s="19"/>
      <c r="D33" s="19"/>
    </row>
    <row r="34" spans="2:4">
      <c r="B34" s="20" t="s">
        <v>79</v>
      </c>
      <c r="C34" s="19"/>
      <c r="D34" s="23">
        <f>COUNT(D3:D30)</f>
        <v>28</v>
      </c>
    </row>
    <row r="35" spans="2:4">
      <c r="B35" s="19"/>
      <c r="C35" s="19"/>
      <c r="D35" s="19"/>
    </row>
    <row r="36" spans="2:4">
      <c r="B36" s="21" t="s">
        <v>80</v>
      </c>
      <c r="C36" s="19"/>
      <c r="D36" s="23">
        <f>MIN(L3:L30)</f>
        <v>24</v>
      </c>
    </row>
    <row r="37" spans="2:4">
      <c r="B37" s="19"/>
      <c r="C37" s="19"/>
      <c r="D37" s="19"/>
    </row>
    <row r="38" spans="2:4">
      <c r="B38" s="21" t="s">
        <v>81</v>
      </c>
      <c r="C38" s="19"/>
      <c r="D38" s="23">
        <f>MAX(L3:L30)</f>
        <v>86</v>
      </c>
    </row>
    <row r="39" spans="2:4">
      <c r="B39" s="19"/>
      <c r="C39" s="19"/>
      <c r="D39" s="19"/>
    </row>
    <row r="40" spans="2:4">
      <c r="B40" s="21" t="s">
        <v>82</v>
      </c>
      <c r="C40" s="19"/>
      <c r="D40" s="23">
        <f>AVERAGE(J3:J30)</f>
        <v>27.035714285714285</v>
      </c>
    </row>
  </sheetData>
  <mergeCells count="1">
    <mergeCell ref="A1:N1"/>
  </mergeCells>
  <conditionalFormatting sqref="J3:J30">
    <cfRule type="dataBar" priority="2">
      <dataBar>
        <cfvo type="min"/>
        <cfvo type="max"/>
        <color rgb="FF63C384"/>
      </dataBar>
      <extLst>
        <ext xmlns:x14="http://schemas.microsoft.com/office/spreadsheetml/2009/9/main" uri="{B025F937-C7B1-47D3-B67F-A62EFF666E3E}">
          <x14:id>{98AA078D-C531-4CA1-AFA9-0AAEEC0AB1A2}</x14:id>
        </ext>
      </extLst>
    </cfRule>
  </conditionalFormatting>
  <conditionalFormatting sqref="D3:D30">
    <cfRule type="colorScale" priority="1">
      <colorScale>
        <cfvo type="min"/>
        <cfvo type="percentile" val="50"/>
        <cfvo type="max"/>
        <color rgb="FFF8696B"/>
        <color rgb="FFFFEB84"/>
        <color rgb="FF63BE7B"/>
      </colorScale>
    </cfRule>
  </conditionalFormatting>
  <hyperlinks>
    <hyperlink ref="K7" r:id="rId1"/>
    <hyperlink ref="K13" r:id="rId2"/>
    <hyperlink ref="K17" r:id="rId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8AA078D-C531-4CA1-AFA9-0AAEEC0AB1A2}">
            <x14:dataBar minLength="0" maxLength="100" border="1" negativeBarBorderColorSameAsPositive="0">
              <x14:cfvo type="autoMin"/>
              <x14:cfvo type="autoMax"/>
              <x14:borderColor rgb="FF63C384"/>
              <x14:negativeFillColor rgb="FFFF0000"/>
              <x14:negativeBorderColor rgb="FFFF0000"/>
              <x14:axisColor rgb="FF000000"/>
            </x14:dataBar>
          </x14:cfRule>
          <xm:sqref>J3:J30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Orginal data</vt:lpstr>
      <vt:lpstr>bar chart pivot table</vt:lpstr>
      <vt:lpstr>pie&amp;line chart pivot table</vt:lpstr>
      <vt:lpstr>dash board</vt:lpstr>
      <vt:lpstr>remove duplicates</vt:lpstr>
      <vt:lpstr>CLEANING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Ägaren</dc:creator>
  <cp:lastModifiedBy>Ägaren</cp:lastModifiedBy>
  <dcterms:created xsi:type="dcterms:W3CDTF">2024-05-26T13:14:32Z</dcterms:created>
  <dcterms:modified xsi:type="dcterms:W3CDTF">2024-05-28T16:30:05Z</dcterms:modified>
</cp:coreProperties>
</file>