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autoCompressPictures="0"/>
  <mc:AlternateContent xmlns:mc="http://schemas.openxmlformats.org/markup-compatibility/2006">
    <mc:Choice Requires="x15">
      <x15ac:absPath xmlns:x15ac="http://schemas.microsoft.com/office/spreadsheetml/2010/11/ac" url="C:\Users\angel\Documents\Green-Leaf\Documenti\EVM\"/>
    </mc:Choice>
  </mc:AlternateContent>
  <xr:revisionPtr revIDLastSave="0" documentId="13_ncr:1_{855D4CE1-B021-4418-A834-8800F86B95FE}" xr6:coauthVersionLast="47" xr6:coauthVersionMax="47" xr10:uidLastSave="{00000000-0000-0000-0000-000000000000}"/>
  <bookViews>
    <workbookView xWindow="-98" yWindow="-98" windowWidth="20715" windowHeight="13155" tabRatio="261" activeTab="1" xr2:uid="{00000000-000D-0000-FFFF-FFFF00000000}"/>
  </bookViews>
  <sheets>
    <sheet name="definizioni" sheetId="1" r:id="rId1"/>
    <sheet name="tabella" sheetId="3" r:id="rId2"/>
    <sheet name="grafici" sheetId="4" r:id="rId3"/>
  </sheets>
  <definedNames>
    <definedName name="_xlnm.Print_Area" localSheetId="1">tabella!$A$1:$H$17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9" i="3" l="1"/>
  <c r="H10" i="3"/>
  <c r="H11" i="3"/>
  <c r="H12" i="3"/>
  <c r="H14" i="3"/>
  <c r="H13" i="3"/>
  <c r="H15" i="3"/>
  <c r="H16" i="3"/>
  <c r="H17" i="3"/>
  <c r="C9" i="3"/>
  <c r="C10" i="3"/>
  <c r="C11" i="3"/>
  <c r="C12" i="3"/>
  <c r="C14" i="3"/>
  <c r="C13" i="3"/>
  <c r="C15" i="3"/>
  <c r="C16" i="3"/>
  <c r="C17" i="3"/>
  <c r="G9" i="3"/>
  <c r="E11" i="3"/>
  <c r="G12" i="3"/>
  <c r="E12" i="3"/>
  <c r="E16" i="3"/>
  <c r="E17" i="3"/>
  <c r="D9" i="3"/>
  <c r="F12" i="3"/>
  <c r="D12" i="3"/>
  <c r="G10" i="3"/>
  <c r="F10" i="3"/>
  <c r="F11" i="3"/>
  <c r="F14" i="3"/>
  <c r="F13" i="3"/>
  <c r="E14" i="3"/>
  <c r="E15" i="3"/>
  <c r="E10" i="3"/>
  <c r="D10" i="3"/>
  <c r="D11" i="3"/>
  <c r="B11" i="3"/>
  <c r="B14" i="3"/>
  <c r="B9" i="3"/>
  <c r="B12" i="3"/>
  <c r="B16" i="3"/>
  <c r="B17" i="3"/>
  <c r="G11" i="3"/>
  <c r="F9" i="3"/>
  <c r="E9" i="3"/>
  <c r="E13" i="3"/>
  <c r="D14" i="3"/>
  <c r="D15" i="3"/>
  <c r="B10" i="3"/>
  <c r="G16" i="3"/>
  <c r="G17" i="3"/>
  <c r="F16" i="3"/>
  <c r="F17" i="3"/>
  <c r="F15" i="3"/>
  <c r="B15" i="3"/>
  <c r="B13" i="3"/>
  <c r="D13" i="3"/>
  <c r="G14" i="3"/>
  <c r="D16" i="3"/>
  <c r="D17" i="3"/>
  <c r="G15" i="3"/>
  <c r="G13" i="3"/>
</calcChain>
</file>

<file path=xl/sharedStrings.xml><?xml version="1.0" encoding="utf-8"?>
<sst xmlns="http://schemas.openxmlformats.org/spreadsheetml/2006/main" count="92" uniqueCount="88">
  <si>
    <t>Metric</t>
  </si>
  <si>
    <t>Actual Cost</t>
  </si>
  <si>
    <t>Earned Value</t>
  </si>
  <si>
    <t>Planned Value</t>
  </si>
  <si>
    <t>Cost Performance Index</t>
  </si>
  <si>
    <t>Cost Variance</t>
  </si>
  <si>
    <t>Schedule Variance</t>
  </si>
  <si>
    <t>Schedule Performance Index</t>
  </si>
  <si>
    <t>BAC</t>
  </si>
  <si>
    <t>AC</t>
  </si>
  <si>
    <t>EV</t>
  </si>
  <si>
    <t>PV</t>
  </si>
  <si>
    <t>EAC</t>
  </si>
  <si>
    <t>ETC</t>
  </si>
  <si>
    <t>CPI</t>
  </si>
  <si>
    <t>VAC</t>
  </si>
  <si>
    <t>CV</t>
  </si>
  <si>
    <t>SV</t>
  </si>
  <si>
    <t>SPI</t>
  </si>
  <si>
    <t>Status</t>
  </si>
  <si>
    <t>BLACK = Killed or Restore</t>
  </si>
  <si>
    <t>&gt;1.0</t>
  </si>
  <si>
    <t>&gt;0.85</t>
  </si>
  <si>
    <t>&gt;0.65</t>
  </si>
  <si>
    <t>&lt;0.65</t>
  </si>
  <si>
    <t>Average Index</t>
  </si>
  <si>
    <t>Project Earned Value Analysis</t>
  </si>
  <si>
    <t>Measure of schedule slippage. The difference between the budget for the work actually done so far and the budgeted cost of work scheduled.</t>
  </si>
  <si>
    <t>The expected additional cost to complete.</t>
  </si>
  <si>
    <t>Expected total cost based on the current cost efficiency ratio.</t>
  </si>
  <si>
    <t>Earned Value (EV)</t>
  </si>
  <si>
    <t>Planned Value (PV)</t>
  </si>
  <si>
    <t>Actual Cost (AC)</t>
  </si>
  <si>
    <t>Cost Variance (CV)</t>
  </si>
  <si>
    <t>Schedule Variance (SV)</t>
  </si>
  <si>
    <t>Cost Performance Index (CPI)</t>
  </si>
  <si>
    <t>Schedule Performance Index (SPI)</t>
  </si>
  <si>
    <t>Budget at Completion (BAC)</t>
  </si>
  <si>
    <t xml:space="preserve">Amount of budget earned so far based on physical work accomplished, without reference to actual costs. </t>
  </si>
  <si>
    <t>Total costs actually incurred so far.</t>
  </si>
  <si>
    <t>The budget for the physical work scheduled to be completed by the end of the time period.</t>
  </si>
  <si>
    <t>N/A</t>
  </si>
  <si>
    <t>The schedule efficiency ratio. An SPI of 1.0 means that the project is exactly on schedule.</t>
  </si>
  <si>
    <t>RED = Needs immediate attention</t>
  </si>
  <si>
    <t>Abbrev.</t>
  </si>
  <si>
    <t>Budget at Completion</t>
  </si>
  <si>
    <t xml:space="preserve">Project Earned Value Analysis measures the health of a project by looking at cost information and schedule information concurrently. It tells you whether the project is on schedule and on budget, as well as whether the project is on budget for the amount of work done so far. </t>
  </si>
  <si>
    <t>Baseline cost for 100% of project.</t>
  </si>
  <si>
    <t>Cost efficiency ratio. A CPI of 1.00 means that the costs so far are exactly the same as the budget for work actually done so far.</t>
  </si>
  <si>
    <t>Estimate to Completion</t>
  </si>
  <si>
    <t>Estimate at Completion</t>
  </si>
  <si>
    <t>Variance at Completion</t>
  </si>
  <si>
    <t>Formula/Value</t>
  </si>
  <si>
    <t>Earned Value/
Actual Cost
EV/AC</t>
  </si>
  <si>
    <t>Earned Value–Planned Value
EV–PV</t>
  </si>
  <si>
    <t>Earned Value/Planned Value
EV/PV</t>
  </si>
  <si>
    <t>Estimate at Completion–Actual Cost
EAC–AC</t>
  </si>
  <si>
    <t>Estimated cost overrun at the end of project.</t>
  </si>
  <si>
    <t>Budget at Completion/Cost Performance Index
BAC/CPI</t>
  </si>
  <si>
    <t>Average of CPI &amp; SPI.</t>
  </si>
  <si>
    <t>Budget at Completion–Estimate at Completion
BAC–EAC</t>
  </si>
  <si>
    <t>GREEN = On track</t>
  </si>
  <si>
    <t>YELLOW = Slightly behind schedule or budget</t>
  </si>
  <si>
    <t>(Cost Performance Index+Schedule Performance Index)/2
(CPI+SPI)/2</t>
  </si>
  <si>
    <t>Estimate to Completion (ETC)</t>
  </si>
  <si>
    <t>Estimate at Completion (EAC)</t>
  </si>
  <si>
    <t>Variance at Completion (VAC)</t>
  </si>
  <si>
    <t>Earned Value–Actual Cost
EV–AC</t>
  </si>
  <si>
    <t>Measure of cost overrun. The difference between the budget for the work actually done so far and the actual costs so far.</t>
  </si>
  <si>
    <t>%Progress</t>
  </si>
  <si>
    <t>Descrizione</t>
  </si>
  <si>
    <t>Stato</t>
  </si>
  <si>
    <t>Budget at Completion (BAC) * Percent Complete</t>
  </si>
  <si>
    <t>RAD</t>
  </si>
  <si>
    <t>SDD</t>
  </si>
  <si>
    <t>ODD</t>
  </si>
  <si>
    <t>IMPLEMENTAZIONE</t>
  </si>
  <si>
    <t>TESTING</t>
  </si>
  <si>
    <t>RELEASE</t>
  </si>
  <si>
    <t>STDD</t>
  </si>
  <si>
    <t>Green Leaf</t>
  </si>
  <si>
    <t>25/11/2022</t>
  </si>
  <si>
    <t>05/12/2022</t>
  </si>
  <si>
    <t>09/12/2022</t>
  </si>
  <si>
    <t>23/12/2022</t>
  </si>
  <si>
    <t>23/01/20232</t>
  </si>
  <si>
    <t>24/01/2023</t>
  </si>
  <si>
    <t>26/01/2023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</si>
</sst>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Red]\(0\)"/>
    <numFmt numFmtId="165" formatCode="&quot;€&quot;\ #,##0.00"/>
  </numFmts>
  <fonts count="16" x14ac:knownFonts="1">
    <font>
      <sz val="10"/>
      <name val="Arial"/>
    </font>
    <font>
      <sz val="10"/>
      <name val="Arial"/>
    </font>
    <font>
      <sz val="8"/>
      <name val="Arial"/>
    </font>
    <font>
      <b/>
      <sz val="10"/>
      <color indexed="9"/>
      <name val="Arial"/>
      <family val="2"/>
    </font>
    <font>
      <sz val="10"/>
      <name val="Arial"/>
      <family val="2"/>
    </font>
    <font>
      <b/>
      <sz val="12"/>
      <name val="Arial"/>
      <family val="2"/>
    </font>
    <font>
      <sz val="9"/>
      <name val="Arial"/>
      <family val="2"/>
    </font>
    <font>
      <b/>
      <sz val="11"/>
      <color theme="3"/>
      <name val="Calibri"/>
      <family val="2"/>
      <scheme val="minor"/>
    </font>
    <font>
      <b/>
      <sz val="11"/>
      <color rgb="FF3F3F3F"/>
      <name val="Calibri"/>
      <family val="2"/>
      <scheme val="minor"/>
    </font>
    <font>
      <sz val="10"/>
      <color theme="0"/>
      <name val="Arial"/>
      <family val="2"/>
    </font>
    <font>
      <b/>
      <sz val="14"/>
      <color theme="3"/>
      <name val="Calibri"/>
      <family val="2"/>
      <scheme val="minor"/>
    </font>
    <font>
      <sz val="8"/>
      <color rgb="FFC00000"/>
      <name val="Calibri"/>
      <family val="2"/>
      <scheme val="minor"/>
    </font>
    <font>
      <sz val="8"/>
      <name val="Calibri"/>
      <family val="2"/>
      <scheme val="minor"/>
    </font>
    <font>
      <b/>
      <sz val="14"/>
      <color rgb="FFC00000"/>
      <name val="Calibri"/>
      <family val="2"/>
      <scheme val="minor"/>
    </font>
    <font>
      <u/>
      <sz val="10"/>
      <color theme="10"/>
      <name val="Arial"/>
    </font>
    <font>
      <u/>
      <sz val="10"/>
      <color theme="11"/>
      <name val="Arial"/>
    </font>
  </fonts>
  <fills count="10">
    <fill>
      <patternFill patternType="none"/>
    </fill>
    <fill>
      <patternFill patternType="gray125"/>
    </fill>
    <fill>
      <patternFill patternType="solid">
        <fgColor indexed="42"/>
        <bgColor indexed="64"/>
      </patternFill>
    </fill>
    <fill>
      <patternFill patternType="solid">
        <fgColor indexed="8"/>
        <bgColor indexed="64"/>
      </patternFill>
    </fill>
    <fill>
      <patternFill patternType="solid">
        <fgColor rgb="FF00B050"/>
        <bgColor indexed="64"/>
      </patternFill>
    </fill>
    <fill>
      <patternFill patternType="solid">
        <fgColor rgb="FFF2F2F2"/>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55"/>
      </bottom>
      <diagonal/>
    </border>
    <border>
      <left style="thin">
        <color auto="1"/>
      </left>
      <right style="thin">
        <color auto="1"/>
      </right>
      <top style="thin">
        <color indexed="55"/>
      </top>
      <bottom style="thin">
        <color indexed="55"/>
      </bottom>
      <diagonal/>
    </border>
    <border>
      <left/>
      <right/>
      <top/>
      <bottom style="thin">
        <color indexed="55"/>
      </bottom>
      <diagonal/>
    </border>
    <border>
      <left/>
      <right/>
      <top style="thin">
        <color indexed="55"/>
      </top>
      <bottom style="thin">
        <color indexed="55"/>
      </bottom>
      <diagonal/>
    </border>
    <border>
      <left/>
      <right style="thin">
        <color auto="1"/>
      </right>
      <top style="thin">
        <color indexed="55"/>
      </top>
      <bottom style="thin">
        <color indexed="55"/>
      </bottom>
      <diagonal/>
    </border>
    <border>
      <left/>
      <right style="thin">
        <color auto="1"/>
      </right>
      <top/>
      <bottom style="thin">
        <color indexed="55"/>
      </bottom>
      <diagonal/>
    </border>
    <border>
      <left/>
      <right style="thin">
        <color auto="1"/>
      </right>
      <top style="thin">
        <color auto="1"/>
      </top>
      <bottom style="thin">
        <color auto="1"/>
      </bottom>
      <diagonal/>
    </border>
    <border>
      <left style="thin">
        <color auto="1"/>
      </left>
      <right style="thin">
        <color indexed="55"/>
      </right>
      <top style="thin">
        <color auto="1"/>
      </top>
      <bottom style="thin">
        <color auto="1"/>
      </bottom>
      <diagonal/>
    </border>
    <border>
      <left style="thin">
        <color indexed="55"/>
      </left>
      <right style="thin">
        <color indexed="55"/>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indexed="55"/>
      </top>
      <bottom style="thin">
        <color auto="1"/>
      </bottom>
      <diagonal/>
    </border>
    <border>
      <left style="thin">
        <color auto="1"/>
      </left>
      <right style="thin">
        <color auto="1"/>
      </right>
      <top style="thin">
        <color indexed="55"/>
      </top>
      <bottom/>
      <diagonal/>
    </border>
    <border>
      <left style="thin">
        <color auto="1"/>
      </left>
      <right style="thin">
        <color auto="1"/>
      </right>
      <top/>
      <bottom style="thin">
        <color indexed="55"/>
      </bottom>
      <diagonal/>
    </border>
    <border>
      <left style="thin">
        <color auto="1"/>
      </left>
      <right style="thin">
        <color auto="1"/>
      </right>
      <top/>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8" fillId="5" borderId="1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67">
    <xf numFmtId="0" fontId="0" fillId="0" borderId="0" xfId="0"/>
    <xf numFmtId="0" fontId="0" fillId="0" borderId="0" xfId="0" applyAlignment="1">
      <alignment horizontal="center"/>
    </xf>
    <xf numFmtId="9" fontId="0" fillId="0" borderId="0" xfId="1" applyFon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4" fillId="0" borderId="0" xfId="0" applyFont="1" applyAlignment="1">
      <alignment vertical="center" wrapText="1"/>
    </xf>
    <xf numFmtId="0" fontId="0" fillId="0" borderId="2" xfId="0" applyBorder="1" applyAlignment="1">
      <alignment horizontal="center"/>
    </xf>
    <xf numFmtId="0" fontId="3" fillId="3" borderId="9" xfId="0" applyFont="1" applyFill="1" applyBorder="1" applyAlignment="1">
      <alignment horizontal="center"/>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Border="1" applyAlignment="1">
      <alignment wrapText="1"/>
    </xf>
    <xf numFmtId="0" fontId="0" fillId="0" borderId="2" xfId="0" applyBorder="1"/>
    <xf numFmtId="0" fontId="0" fillId="0" borderId="13" xfId="0" applyBorder="1" applyAlignment="1">
      <alignment horizontal="center"/>
    </xf>
    <xf numFmtId="0" fontId="0" fillId="0" borderId="13" xfId="0" applyBorder="1" applyAlignment="1">
      <alignment wrapText="1"/>
    </xf>
    <xf numFmtId="0" fontId="0" fillId="0" borderId="3" xfId="0" applyBorder="1" applyAlignment="1">
      <alignment horizontal="center"/>
    </xf>
    <xf numFmtId="0" fontId="0" fillId="0" borderId="3" xfId="0" applyBorder="1" applyAlignment="1">
      <alignment wrapText="1"/>
    </xf>
    <xf numFmtId="0" fontId="0" fillId="0" borderId="14" xfId="0" applyBorder="1" applyAlignment="1">
      <alignment horizontal="center"/>
    </xf>
    <xf numFmtId="0" fontId="0" fillId="0" borderId="14" xfId="0" applyBorder="1" applyAlignment="1">
      <alignment wrapText="1"/>
    </xf>
    <xf numFmtId="0" fontId="0" fillId="0" borderId="15" xfId="0" applyBorder="1" applyAlignment="1">
      <alignment horizontal="center"/>
    </xf>
    <xf numFmtId="0" fontId="0" fillId="0" borderId="15"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6" xfId="0" applyBorder="1"/>
    <xf numFmtId="0" fontId="0" fillId="0" borderId="16" xfId="0" applyBorder="1" applyAlignment="1">
      <alignment horizontal="center"/>
    </xf>
    <xf numFmtId="0" fontId="0" fillId="0" borderId="16" xfId="0" applyBorder="1" applyAlignment="1">
      <alignment wrapText="1"/>
    </xf>
    <xf numFmtId="0" fontId="0" fillId="0" borderId="16" xfId="0" applyBorder="1" applyAlignment="1">
      <alignment horizontal="center" wrapText="1"/>
    </xf>
    <xf numFmtId="0" fontId="0" fillId="0" borderId="4" xfId="0" applyBorder="1"/>
    <xf numFmtId="0" fontId="0" fillId="0" borderId="4" xfId="0" applyBorder="1" applyAlignment="1">
      <alignment horizontal="center" wrapText="1"/>
    </xf>
    <xf numFmtId="0" fontId="0" fillId="0" borderId="13" xfId="0" applyBorder="1" applyAlignment="1">
      <alignment horizontal="center" wrapText="1"/>
    </xf>
    <xf numFmtId="0" fontId="0" fillId="0" borderId="3" xfId="0" applyBorder="1" applyAlignment="1">
      <alignment horizontal="center" wrapText="1"/>
    </xf>
    <xf numFmtId="0" fontId="0" fillId="0" borderId="14" xfId="0" applyBorder="1"/>
    <xf numFmtId="0" fontId="0" fillId="0" borderId="15" xfId="0" applyBorder="1"/>
    <xf numFmtId="0" fontId="0" fillId="0" borderId="13" xfId="0" applyBorder="1"/>
    <xf numFmtId="0" fontId="0" fillId="0" borderId="3" xfId="0" applyBorder="1"/>
    <xf numFmtId="0" fontId="10" fillId="0" borderId="0" xfId="2" applyFont="1" applyBorder="1" applyAlignment="1" applyProtection="1">
      <alignment horizontal="center" wrapText="1"/>
      <protection locked="0"/>
    </xf>
    <xf numFmtId="0" fontId="7" fillId="0" borderId="5" xfId="2" applyFill="1" applyBorder="1" applyAlignment="1" applyProtection="1">
      <alignment horizontal="left" wrapText="1"/>
      <protection locked="0"/>
    </xf>
    <xf numFmtId="165" fontId="7" fillId="0" borderId="1" xfId="2" applyNumberFormat="1" applyBorder="1" applyAlignment="1" applyProtection="1">
      <alignment horizontal="right"/>
      <protection locked="0"/>
    </xf>
    <xf numFmtId="165" fontId="7" fillId="0" borderId="1" xfId="2" applyNumberFormat="1" applyFill="1" applyBorder="1" applyAlignment="1" applyProtection="1">
      <alignment horizontal="right"/>
      <protection locked="0"/>
    </xf>
    <xf numFmtId="0" fontId="7" fillId="0" borderId="6" xfId="2" applyFill="1" applyBorder="1" applyAlignment="1" applyProtection="1">
      <alignment horizontal="left" wrapText="1"/>
      <protection locked="0"/>
    </xf>
    <xf numFmtId="164" fontId="7" fillId="0" borderId="6" xfId="2" applyNumberFormat="1" applyFill="1" applyBorder="1" applyAlignment="1" applyProtection="1">
      <alignment horizontal="left" wrapText="1"/>
      <protection locked="0"/>
    </xf>
    <xf numFmtId="2" fontId="7" fillId="0" borderId="6" xfId="2" applyNumberFormat="1" applyFill="1" applyBorder="1" applyAlignment="1" applyProtection="1">
      <alignment horizontal="left" wrapText="1"/>
      <protection locked="0"/>
    </xf>
    <xf numFmtId="2" fontId="7" fillId="0" borderId="7" xfId="2" applyNumberFormat="1" applyFill="1" applyBorder="1" applyAlignment="1" applyProtection="1">
      <alignment horizontal="left" wrapText="1"/>
      <protection locked="0"/>
    </xf>
    <xf numFmtId="164" fontId="7" fillId="0" borderId="7" xfId="2" applyNumberFormat="1" applyFill="1" applyBorder="1" applyAlignment="1" applyProtection="1">
      <alignment horizontal="left" wrapText="1"/>
      <protection locked="0"/>
    </xf>
    <xf numFmtId="2" fontId="7" fillId="0" borderId="0" xfId="2" applyNumberFormat="1" applyFill="1" applyBorder="1" applyAlignment="1" applyProtection="1">
      <alignment horizontal="left" wrapText="1"/>
      <protection locked="0"/>
    </xf>
    <xf numFmtId="2" fontId="7" fillId="2" borderId="1" xfId="2" applyNumberFormat="1" applyFill="1" applyBorder="1" applyAlignment="1" applyProtection="1">
      <alignment horizontal="center"/>
    </xf>
    <xf numFmtId="164" fontId="7" fillId="0" borderId="8" xfId="2" applyNumberFormat="1" applyFill="1" applyBorder="1" applyAlignment="1" applyProtection="1">
      <alignment horizontal="left" vertical="center" wrapText="1"/>
      <protection locked="0"/>
    </xf>
    <xf numFmtId="164" fontId="7" fillId="6" borderId="1" xfId="2" applyNumberFormat="1" applyFill="1" applyBorder="1" applyAlignment="1" applyProtection="1">
      <alignment horizontal="center" vertical="center"/>
    </xf>
    <xf numFmtId="164" fontId="7" fillId="4" borderId="1" xfId="2" applyNumberFormat="1" applyFill="1" applyBorder="1" applyAlignment="1" applyProtection="1">
      <alignment horizontal="center" vertical="center"/>
    </xf>
    <xf numFmtId="164" fontId="7" fillId="3" borderId="1" xfId="2" applyNumberFormat="1" applyFill="1" applyBorder="1" applyAlignment="1" applyProtection="1">
      <alignment horizontal="center" vertical="center"/>
    </xf>
    <xf numFmtId="0" fontId="0" fillId="7" borderId="16" xfId="0" applyFill="1" applyBorder="1" applyAlignment="1">
      <alignment wrapText="1"/>
    </xf>
    <xf numFmtId="0" fontId="0" fillId="6" borderId="4" xfId="0" applyFill="1" applyBorder="1" applyAlignment="1">
      <alignment wrapText="1"/>
    </xf>
    <xf numFmtId="0" fontId="0" fillId="8" borderId="4" xfId="0" applyFill="1" applyBorder="1" applyAlignment="1">
      <alignment wrapText="1"/>
    </xf>
    <xf numFmtId="0" fontId="9" fillId="9" borderId="2" xfId="0" applyFont="1" applyFill="1" applyBorder="1" applyAlignment="1">
      <alignment wrapText="1"/>
    </xf>
    <xf numFmtId="0" fontId="12" fillId="0" borderId="0" xfId="0" applyFont="1" applyProtection="1">
      <protection locked="0"/>
    </xf>
    <xf numFmtId="0" fontId="11" fillId="0" borderId="0" xfId="0" applyFont="1" applyAlignment="1" applyProtection="1">
      <alignment horizontal="center" vertical="center"/>
      <protection locked="0"/>
    </xf>
    <xf numFmtId="0" fontId="13" fillId="0" borderId="0" xfId="0" applyFont="1" applyProtection="1">
      <protection locked="0"/>
    </xf>
    <xf numFmtId="9" fontId="8" fillId="5" borderId="17" xfId="3" applyNumberFormat="1" applyAlignment="1" applyProtection="1">
      <alignment horizontal="right"/>
      <protection locked="0"/>
    </xf>
    <xf numFmtId="165" fontId="8" fillId="5" borderId="17" xfId="3" applyNumberFormat="1" applyAlignment="1" applyProtection="1">
      <alignment horizontal="right"/>
    </xf>
    <xf numFmtId="0" fontId="4" fillId="0" borderId="4" xfId="0" applyFont="1" applyBorder="1" applyAlignment="1">
      <alignment wrapText="1"/>
    </xf>
    <xf numFmtId="0" fontId="4" fillId="0" borderId="4" xfId="0" applyFont="1" applyBorder="1" applyAlignment="1">
      <alignment horizontal="center" vertical="center" wrapText="1"/>
    </xf>
    <xf numFmtId="14" fontId="7" fillId="0" borderId="1" xfId="2" applyNumberFormat="1" applyFill="1" applyBorder="1" applyAlignment="1" applyProtection="1">
      <alignment horizontal="center"/>
      <protection locked="0"/>
    </xf>
    <xf numFmtId="0" fontId="6" fillId="0" borderId="0" xfId="0" applyFont="1" applyAlignment="1">
      <alignment horizontal="left" vertical="center" wrapText="1"/>
    </xf>
    <xf numFmtId="0" fontId="5" fillId="0" borderId="0" xfId="0" applyFont="1" applyAlignment="1" applyProtection="1">
      <alignment horizontal="left"/>
      <protection locked="0"/>
    </xf>
    <xf numFmtId="0" fontId="13" fillId="0" borderId="0" xfId="0" applyFont="1" applyAlignment="1" applyProtection="1">
      <alignment horizontal="left"/>
      <protection locked="0"/>
    </xf>
  </cellXfs>
  <cellStyles count="6">
    <cellStyle name="Collegamento ipertestuale" xfId="4" builtinId="8" hidden="1"/>
    <cellStyle name="Collegamento ipertestuale visitato" xfId="5" builtinId="9" hidden="1"/>
    <cellStyle name="Normale" xfId="0" builtinId="0"/>
    <cellStyle name="Output" xfId="3" builtinId="21"/>
    <cellStyle name="Percentuale" xfId="1" builtinId="5"/>
    <cellStyle name="Titolo 4" xfId="2" builtinId="19"/>
  </cellStyles>
  <dxfs count="17">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5" formatCode="&quot;€&quot;\ #,##0.00"/>
      <fill>
        <patternFill patternType="solid">
          <fgColor indexed="64"/>
          <bgColor indexed="47"/>
        </patternFill>
      </fill>
      <alignment horizontal="right"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strike val="0"/>
        <outline val="0"/>
        <shadow val="0"/>
        <u val="none"/>
        <vertAlign val="baseline"/>
        <sz val="11"/>
        <color theme="3"/>
        <name val="Calibri"/>
        <scheme val="minor"/>
      </font>
      <numFmt numFmtId="164" formatCode="0_);[Red]\(0\)"/>
      <fill>
        <patternFill patternType="none">
          <fgColor indexed="64"/>
          <bgColor indexed="65"/>
        </patternFill>
      </fill>
      <alignment horizontal="left" vertical="bottom" textRotation="0" wrapText="1" relativeIndent="0" justifyLastLine="0" shrinkToFit="0" readingOrder="0"/>
      <border diagonalUp="0" diagonalDown="0" outline="0">
        <left/>
        <right style="thin">
          <color indexed="64"/>
        </right>
        <top style="thin">
          <color indexed="55"/>
        </top>
        <bottom style="thin">
          <color indexed="55"/>
        </bottom>
      </border>
      <protection locked="0" hidden="0"/>
    </dxf>
    <dxf>
      <border outline="0">
        <right style="thin">
          <color indexed="64"/>
        </right>
      </border>
    </dxf>
    <dxf>
      <font>
        <strike val="0"/>
        <outline val="0"/>
        <shadow val="0"/>
        <u val="none"/>
        <vertAlign val="baseline"/>
        <sz val="11"/>
        <color theme="3"/>
        <name val="Calibri"/>
        <scheme val="minor"/>
      </font>
      <fill>
        <patternFill patternType="solid">
          <fgColor indexed="64"/>
          <bgColor indexed="47"/>
        </patternFill>
      </fill>
      <alignment horizontal="right" vertical="bottom" textRotation="0" wrapText="0" relativeIndent="0" justifyLastLine="0" shrinkToFit="0" readingOrder="0"/>
      <border diagonalUp="0" diagonalDown="0" outline="0"/>
      <protection locked="1" hidden="0"/>
    </dxf>
    <dxf>
      <font>
        <strike val="0"/>
        <outline val="0"/>
        <shadow val="0"/>
        <u val="none"/>
        <vertAlign val="baseline"/>
        <name val="Calibri"/>
        <scheme val="min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condense val="0"/>
        <extend val="0"/>
        <color indexed="9"/>
      </font>
      <fill>
        <patternFill>
          <bgColor indexed="16"/>
        </patternFill>
      </fill>
    </dxf>
    <dxf>
      <font>
        <b/>
        <i val="0"/>
        <condense val="0"/>
        <extend val="0"/>
        <color indexed="18"/>
      </font>
      <fill>
        <patternFill>
          <bgColor indexed="26"/>
        </patternFill>
      </fill>
    </dxf>
    <dxf>
      <font>
        <b/>
        <i val="0"/>
        <condense val="0"/>
        <extend val="0"/>
        <color indexed="43"/>
      </font>
      <fill>
        <patternFill>
          <bgColor indexed="57"/>
        </patternFill>
      </fill>
    </dxf>
    <dxf>
      <font>
        <b/>
        <i val="0"/>
        <condense val="0"/>
        <extend val="0"/>
        <color indexed="9"/>
      </font>
      <fill>
        <patternFill>
          <bgColor indexed="10"/>
        </patternFill>
      </fill>
    </dxf>
    <dxf>
      <font>
        <b/>
        <i val="0"/>
        <condense val="0"/>
        <extend val="0"/>
        <color indexed="16"/>
      </font>
      <fill>
        <patternFill>
          <bgColor indexed="13"/>
        </patternFill>
      </fill>
    </dxf>
    <dxf>
      <font>
        <b/>
        <i val="0"/>
        <condense val="0"/>
        <extend val="0"/>
        <color indexed="43"/>
      </font>
      <fill>
        <patternFill>
          <bgColor indexed="5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9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sz="1800" b="1" i="0" baseline="0"/>
              <a:t>Performance Index</a:t>
            </a:r>
            <a:endParaRPr lang="it-IT"/>
          </a:p>
        </c:rich>
      </c:tx>
      <c:overlay val="0"/>
    </c:title>
    <c:autoTitleDeleted val="0"/>
    <c:plotArea>
      <c:layout/>
      <c:lineChart>
        <c:grouping val="standard"/>
        <c:varyColors val="0"/>
        <c:ser>
          <c:idx val="0"/>
          <c:order val="0"/>
          <c:tx>
            <c:strRef>
              <c:f>tabella!$A$11</c:f>
              <c:strCache>
                <c:ptCount val="1"/>
                <c:pt idx="0">
                  <c:v>Cost Performance Index (CPI)</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tabella!$B$3:$H$3</c:f>
              <c:strCache>
                <c:ptCount val="7"/>
                <c:pt idx="0">
                  <c:v>25/11/2022</c:v>
                </c:pt>
                <c:pt idx="1">
                  <c:v>05/12/2022</c:v>
                </c:pt>
                <c:pt idx="2">
                  <c:v>09/12/2022</c:v>
                </c:pt>
                <c:pt idx="3">
                  <c:v>23/12/2022</c:v>
                </c:pt>
                <c:pt idx="4">
                  <c:v>23/01/20232</c:v>
                </c:pt>
                <c:pt idx="5">
                  <c:v>24/01/2023</c:v>
                </c:pt>
                <c:pt idx="6">
                  <c:v>26/01/2023</c:v>
                </c:pt>
              </c:strCache>
            </c:strRef>
          </c:cat>
          <c:val>
            <c:numRef>
              <c:f>tabella!$B$11:$H$11</c:f>
              <c:numCache>
                <c:formatCode>"€"\ #,##0.00</c:formatCode>
                <c:ptCount val="7"/>
                <c:pt idx="0">
                  <c:v>1.1483253588516746</c:v>
                </c:pt>
                <c:pt idx="1">
                  <c:v>2.5</c:v>
                </c:pt>
                <c:pt idx="2">
                  <c:v>4.5</c:v>
                </c:pt>
                <c:pt idx="3">
                  <c:v>0</c:v>
                </c:pt>
                <c:pt idx="4">
                  <c:v>0</c:v>
                </c:pt>
                <c:pt idx="5">
                  <c:v>0</c:v>
                </c:pt>
                <c:pt idx="6">
                  <c:v>0</c:v>
                </c:pt>
              </c:numCache>
            </c:numRef>
          </c:val>
          <c:smooth val="0"/>
          <c:extLst>
            <c:ext xmlns:c16="http://schemas.microsoft.com/office/drawing/2014/chart" uri="{C3380CC4-5D6E-409C-BE32-E72D297353CC}">
              <c16:uniqueId val="{00000000-53DD-4085-9E86-76262A94C160}"/>
            </c:ext>
          </c:extLst>
        </c:ser>
        <c:ser>
          <c:idx val="1"/>
          <c:order val="1"/>
          <c:tx>
            <c:strRef>
              <c:f>tabella!$A$12</c:f>
              <c:strCache>
                <c:ptCount val="1"/>
                <c:pt idx="0">
                  <c:v>Schedule Performance Index (SPI)</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tabella!$B$3:$H$3</c:f>
              <c:strCache>
                <c:ptCount val="7"/>
                <c:pt idx="0">
                  <c:v>25/11/2022</c:v>
                </c:pt>
                <c:pt idx="1">
                  <c:v>05/12/2022</c:v>
                </c:pt>
                <c:pt idx="2">
                  <c:v>09/12/2022</c:v>
                </c:pt>
                <c:pt idx="3">
                  <c:v>23/12/2022</c:v>
                </c:pt>
                <c:pt idx="4">
                  <c:v>23/01/20232</c:v>
                </c:pt>
                <c:pt idx="5">
                  <c:v>24/01/2023</c:v>
                </c:pt>
                <c:pt idx="6">
                  <c:v>26/01/2023</c:v>
                </c:pt>
              </c:strCache>
            </c:strRef>
          </c:cat>
          <c:val>
            <c:numRef>
              <c:f>tabella!$B$12:$H$12</c:f>
              <c:numCache>
                <c:formatCode>"€"\ #,##0.00</c:formatCode>
                <c:ptCount val="7"/>
                <c:pt idx="0">
                  <c:v>1</c:v>
                </c:pt>
                <c:pt idx="1">
                  <c:v>1</c:v>
                </c:pt>
                <c:pt idx="2">
                  <c:v>1</c:v>
                </c:pt>
                <c:pt idx="3">
                  <c:v>1</c:v>
                </c:pt>
                <c:pt idx="4">
                  <c:v>1</c:v>
                </c:pt>
                <c:pt idx="5">
                  <c:v>1</c:v>
                </c:pt>
                <c:pt idx="6">
                  <c:v>1</c:v>
                </c:pt>
              </c:numCache>
            </c:numRef>
          </c:val>
          <c:smooth val="0"/>
          <c:extLst>
            <c:ext xmlns:c16="http://schemas.microsoft.com/office/drawing/2014/chart" uri="{C3380CC4-5D6E-409C-BE32-E72D297353CC}">
              <c16:uniqueId val="{00000001-53DD-4085-9E86-76262A94C160}"/>
            </c:ext>
          </c:extLst>
        </c:ser>
        <c:dLbls>
          <c:showLegendKey val="0"/>
          <c:showVal val="0"/>
          <c:showCatName val="0"/>
          <c:showSerName val="0"/>
          <c:showPercent val="0"/>
          <c:showBubbleSize val="0"/>
        </c:dLbls>
        <c:marker val="1"/>
        <c:smooth val="0"/>
        <c:axId val="650631256"/>
        <c:axId val="650638552"/>
      </c:lineChart>
      <c:catAx>
        <c:axId val="650631256"/>
        <c:scaling>
          <c:orientation val="minMax"/>
        </c:scaling>
        <c:delete val="0"/>
        <c:axPos val="b"/>
        <c:numFmt formatCode="General" sourceLinked="1"/>
        <c:majorTickMark val="none"/>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638552"/>
        <c:crosses val="autoZero"/>
        <c:auto val="1"/>
        <c:lblAlgn val="ctr"/>
        <c:lblOffset val="100"/>
        <c:tickLblSkip val="1"/>
        <c:tickMarkSkip val="1"/>
        <c:noMultiLvlLbl val="0"/>
      </c:catAx>
      <c:valAx>
        <c:axId val="650638552"/>
        <c:scaling>
          <c:orientation val="minMax"/>
          <c:min val="0.5"/>
        </c:scaling>
        <c:delete val="0"/>
        <c:axPos val="l"/>
        <c:majorGridlines>
          <c:spPr>
            <a:ln w="3175">
              <a:solidFill>
                <a:srgbClr val="000000"/>
              </a:solidFill>
              <a:prstDash val="solid"/>
            </a:ln>
          </c:spPr>
        </c:majorGridlines>
        <c:numFmt formatCode="&quot;€&quot;\ #,##0.00" sourceLinked="1"/>
        <c:majorTickMark val="none"/>
        <c:minorTickMark val="none"/>
        <c:tickLblPos val="nextTo"/>
        <c:spPr>
          <a:ln w="25400">
            <a:noFill/>
          </a:ln>
        </c:spPr>
        <c:txPr>
          <a:bodyPr rot="0" vert="horz"/>
          <a:lstStyle/>
          <a:p>
            <a:pPr>
              <a:defRPr sz="1000" b="0" i="0" u="none" strike="noStrike" baseline="0">
                <a:solidFill>
                  <a:srgbClr val="000000"/>
                </a:solidFill>
                <a:latin typeface="Arial"/>
                <a:ea typeface="Arial"/>
                <a:cs typeface="Arial"/>
              </a:defRPr>
            </a:pPr>
            <a:endParaRPr lang="it-IT"/>
          </a:p>
        </c:txPr>
        <c:crossAx val="650631256"/>
        <c:crosses val="autoZero"/>
        <c:crossBetween val="between"/>
        <c:majorUnit val="0.1"/>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u="none" strike="noStrike" kern="1200" baseline="0">
                <a:solidFill>
                  <a:srgbClr val="000000"/>
                </a:solidFill>
                <a:latin typeface="Arial"/>
                <a:ea typeface="Arial"/>
                <a:cs typeface="Arial"/>
              </a:rPr>
              <a:t>Earned</a:t>
            </a:r>
            <a:r>
              <a:rPr lang="en-US"/>
              <a:t> </a:t>
            </a:r>
            <a:r>
              <a:rPr lang="en-US" sz="1800" b="1" i="0" u="none" strike="noStrike" kern="1200" baseline="0">
                <a:solidFill>
                  <a:srgbClr val="000000"/>
                </a:solidFill>
                <a:latin typeface="Arial"/>
                <a:ea typeface="Arial"/>
                <a:cs typeface="Arial"/>
              </a:rPr>
              <a:t>Value</a:t>
            </a:r>
          </a:p>
        </c:rich>
      </c:tx>
      <c:overlay val="0"/>
    </c:title>
    <c:autoTitleDeleted val="0"/>
    <c:plotArea>
      <c:layout/>
      <c:lineChart>
        <c:grouping val="standard"/>
        <c:varyColors val="0"/>
        <c:ser>
          <c:idx val="0"/>
          <c:order val="0"/>
          <c:tx>
            <c:strRef>
              <c:f>tabella!$A$4</c:f>
              <c:strCache>
                <c:ptCount val="1"/>
                <c:pt idx="0">
                  <c:v>Budget at Completion (BAC)</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tabella!$B$3:$H$3</c:f>
              <c:strCache>
                <c:ptCount val="7"/>
                <c:pt idx="0">
                  <c:v>25/11/2022</c:v>
                </c:pt>
                <c:pt idx="1">
                  <c:v>05/12/2022</c:v>
                </c:pt>
                <c:pt idx="2">
                  <c:v>09/12/2022</c:v>
                </c:pt>
                <c:pt idx="3">
                  <c:v>23/12/2022</c:v>
                </c:pt>
                <c:pt idx="4">
                  <c:v>23/01/20232</c:v>
                </c:pt>
                <c:pt idx="5">
                  <c:v>24/01/2023</c:v>
                </c:pt>
                <c:pt idx="6">
                  <c:v>26/01/2023</c:v>
                </c:pt>
              </c:strCache>
            </c:strRef>
          </c:cat>
          <c:val>
            <c:numRef>
              <c:f>tabella!$B$4:$H$4</c:f>
              <c:numCache>
                <c:formatCode>"€"\ #,##0.00</c:formatCode>
                <c:ptCount val="7"/>
                <c:pt idx="0">
                  <c:v>900</c:v>
                </c:pt>
                <c:pt idx="1">
                  <c:v>375</c:v>
                </c:pt>
                <c:pt idx="2">
                  <c:v>225</c:v>
                </c:pt>
                <c:pt idx="3">
                  <c:v>450</c:v>
                </c:pt>
                <c:pt idx="4">
                  <c:v>1500</c:v>
                </c:pt>
                <c:pt idx="5">
                  <c:v>225</c:v>
                </c:pt>
                <c:pt idx="6">
                  <c:v>75</c:v>
                </c:pt>
              </c:numCache>
            </c:numRef>
          </c:val>
          <c:smooth val="0"/>
          <c:extLst>
            <c:ext xmlns:c16="http://schemas.microsoft.com/office/drawing/2014/chart" uri="{C3380CC4-5D6E-409C-BE32-E72D297353CC}">
              <c16:uniqueId val="{00000000-5A04-43B4-ADE5-4EEAA0719DCB}"/>
            </c:ext>
          </c:extLst>
        </c:ser>
        <c:ser>
          <c:idx val="1"/>
          <c:order val="1"/>
          <c:tx>
            <c:strRef>
              <c:f>tabella!$A$6</c:f>
              <c:strCache>
                <c:ptCount val="1"/>
                <c:pt idx="0">
                  <c:v>Actual Cost (AC)</c:v>
                </c:pt>
              </c:strCache>
            </c:strRef>
          </c:tx>
          <c:spPr>
            <a:ln w="12700">
              <a:solidFill>
                <a:srgbClr val="FF0000"/>
              </a:solidFill>
              <a:prstDash val="solid"/>
            </a:ln>
          </c:spPr>
          <c:marker>
            <c:symbol val="square"/>
            <c:size val="5"/>
            <c:spPr>
              <a:solidFill>
                <a:srgbClr val="FF0000"/>
              </a:solidFill>
              <a:ln>
                <a:solidFill>
                  <a:srgbClr val="FF0000"/>
                </a:solidFill>
                <a:prstDash val="solid"/>
              </a:ln>
            </c:spPr>
          </c:marker>
          <c:cat>
            <c:strRef>
              <c:f>tabella!$B$3:$H$3</c:f>
              <c:strCache>
                <c:ptCount val="7"/>
                <c:pt idx="0">
                  <c:v>25/11/2022</c:v>
                </c:pt>
                <c:pt idx="1">
                  <c:v>05/12/2022</c:v>
                </c:pt>
                <c:pt idx="2">
                  <c:v>09/12/2022</c:v>
                </c:pt>
                <c:pt idx="3">
                  <c:v>23/12/2022</c:v>
                </c:pt>
                <c:pt idx="4">
                  <c:v>23/01/20232</c:v>
                </c:pt>
                <c:pt idx="5">
                  <c:v>24/01/2023</c:v>
                </c:pt>
                <c:pt idx="6">
                  <c:v>26/01/2023</c:v>
                </c:pt>
              </c:strCache>
            </c:strRef>
          </c:cat>
          <c:val>
            <c:numRef>
              <c:f>tabella!$B$6:$H$6</c:f>
              <c:numCache>
                <c:formatCode>"€"\ #,##0.00</c:formatCode>
                <c:ptCount val="7"/>
                <c:pt idx="0">
                  <c:v>783.75</c:v>
                </c:pt>
                <c:pt idx="1">
                  <c:v>150</c:v>
                </c:pt>
                <c:pt idx="2">
                  <c:v>50</c:v>
                </c:pt>
                <c:pt idx="3">
                  <c:v>0</c:v>
                </c:pt>
                <c:pt idx="4">
                  <c:v>0</c:v>
                </c:pt>
                <c:pt idx="5">
                  <c:v>0</c:v>
                </c:pt>
                <c:pt idx="6">
                  <c:v>0</c:v>
                </c:pt>
              </c:numCache>
            </c:numRef>
          </c:val>
          <c:smooth val="0"/>
          <c:extLst>
            <c:ext xmlns:c16="http://schemas.microsoft.com/office/drawing/2014/chart" uri="{C3380CC4-5D6E-409C-BE32-E72D297353CC}">
              <c16:uniqueId val="{00000001-5A04-43B4-ADE5-4EEAA0719DCB}"/>
            </c:ext>
          </c:extLst>
        </c:ser>
        <c:ser>
          <c:idx val="2"/>
          <c:order val="2"/>
          <c:tx>
            <c:strRef>
              <c:f>tabella!$A$5</c:f>
              <c:strCache>
                <c:ptCount val="1"/>
                <c:pt idx="0">
                  <c:v>Earned Value (EV)</c:v>
                </c:pt>
              </c:strCache>
            </c:strRef>
          </c:tx>
          <c:spPr>
            <a:ln w="12700">
              <a:solidFill>
                <a:srgbClr val="339933"/>
              </a:solidFill>
              <a:prstDash val="solid"/>
            </a:ln>
          </c:spPr>
          <c:marker>
            <c:symbol val="triangle"/>
            <c:size val="5"/>
            <c:spPr>
              <a:solidFill>
                <a:srgbClr val="339933"/>
              </a:solidFill>
              <a:ln>
                <a:solidFill>
                  <a:srgbClr val="339933"/>
                </a:solidFill>
                <a:prstDash val="solid"/>
              </a:ln>
            </c:spPr>
          </c:marker>
          <c:cat>
            <c:strRef>
              <c:f>tabella!$B$3:$H$3</c:f>
              <c:strCache>
                <c:ptCount val="7"/>
                <c:pt idx="0">
                  <c:v>25/11/2022</c:v>
                </c:pt>
                <c:pt idx="1">
                  <c:v>05/12/2022</c:v>
                </c:pt>
                <c:pt idx="2">
                  <c:v>09/12/2022</c:v>
                </c:pt>
                <c:pt idx="3">
                  <c:v>23/12/2022</c:v>
                </c:pt>
                <c:pt idx="4">
                  <c:v>23/01/20232</c:v>
                </c:pt>
                <c:pt idx="5">
                  <c:v>24/01/2023</c:v>
                </c:pt>
                <c:pt idx="6">
                  <c:v>26/01/2023</c:v>
                </c:pt>
              </c:strCache>
            </c:strRef>
          </c:cat>
          <c:val>
            <c:numRef>
              <c:f>tabella!$B$5:$H$5</c:f>
              <c:numCache>
                <c:formatCode>"€"\ #,##0.00</c:formatCode>
                <c:ptCount val="7"/>
                <c:pt idx="0">
                  <c:v>900</c:v>
                </c:pt>
                <c:pt idx="1">
                  <c:v>375</c:v>
                </c:pt>
                <c:pt idx="2">
                  <c:v>225</c:v>
                </c:pt>
                <c:pt idx="3">
                  <c:v>450</c:v>
                </c:pt>
                <c:pt idx="4">
                  <c:v>1500</c:v>
                </c:pt>
                <c:pt idx="5">
                  <c:v>225</c:v>
                </c:pt>
                <c:pt idx="6">
                  <c:v>75</c:v>
                </c:pt>
              </c:numCache>
            </c:numRef>
          </c:val>
          <c:smooth val="0"/>
          <c:extLst>
            <c:ext xmlns:c16="http://schemas.microsoft.com/office/drawing/2014/chart" uri="{C3380CC4-5D6E-409C-BE32-E72D297353CC}">
              <c16:uniqueId val="{00000002-5A04-43B4-ADE5-4EEAA0719DCB}"/>
            </c:ext>
          </c:extLst>
        </c:ser>
        <c:ser>
          <c:idx val="3"/>
          <c:order val="3"/>
          <c:tx>
            <c:strRef>
              <c:f>tabella!$A$7</c:f>
              <c:strCache>
                <c:ptCount val="1"/>
                <c:pt idx="0">
                  <c:v>Planned Value (PV)</c:v>
                </c:pt>
              </c:strCache>
            </c:strRef>
          </c:tx>
          <c:spPr>
            <a:ln w="12700">
              <a:solidFill>
                <a:srgbClr val="0000FF"/>
              </a:solidFill>
              <a:prstDash val="solid"/>
            </a:ln>
          </c:spPr>
          <c:marker>
            <c:symbol val="x"/>
            <c:size val="5"/>
            <c:spPr>
              <a:noFill/>
              <a:ln>
                <a:solidFill>
                  <a:srgbClr val="0000FF"/>
                </a:solidFill>
                <a:prstDash val="solid"/>
              </a:ln>
            </c:spPr>
          </c:marker>
          <c:cat>
            <c:strRef>
              <c:f>tabella!$B$3:$H$3</c:f>
              <c:strCache>
                <c:ptCount val="7"/>
                <c:pt idx="0">
                  <c:v>25/11/2022</c:v>
                </c:pt>
                <c:pt idx="1">
                  <c:v>05/12/2022</c:v>
                </c:pt>
                <c:pt idx="2">
                  <c:v>09/12/2022</c:v>
                </c:pt>
                <c:pt idx="3">
                  <c:v>23/12/2022</c:v>
                </c:pt>
                <c:pt idx="4">
                  <c:v>23/01/20232</c:v>
                </c:pt>
                <c:pt idx="5">
                  <c:v>24/01/2023</c:v>
                </c:pt>
                <c:pt idx="6">
                  <c:v>26/01/2023</c:v>
                </c:pt>
              </c:strCache>
            </c:strRef>
          </c:cat>
          <c:val>
            <c:numRef>
              <c:f>tabella!$B$7:$H$7</c:f>
              <c:numCache>
                <c:formatCode>"€"\ #,##0.00</c:formatCode>
                <c:ptCount val="7"/>
                <c:pt idx="0">
                  <c:v>900</c:v>
                </c:pt>
                <c:pt idx="1">
                  <c:v>375</c:v>
                </c:pt>
                <c:pt idx="2">
                  <c:v>225</c:v>
                </c:pt>
                <c:pt idx="3">
                  <c:v>450</c:v>
                </c:pt>
                <c:pt idx="4">
                  <c:v>1500</c:v>
                </c:pt>
                <c:pt idx="5">
                  <c:v>225</c:v>
                </c:pt>
                <c:pt idx="6">
                  <c:v>75</c:v>
                </c:pt>
              </c:numCache>
            </c:numRef>
          </c:val>
          <c:smooth val="0"/>
          <c:extLst>
            <c:ext xmlns:c16="http://schemas.microsoft.com/office/drawing/2014/chart" uri="{C3380CC4-5D6E-409C-BE32-E72D297353CC}">
              <c16:uniqueId val="{00000003-5A04-43B4-ADE5-4EEAA0719DCB}"/>
            </c:ext>
          </c:extLst>
        </c:ser>
        <c:dLbls>
          <c:showLegendKey val="0"/>
          <c:showVal val="0"/>
          <c:showCatName val="0"/>
          <c:showSerName val="0"/>
          <c:showPercent val="0"/>
          <c:showBubbleSize val="0"/>
        </c:dLbls>
        <c:marker val="1"/>
        <c:smooth val="0"/>
        <c:axId val="650725896"/>
        <c:axId val="650730872"/>
      </c:lineChart>
      <c:catAx>
        <c:axId val="650725896"/>
        <c:scaling>
          <c:orientation val="minMax"/>
        </c:scaling>
        <c:delete val="0"/>
        <c:axPos val="b"/>
        <c:numFmt formatCode="General" sourceLinked="1"/>
        <c:majorTickMark val="none"/>
        <c:minorTickMark val="none"/>
        <c:tickLblPos val="nextTo"/>
        <c:txPr>
          <a:bodyPr rot="0" vert="horz"/>
          <a:lstStyle/>
          <a:p>
            <a:pPr>
              <a:defRPr sz="1100" b="0" i="0" u="none" strike="noStrike" baseline="0">
                <a:solidFill>
                  <a:srgbClr val="000000"/>
                </a:solidFill>
                <a:latin typeface="Arial"/>
                <a:ea typeface="Arial"/>
                <a:cs typeface="Arial"/>
              </a:defRPr>
            </a:pPr>
            <a:endParaRPr lang="it-IT"/>
          </a:p>
        </c:txPr>
        <c:crossAx val="650730872"/>
        <c:crosses val="autoZero"/>
        <c:auto val="1"/>
        <c:lblAlgn val="ctr"/>
        <c:lblOffset val="100"/>
        <c:tickLblSkip val="1"/>
        <c:tickMarkSkip val="1"/>
        <c:noMultiLvlLbl val="0"/>
      </c:catAx>
      <c:valAx>
        <c:axId val="650730872"/>
        <c:scaling>
          <c:orientation val="minMax"/>
        </c:scaling>
        <c:delete val="0"/>
        <c:axPos val="l"/>
        <c:majorGridlines>
          <c:spPr>
            <a:ln w="3175">
              <a:solidFill>
                <a:srgbClr val="000000"/>
              </a:solidFill>
              <a:prstDash val="solid"/>
            </a:ln>
          </c:spPr>
        </c:majorGridlines>
        <c:numFmt formatCode="&quot;€&quot;\ #,##0.0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it-IT"/>
          </a:p>
        </c:txPr>
        <c:crossAx val="6507258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overlay val="0"/>
      <c:txPr>
        <a:bodyPr/>
        <a:lstStyle/>
        <a:p>
          <a:pPr>
            <a:defRPr sz="1400"/>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it-IT" sz="1800" b="1" i="0" u="none" strike="noStrike" kern="1200" baseline="0">
                <a:solidFill>
                  <a:srgbClr val="000000"/>
                </a:solidFill>
                <a:latin typeface="Arial"/>
                <a:ea typeface="Arial"/>
                <a:cs typeface="Arial"/>
              </a:rPr>
              <a:t>Variance</a:t>
            </a:r>
            <a:r>
              <a:rPr lang="it-IT"/>
              <a:t> </a:t>
            </a:r>
            <a:r>
              <a:rPr lang="it-IT" sz="1800" b="1" i="0" u="none" strike="noStrike" kern="1200" baseline="0">
                <a:solidFill>
                  <a:srgbClr val="000000"/>
                </a:solidFill>
                <a:latin typeface="Arial"/>
                <a:ea typeface="Arial"/>
                <a:cs typeface="Arial"/>
              </a:rPr>
              <a:t>Analysis</a:t>
            </a:r>
          </a:p>
        </c:rich>
      </c:tx>
      <c:layout>
        <c:manualLayout>
          <c:xMode val="edge"/>
          <c:yMode val="edge"/>
          <c:x val="0.43822123419892001"/>
          <c:y val="3.1413679460366398E-2"/>
        </c:manualLayout>
      </c:layout>
      <c:overlay val="0"/>
      <c:spPr>
        <a:noFill/>
        <a:ln w="25400">
          <a:noFill/>
        </a:ln>
      </c:spPr>
    </c:title>
    <c:autoTitleDeleted val="0"/>
    <c:plotArea>
      <c:layout>
        <c:manualLayout>
          <c:layoutTarget val="inner"/>
          <c:xMode val="edge"/>
          <c:yMode val="edge"/>
          <c:x val="0.14077688602117999"/>
          <c:y val="0.18048207256989601"/>
          <c:w val="0.83657090123587596"/>
          <c:h val="0.57068135773038497"/>
        </c:manualLayout>
      </c:layout>
      <c:lineChart>
        <c:grouping val="standard"/>
        <c:varyColors val="0"/>
        <c:ser>
          <c:idx val="0"/>
          <c:order val="0"/>
          <c:tx>
            <c:strRef>
              <c:f>tabella!$A$9</c:f>
              <c:strCache>
                <c:ptCount val="1"/>
                <c:pt idx="0">
                  <c:v>Cost Variance (CV)</c:v>
                </c:pt>
              </c:strCache>
            </c:strRef>
          </c:tx>
          <c:cat>
            <c:strRef>
              <c:f>tabella!$B$3:$H$3</c:f>
              <c:strCache>
                <c:ptCount val="7"/>
                <c:pt idx="0">
                  <c:v>25/11/2022</c:v>
                </c:pt>
                <c:pt idx="1">
                  <c:v>05/12/2022</c:v>
                </c:pt>
                <c:pt idx="2">
                  <c:v>09/12/2022</c:v>
                </c:pt>
                <c:pt idx="3">
                  <c:v>23/12/2022</c:v>
                </c:pt>
                <c:pt idx="4">
                  <c:v>23/01/20232</c:v>
                </c:pt>
                <c:pt idx="5">
                  <c:v>24/01/2023</c:v>
                </c:pt>
                <c:pt idx="6">
                  <c:v>26/01/2023</c:v>
                </c:pt>
              </c:strCache>
            </c:strRef>
          </c:cat>
          <c:val>
            <c:numRef>
              <c:f>tabella!$B$9:$H$9</c:f>
              <c:numCache>
                <c:formatCode>"€"\ #,##0.00</c:formatCode>
                <c:ptCount val="7"/>
                <c:pt idx="0">
                  <c:v>116.25</c:v>
                </c:pt>
                <c:pt idx="1">
                  <c:v>225</c:v>
                </c:pt>
                <c:pt idx="2">
                  <c:v>175</c:v>
                </c:pt>
                <c:pt idx="3">
                  <c:v>450</c:v>
                </c:pt>
                <c:pt idx="4">
                  <c:v>1500</c:v>
                </c:pt>
                <c:pt idx="5">
                  <c:v>225</c:v>
                </c:pt>
                <c:pt idx="6">
                  <c:v>75</c:v>
                </c:pt>
              </c:numCache>
            </c:numRef>
          </c:val>
          <c:smooth val="0"/>
          <c:extLst>
            <c:ext xmlns:c16="http://schemas.microsoft.com/office/drawing/2014/chart" uri="{C3380CC4-5D6E-409C-BE32-E72D297353CC}">
              <c16:uniqueId val="{00000000-3D7E-4D9C-BF13-44563605A727}"/>
            </c:ext>
          </c:extLst>
        </c:ser>
        <c:ser>
          <c:idx val="1"/>
          <c:order val="1"/>
          <c:tx>
            <c:strRef>
              <c:f>tabella!$A$10</c:f>
              <c:strCache>
                <c:ptCount val="1"/>
                <c:pt idx="0">
                  <c:v>Schedule Variance (SV)</c:v>
                </c:pt>
              </c:strCache>
            </c:strRef>
          </c:tx>
          <c:cat>
            <c:strRef>
              <c:f>tabella!$B$3:$H$3</c:f>
              <c:strCache>
                <c:ptCount val="7"/>
                <c:pt idx="0">
                  <c:v>25/11/2022</c:v>
                </c:pt>
                <c:pt idx="1">
                  <c:v>05/12/2022</c:v>
                </c:pt>
                <c:pt idx="2">
                  <c:v>09/12/2022</c:v>
                </c:pt>
                <c:pt idx="3">
                  <c:v>23/12/2022</c:v>
                </c:pt>
                <c:pt idx="4">
                  <c:v>23/01/20232</c:v>
                </c:pt>
                <c:pt idx="5">
                  <c:v>24/01/2023</c:v>
                </c:pt>
                <c:pt idx="6">
                  <c:v>26/01/2023</c:v>
                </c:pt>
              </c:strCache>
            </c:strRef>
          </c:cat>
          <c:val>
            <c:numRef>
              <c:f>tabella!$B$10:$H$10</c:f>
              <c:numCache>
                <c:formatCode>"€"\ #,##0.00</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1-3D7E-4D9C-BF13-44563605A727}"/>
            </c:ext>
          </c:extLst>
        </c:ser>
        <c:ser>
          <c:idx val="2"/>
          <c:order val="2"/>
          <c:tx>
            <c:strRef>
              <c:f>tabella!$A$15</c:f>
              <c:strCache>
                <c:ptCount val="1"/>
                <c:pt idx="0">
                  <c:v>Variance at Completion (VAC)</c:v>
                </c:pt>
              </c:strCache>
            </c:strRef>
          </c:tx>
          <c:cat>
            <c:strRef>
              <c:f>tabella!$B$3:$H$3</c:f>
              <c:strCache>
                <c:ptCount val="7"/>
                <c:pt idx="0">
                  <c:v>25/11/2022</c:v>
                </c:pt>
                <c:pt idx="1">
                  <c:v>05/12/2022</c:v>
                </c:pt>
                <c:pt idx="2">
                  <c:v>09/12/2022</c:v>
                </c:pt>
                <c:pt idx="3">
                  <c:v>23/12/2022</c:v>
                </c:pt>
                <c:pt idx="4">
                  <c:v>23/01/20232</c:v>
                </c:pt>
                <c:pt idx="5">
                  <c:v>24/01/2023</c:v>
                </c:pt>
                <c:pt idx="6">
                  <c:v>26/01/2023</c:v>
                </c:pt>
              </c:strCache>
            </c:strRef>
          </c:cat>
          <c:val>
            <c:numRef>
              <c:f>tabella!$B$15:$H$15</c:f>
              <c:numCache>
                <c:formatCode>"€"\ #,##0.00</c:formatCode>
                <c:ptCount val="7"/>
                <c:pt idx="0">
                  <c:v>116.25</c:v>
                </c:pt>
                <c:pt idx="1">
                  <c:v>225</c:v>
                </c:pt>
                <c:pt idx="2">
                  <c:v>175</c:v>
                </c:pt>
                <c:pt idx="3">
                  <c:v>0</c:v>
                </c:pt>
                <c:pt idx="4">
                  <c:v>0</c:v>
                </c:pt>
                <c:pt idx="5">
                  <c:v>0</c:v>
                </c:pt>
                <c:pt idx="6">
                  <c:v>0</c:v>
                </c:pt>
              </c:numCache>
            </c:numRef>
          </c:val>
          <c:smooth val="0"/>
          <c:extLst>
            <c:ext xmlns:c16="http://schemas.microsoft.com/office/drawing/2014/chart" uri="{C3380CC4-5D6E-409C-BE32-E72D297353CC}">
              <c16:uniqueId val="{00000002-3D7E-4D9C-BF13-44563605A727}"/>
            </c:ext>
          </c:extLst>
        </c:ser>
        <c:dLbls>
          <c:showLegendKey val="0"/>
          <c:showVal val="0"/>
          <c:showCatName val="0"/>
          <c:showSerName val="0"/>
          <c:showPercent val="0"/>
          <c:showBubbleSize val="0"/>
        </c:dLbls>
        <c:marker val="1"/>
        <c:smooth val="0"/>
        <c:axId val="650773096"/>
        <c:axId val="650779272"/>
      </c:lineChart>
      <c:catAx>
        <c:axId val="6507730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periodo</a:t>
                </a:r>
              </a:p>
            </c:rich>
          </c:tx>
          <c:layout>
            <c:manualLayout>
              <c:xMode val="edge"/>
              <c:yMode val="edge"/>
              <c:x val="0.52103642204632805"/>
              <c:y val="0.83507960144950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it-IT"/>
          </a:p>
        </c:txPr>
        <c:crossAx val="650779272"/>
        <c:crossesAt val="-450"/>
        <c:auto val="1"/>
        <c:lblAlgn val="ctr"/>
        <c:lblOffset val="100"/>
        <c:tickLblSkip val="1"/>
        <c:tickMarkSkip val="1"/>
        <c:noMultiLvlLbl val="0"/>
      </c:catAx>
      <c:valAx>
        <c:axId val="6507792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costo</a:t>
                </a:r>
              </a:p>
            </c:rich>
          </c:tx>
          <c:layout>
            <c:manualLayout>
              <c:xMode val="edge"/>
              <c:yMode val="edge"/>
              <c:x val="2.5890008548885901E-2"/>
              <c:y val="0.41099528974160698"/>
            </c:manualLayout>
          </c:layout>
          <c:overlay val="0"/>
          <c:spPr>
            <a:noFill/>
            <a:ln w="25400">
              <a:noFill/>
            </a:ln>
          </c:spPr>
        </c:title>
        <c:numFmt formatCode="&quot;€&quot;\ #,##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it-IT"/>
          </a:p>
        </c:txPr>
        <c:crossAx val="650773096"/>
        <c:crosses val="autoZero"/>
        <c:crossBetween val="between"/>
      </c:valAx>
      <c:spPr>
        <a:gradFill rotWithShape="0">
          <a:gsLst>
            <a:gs pos="0">
              <a:srgbClr val="C0C0C0"/>
            </a:gs>
            <a:gs pos="100000">
              <a:srgbClr val="FFFFFF"/>
            </a:gs>
          </a:gsLst>
          <a:lin ang="18900000" scaled="1"/>
        </a:gradFill>
        <a:ln w="12700">
          <a:solidFill>
            <a:srgbClr val="808080"/>
          </a:solidFill>
          <a:prstDash val="solid"/>
        </a:ln>
      </c:spPr>
    </c:plotArea>
    <c:legend>
      <c:legendPos val="b"/>
      <c:layout>
        <c:manualLayout>
          <c:xMode val="edge"/>
          <c:yMode val="edge"/>
          <c:x val="0.22041263219781801"/>
          <c:y val="0.92670274552268395"/>
          <c:w val="0.71232539594062005"/>
          <c:h val="5.4470048879742702E-2"/>
        </c:manualLayout>
      </c:layout>
      <c:overlay val="0"/>
      <c:spPr>
        <a:solidFill>
          <a:srgbClr val="FFFFFF"/>
        </a:solidFill>
        <a:ln w="25400">
          <a:noFill/>
        </a:ln>
      </c:spPr>
      <c:txPr>
        <a:bodyPr/>
        <a:lstStyle/>
        <a:p>
          <a:pPr>
            <a:defRPr sz="140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it-IT"/>
    </a:p>
  </c:txPr>
  <c:printSettings>
    <c:headerFooter alignWithMargins="0"/>
    <c:pageMargins b="1" l="0.750000000000001" r="0.750000000000001"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317686</xdr:colOff>
      <xdr:row>31</xdr:row>
      <xdr:rowOff>78441</xdr:rowOff>
    </xdr:from>
    <xdr:to>
      <xdr:col>19</xdr:col>
      <xdr:colOff>0</xdr:colOff>
      <xdr:row>59</xdr:row>
      <xdr:rowOff>56029</xdr:rowOff>
    </xdr:to>
    <xdr:graphicFrame macro="">
      <xdr:nvGraphicFramePr>
        <xdr:cNvPr id="1025" name="Chart 1">
          <a:extLst>
            <a:ext uri="{FF2B5EF4-FFF2-40B4-BE49-F238E27FC236}">
              <a16:creationId xmlns:a16="http://schemas.microsoft.com/office/drawing/2014/main" id="{00000000-0008-0000-02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336177</xdr:colOff>
      <xdr:row>1</xdr:row>
      <xdr:rowOff>47066</xdr:rowOff>
    </xdr:from>
    <xdr:to>
      <xdr:col>18</xdr:col>
      <xdr:colOff>571501</xdr:colOff>
      <xdr:row>28</xdr:row>
      <xdr:rowOff>134470</xdr:rowOff>
    </xdr:to>
    <xdr:graphicFrame macro="">
      <xdr:nvGraphicFramePr>
        <xdr:cNvPr id="1027" name="Chart 3">
          <a:extLst>
            <a:ext uri="{FF2B5EF4-FFF2-40B4-BE49-F238E27FC236}">
              <a16:creationId xmlns:a16="http://schemas.microsoft.com/office/drawing/2014/main" id="{00000000-0008-0000-0200-000003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324969</xdr:colOff>
      <xdr:row>62</xdr:row>
      <xdr:rowOff>112060</xdr:rowOff>
    </xdr:from>
    <xdr:to>
      <xdr:col>19</xdr:col>
      <xdr:colOff>67235</xdr:colOff>
      <xdr:row>94</xdr:row>
      <xdr:rowOff>100853</xdr:rowOff>
    </xdr:to>
    <xdr:graphicFrame macro="">
      <xdr:nvGraphicFramePr>
        <xdr:cNvPr id="7" name="Chart 2">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1" displayName="Tabella1" ref="A3:H17" totalsRowShown="0" headerRowDxfId="10" dataDxfId="9" tableBorderDxfId="8" headerRowCellStyle="Titolo 4" dataCellStyle="Titolo 4">
  <autoFilter ref="A3:H17" xr:uid="{00000000-0009-0000-0100-000001000000}"/>
  <tableColumns count="8">
    <tableColumn id="1" xr3:uid="{00000000-0010-0000-0000-000001000000}" name="Metric" dataDxfId="7" dataCellStyle="Titolo 4"/>
    <tableColumn id="2" xr3:uid="{00000000-0010-0000-0000-000002000000}" name="25/11/2022" dataDxfId="6" dataCellStyle="Titolo 4"/>
    <tableColumn id="3" xr3:uid="{00000000-0010-0000-0000-000003000000}" name="05/12/2022" dataDxfId="5" dataCellStyle="Titolo 4"/>
    <tableColumn id="4" xr3:uid="{00000000-0010-0000-0000-000004000000}" name="09/12/2022" dataDxfId="4" dataCellStyle="Titolo 4"/>
    <tableColumn id="5" xr3:uid="{00000000-0010-0000-0000-000005000000}" name="23/12/2022" dataDxfId="3" dataCellStyle="Titolo 4"/>
    <tableColumn id="6" xr3:uid="{00000000-0010-0000-0000-000006000000}" name="23/01/20232" dataDxfId="2" dataCellStyle="Titolo 4"/>
    <tableColumn id="7" xr3:uid="{00000000-0010-0000-0000-000007000000}" name="24/01/2023" dataDxfId="1" dataCellStyle="Titolo 4"/>
    <tableColumn id="8" xr3:uid="{00000000-0010-0000-0000-000008000000}" name="26/01/2023" dataDxfId="0" dataCellStyle="Titolo 4"/>
  </tableColumns>
  <tableStyleInfo name="TableStyleLight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53"/>
    <pageSetUpPr fitToPage="1"/>
  </sheetPr>
  <dimension ref="A1:E20"/>
  <sheetViews>
    <sheetView showGridLines="0" workbookViewId="0">
      <selection activeCell="C6" sqref="C6"/>
    </sheetView>
  </sheetViews>
  <sheetFormatPr defaultColWidth="8.86328125" defaultRowHeight="12.75" x14ac:dyDescent="0.35"/>
  <cols>
    <col min="1" max="1" width="25.1328125" bestFit="1" customWidth="1"/>
    <col min="2" max="2" width="8.3984375" style="1" customWidth="1"/>
    <col min="3" max="3" width="52.3984375" customWidth="1"/>
    <col min="4" max="4" width="33.1328125" style="1" customWidth="1"/>
  </cols>
  <sheetData>
    <row r="1" spans="1:5" ht="18.75" customHeight="1" x14ac:dyDescent="0.4">
      <c r="A1" s="65" t="s">
        <v>26</v>
      </c>
      <c r="B1" s="65"/>
      <c r="C1" s="65"/>
      <c r="D1" s="65"/>
    </row>
    <row r="2" spans="1:5" ht="38.25" customHeight="1" x14ac:dyDescent="0.35">
      <c r="A2" s="64" t="s">
        <v>46</v>
      </c>
      <c r="B2" s="64"/>
      <c r="C2" s="64"/>
      <c r="D2" s="64"/>
    </row>
    <row r="3" spans="1:5" x14ac:dyDescent="0.35">
      <c r="A3" s="6"/>
      <c r="B3" s="6"/>
      <c r="C3" s="6"/>
      <c r="D3" s="6"/>
    </row>
    <row r="4" spans="1:5" ht="13.15" x14ac:dyDescent="0.4">
      <c r="A4" s="9" t="s">
        <v>0</v>
      </c>
      <c r="B4" s="10" t="s">
        <v>44</v>
      </c>
      <c r="C4" s="10" t="s">
        <v>70</v>
      </c>
      <c r="D4" s="8" t="s">
        <v>52</v>
      </c>
    </row>
    <row r="5" spans="1:5" x14ac:dyDescent="0.35">
      <c r="A5" s="11" t="s">
        <v>45</v>
      </c>
      <c r="B5" s="12" t="s">
        <v>8</v>
      </c>
      <c r="C5" s="13" t="s">
        <v>47</v>
      </c>
      <c r="D5" s="12" t="s">
        <v>41</v>
      </c>
    </row>
    <row r="6" spans="1:5" x14ac:dyDescent="0.35">
      <c r="A6" s="33" t="s">
        <v>1</v>
      </c>
      <c r="B6" s="19" t="s">
        <v>9</v>
      </c>
      <c r="C6" s="20" t="s">
        <v>39</v>
      </c>
      <c r="D6" s="19" t="s">
        <v>41</v>
      </c>
    </row>
    <row r="7" spans="1:5" ht="25.5" x14ac:dyDescent="0.35">
      <c r="A7" s="29" t="s">
        <v>2</v>
      </c>
      <c r="B7" s="23" t="s">
        <v>10</v>
      </c>
      <c r="C7" s="61" t="s">
        <v>38</v>
      </c>
      <c r="D7" s="62" t="s">
        <v>72</v>
      </c>
    </row>
    <row r="8" spans="1:5" ht="25.5" x14ac:dyDescent="0.35">
      <c r="A8" s="34" t="s">
        <v>3</v>
      </c>
      <c r="B8" s="21" t="s">
        <v>11</v>
      </c>
      <c r="C8" s="22" t="s">
        <v>40</v>
      </c>
      <c r="D8" s="21" t="s">
        <v>41</v>
      </c>
    </row>
    <row r="9" spans="1:5" ht="25.5" customHeight="1" x14ac:dyDescent="0.35">
      <c r="A9" s="25" t="s">
        <v>5</v>
      </c>
      <c r="B9" s="26" t="s">
        <v>16</v>
      </c>
      <c r="C9" s="27" t="s">
        <v>68</v>
      </c>
      <c r="D9" s="28" t="s">
        <v>67</v>
      </c>
    </row>
    <row r="10" spans="1:5" ht="38.25" x14ac:dyDescent="0.35">
      <c r="A10" s="29" t="s">
        <v>4</v>
      </c>
      <c r="B10" s="23" t="s">
        <v>14</v>
      </c>
      <c r="C10" s="24" t="s">
        <v>48</v>
      </c>
      <c r="D10" s="30" t="s">
        <v>53</v>
      </c>
      <c r="E10" s="2"/>
    </row>
    <row r="11" spans="1:5" ht="38.25" x14ac:dyDescent="0.35">
      <c r="A11" s="25" t="s">
        <v>6</v>
      </c>
      <c r="B11" s="26" t="s">
        <v>17</v>
      </c>
      <c r="C11" s="27" t="s">
        <v>27</v>
      </c>
      <c r="D11" s="28" t="s">
        <v>54</v>
      </c>
    </row>
    <row r="12" spans="1:5" ht="25.5" x14ac:dyDescent="0.35">
      <c r="A12" s="29" t="s">
        <v>7</v>
      </c>
      <c r="B12" s="23" t="s">
        <v>18</v>
      </c>
      <c r="C12" s="24" t="s">
        <v>42</v>
      </c>
      <c r="D12" s="30" t="s">
        <v>55</v>
      </c>
    </row>
    <row r="13" spans="1:5" ht="25.5" x14ac:dyDescent="0.35">
      <c r="A13" s="35" t="s">
        <v>49</v>
      </c>
      <c r="B13" s="15" t="s">
        <v>13</v>
      </c>
      <c r="C13" s="16" t="s">
        <v>28</v>
      </c>
      <c r="D13" s="31" t="s">
        <v>56</v>
      </c>
    </row>
    <row r="14" spans="1:5" ht="38.25" x14ac:dyDescent="0.35">
      <c r="A14" s="36" t="s">
        <v>50</v>
      </c>
      <c r="B14" s="17" t="s">
        <v>12</v>
      </c>
      <c r="C14" s="18" t="s">
        <v>29</v>
      </c>
      <c r="D14" s="32" t="s">
        <v>58</v>
      </c>
    </row>
    <row r="15" spans="1:5" ht="38.25" x14ac:dyDescent="0.35">
      <c r="A15" s="25" t="s">
        <v>51</v>
      </c>
      <c r="B15" s="26" t="s">
        <v>15</v>
      </c>
      <c r="C15" s="27" t="s">
        <v>57</v>
      </c>
      <c r="D15" s="28" t="s">
        <v>60</v>
      </c>
    </row>
    <row r="16" spans="1:5" ht="38.25" x14ac:dyDescent="0.35">
      <c r="A16" s="29" t="s">
        <v>19</v>
      </c>
      <c r="B16" s="23"/>
      <c r="C16" s="24" t="s">
        <v>59</v>
      </c>
      <c r="D16" s="30" t="s">
        <v>63</v>
      </c>
    </row>
    <row r="17" spans="1:4" x14ac:dyDescent="0.35">
      <c r="A17" s="25"/>
      <c r="B17" s="26"/>
      <c r="C17" s="52" t="s">
        <v>61</v>
      </c>
      <c r="D17" s="26" t="s">
        <v>21</v>
      </c>
    </row>
    <row r="18" spans="1:4" x14ac:dyDescent="0.35">
      <c r="A18" s="29"/>
      <c r="B18" s="23"/>
      <c r="C18" s="53" t="s">
        <v>62</v>
      </c>
      <c r="D18" s="23" t="s">
        <v>22</v>
      </c>
    </row>
    <row r="19" spans="1:4" x14ac:dyDescent="0.35">
      <c r="A19" s="29"/>
      <c r="B19" s="23"/>
      <c r="C19" s="54" t="s">
        <v>43</v>
      </c>
      <c r="D19" s="23" t="s">
        <v>23</v>
      </c>
    </row>
    <row r="20" spans="1:4" x14ac:dyDescent="0.35">
      <c r="A20" s="14"/>
      <c r="B20" s="7"/>
      <c r="C20" s="55" t="s">
        <v>20</v>
      </c>
      <c r="D20" s="7" t="s">
        <v>24</v>
      </c>
    </row>
  </sheetData>
  <mergeCells count="2">
    <mergeCell ref="A2:D2"/>
    <mergeCell ref="A1:D1"/>
  </mergeCells>
  <phoneticPr fontId="2" type="noConversion"/>
  <printOptions horizontalCentered="1"/>
  <pageMargins left="0.75" right="0.75" top="1" bottom="1" header="0.5" footer="0.5"/>
  <pageSetup scale="76" orientation="portrait"/>
  <headerFooter alignWithMargins="0">
    <oddHeader>&amp;A</oddHeader>
    <oddFooter>Page &amp;P of &amp;N</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9"/>
    <pageSetUpPr fitToPage="1"/>
  </sheetPr>
  <dimension ref="A1:I35"/>
  <sheetViews>
    <sheetView showGridLines="0" tabSelected="1" zoomScale="125" zoomScaleNormal="125" zoomScalePageLayoutView="125" workbookViewId="0">
      <pane xSplit="1" ySplit="3" topLeftCell="D4" activePane="bottomRight" state="frozen"/>
      <selection pane="topRight" activeCell="B1" sqref="B1"/>
      <selection pane="bottomLeft" activeCell="A5" sqref="A5"/>
      <selection pane="bottomRight" activeCell="G18" sqref="G18"/>
    </sheetView>
  </sheetViews>
  <sheetFormatPr defaultColWidth="8.86328125" defaultRowHeight="12.75" x14ac:dyDescent="0.35"/>
  <cols>
    <col min="1" max="1" width="41.265625" style="4" customWidth="1"/>
    <col min="2" max="2" width="18.3984375" style="5" customWidth="1"/>
    <col min="3" max="3" width="19" style="3" customWidth="1"/>
    <col min="4" max="5" width="19.86328125" style="3" customWidth="1"/>
    <col min="6" max="6" width="19" style="3" customWidth="1"/>
    <col min="7" max="7" width="18.73046875" style="3" customWidth="1"/>
    <col min="8" max="8" width="20" style="3" customWidth="1"/>
    <col min="9" max="9" width="19.265625" style="3" customWidth="1"/>
    <col min="10" max="16384" width="8.86328125" style="3"/>
  </cols>
  <sheetData>
    <row r="1" spans="1:9" ht="18" x14ac:dyDescent="0.55000000000000004">
      <c r="A1" s="66" t="s">
        <v>26</v>
      </c>
      <c r="B1" s="66"/>
      <c r="C1" s="66"/>
      <c r="D1" s="66"/>
      <c r="E1" s="66"/>
      <c r="F1" s="66"/>
      <c r="G1" s="66"/>
      <c r="H1" s="66"/>
    </row>
    <row r="2" spans="1:9" ht="15.75" customHeight="1" x14ac:dyDescent="0.55000000000000004">
      <c r="A2" s="58" t="s">
        <v>80</v>
      </c>
      <c r="B2" s="57" t="s">
        <v>73</v>
      </c>
      <c r="C2" s="57" t="s">
        <v>74</v>
      </c>
      <c r="D2" s="57" t="s">
        <v>79</v>
      </c>
      <c r="E2" s="57" t="s">
        <v>75</v>
      </c>
      <c r="F2" s="57" t="s">
        <v>76</v>
      </c>
      <c r="G2" s="57" t="s">
        <v>77</v>
      </c>
      <c r="H2" s="57" t="s">
        <v>78</v>
      </c>
      <c r="I2" s="56"/>
    </row>
    <row r="3" spans="1:9" ht="18" x14ac:dyDescent="0.55000000000000004">
      <c r="A3" s="37" t="s">
        <v>0</v>
      </c>
      <c r="B3" s="63" t="s">
        <v>81</v>
      </c>
      <c r="C3" s="63" t="s">
        <v>82</v>
      </c>
      <c r="D3" s="63" t="s">
        <v>83</v>
      </c>
      <c r="E3" s="63" t="s">
        <v>84</v>
      </c>
      <c r="F3" s="63" t="s">
        <v>85</v>
      </c>
      <c r="G3" s="63" t="s">
        <v>86</v>
      </c>
      <c r="H3" s="63" t="s">
        <v>87</v>
      </c>
    </row>
    <row r="4" spans="1:9" ht="14.25" x14ac:dyDescent="0.45">
      <c r="A4" s="38" t="s">
        <v>37</v>
      </c>
      <c r="B4" s="39">
        <v>900</v>
      </c>
      <c r="C4" s="39">
        <v>375</v>
      </c>
      <c r="D4" s="39">
        <v>225</v>
      </c>
      <c r="E4" s="39">
        <v>450</v>
      </c>
      <c r="F4" s="39">
        <v>1500</v>
      </c>
      <c r="G4" s="39">
        <v>225</v>
      </c>
      <c r="H4" s="39">
        <v>75</v>
      </c>
    </row>
    <row r="5" spans="1:9" ht="14.25" x14ac:dyDescent="0.45">
      <c r="A5" s="41" t="s">
        <v>30</v>
      </c>
      <c r="B5" s="39">
        <v>900</v>
      </c>
      <c r="C5" s="39">
        <v>375</v>
      </c>
      <c r="D5" s="39">
        <v>225</v>
      </c>
      <c r="E5" s="39">
        <v>450</v>
      </c>
      <c r="F5" s="39">
        <v>1500</v>
      </c>
      <c r="G5" s="39">
        <v>225</v>
      </c>
      <c r="H5" s="39">
        <v>75</v>
      </c>
    </row>
    <row r="6" spans="1:9" ht="14.25" x14ac:dyDescent="0.45">
      <c r="A6" s="41" t="s">
        <v>32</v>
      </c>
      <c r="B6" s="39">
        <v>783.75</v>
      </c>
      <c r="C6" s="39">
        <v>150</v>
      </c>
      <c r="D6" s="39">
        <v>50</v>
      </c>
      <c r="E6" s="39">
        <v>0</v>
      </c>
      <c r="F6" s="39">
        <v>0</v>
      </c>
      <c r="G6" s="40">
        <v>0</v>
      </c>
      <c r="H6" s="40">
        <v>0</v>
      </c>
    </row>
    <row r="7" spans="1:9" ht="14.25" x14ac:dyDescent="0.45">
      <c r="A7" s="41" t="s">
        <v>31</v>
      </c>
      <c r="B7" s="39">
        <v>900</v>
      </c>
      <c r="C7" s="39">
        <v>375</v>
      </c>
      <c r="D7" s="39">
        <v>225</v>
      </c>
      <c r="E7" s="39">
        <v>450</v>
      </c>
      <c r="F7" s="39">
        <v>1500</v>
      </c>
      <c r="G7" s="39">
        <v>225</v>
      </c>
      <c r="H7" s="39">
        <v>75</v>
      </c>
    </row>
    <row r="8" spans="1:9" ht="14.25" x14ac:dyDescent="0.45">
      <c r="A8" s="41" t="s">
        <v>69</v>
      </c>
      <c r="B8" s="59">
        <v>1</v>
      </c>
      <c r="C8" s="59">
        <v>1</v>
      </c>
      <c r="D8" s="59">
        <v>1</v>
      </c>
      <c r="E8" s="59">
        <v>0</v>
      </c>
      <c r="F8" s="59">
        <v>0</v>
      </c>
      <c r="G8" s="59">
        <v>0</v>
      </c>
      <c r="H8" s="59">
        <v>0</v>
      </c>
    </row>
    <row r="9" spans="1:9" ht="14.25" x14ac:dyDescent="0.45">
      <c r="A9" s="42" t="s">
        <v>33</v>
      </c>
      <c r="B9" s="60">
        <f t="shared" ref="B9:H9" si="0">B5-B6</f>
        <v>116.25</v>
      </c>
      <c r="C9" s="60">
        <f t="shared" si="0"/>
        <v>225</v>
      </c>
      <c r="D9" s="60">
        <f t="shared" si="0"/>
        <v>175</v>
      </c>
      <c r="E9" s="60">
        <f t="shared" si="0"/>
        <v>450</v>
      </c>
      <c r="F9" s="60">
        <f t="shared" si="0"/>
        <v>1500</v>
      </c>
      <c r="G9" s="60">
        <f t="shared" si="0"/>
        <v>225</v>
      </c>
      <c r="H9" s="60">
        <f t="shared" si="0"/>
        <v>75</v>
      </c>
    </row>
    <row r="10" spans="1:9" ht="14.25" x14ac:dyDescent="0.45">
      <c r="A10" s="42" t="s">
        <v>34</v>
      </c>
      <c r="B10" s="60">
        <f t="shared" ref="B10:H10" si="1">B5-B7</f>
        <v>0</v>
      </c>
      <c r="C10" s="60">
        <f t="shared" si="1"/>
        <v>0</v>
      </c>
      <c r="D10" s="60">
        <f t="shared" si="1"/>
        <v>0</v>
      </c>
      <c r="E10" s="60">
        <f t="shared" si="1"/>
        <v>0</v>
      </c>
      <c r="F10" s="60">
        <f t="shared" si="1"/>
        <v>0</v>
      </c>
      <c r="G10" s="60">
        <f t="shared" si="1"/>
        <v>0</v>
      </c>
      <c r="H10" s="60">
        <f t="shared" si="1"/>
        <v>0</v>
      </c>
    </row>
    <row r="11" spans="1:9" ht="14.25" x14ac:dyDescent="0.45">
      <c r="A11" s="43" t="s">
        <v>35</v>
      </c>
      <c r="B11" s="60">
        <f t="shared" ref="B11:H11" si="2">IF(B6,B5/B6,"")</f>
        <v>1.1483253588516746</v>
      </c>
      <c r="C11" s="60">
        <f t="shared" si="2"/>
        <v>2.5</v>
      </c>
      <c r="D11" s="60">
        <f t="shared" si="2"/>
        <v>4.5</v>
      </c>
      <c r="E11" s="60" t="str">
        <f t="shared" si="2"/>
        <v/>
      </c>
      <c r="F11" s="60" t="str">
        <f t="shared" si="2"/>
        <v/>
      </c>
      <c r="G11" s="60" t="str">
        <f t="shared" si="2"/>
        <v/>
      </c>
      <c r="H11" s="60" t="str">
        <f t="shared" si="2"/>
        <v/>
      </c>
    </row>
    <row r="12" spans="1:9" ht="12.75" customHeight="1" x14ac:dyDescent="0.45">
      <c r="A12" s="44" t="s">
        <v>36</v>
      </c>
      <c r="B12" s="60">
        <f t="shared" ref="B12:H12" si="3">IF(B7,B5/B7,"")</f>
        <v>1</v>
      </c>
      <c r="C12" s="60">
        <f t="shared" si="3"/>
        <v>1</v>
      </c>
      <c r="D12" s="60">
        <f t="shared" si="3"/>
        <v>1</v>
      </c>
      <c r="E12" s="60">
        <f t="shared" si="3"/>
        <v>1</v>
      </c>
      <c r="F12" s="60">
        <f t="shared" si="3"/>
        <v>1</v>
      </c>
      <c r="G12" s="60">
        <f t="shared" si="3"/>
        <v>1</v>
      </c>
      <c r="H12" s="60">
        <f t="shared" si="3"/>
        <v>1</v>
      </c>
    </row>
    <row r="13" spans="1:9" ht="14.25" x14ac:dyDescent="0.45">
      <c r="A13" s="45" t="s">
        <v>64</v>
      </c>
      <c r="B13" s="60">
        <f t="shared" ref="B13:H13" si="4">IF(B5,IF(B6,B14-B6,""),"")</f>
        <v>0</v>
      </c>
      <c r="C13" s="60">
        <f t="shared" si="4"/>
        <v>0</v>
      </c>
      <c r="D13" s="60">
        <f t="shared" si="4"/>
        <v>0</v>
      </c>
      <c r="E13" s="60" t="str">
        <f t="shared" si="4"/>
        <v/>
      </c>
      <c r="F13" s="60" t="str">
        <f t="shared" si="4"/>
        <v/>
      </c>
      <c r="G13" s="60" t="str">
        <f t="shared" si="4"/>
        <v/>
      </c>
      <c r="H13" s="60" t="str">
        <f t="shared" si="4"/>
        <v/>
      </c>
    </row>
    <row r="14" spans="1:9" ht="14.25" x14ac:dyDescent="0.45">
      <c r="A14" s="45" t="s">
        <v>65</v>
      </c>
      <c r="B14" s="60">
        <f t="shared" ref="B14:H14" si="5">IF(B5,IF(B6,B4/B11,""),"")</f>
        <v>783.75</v>
      </c>
      <c r="C14" s="60">
        <f t="shared" si="5"/>
        <v>150</v>
      </c>
      <c r="D14" s="60">
        <f t="shared" si="5"/>
        <v>50</v>
      </c>
      <c r="E14" s="60" t="str">
        <f t="shared" si="5"/>
        <v/>
      </c>
      <c r="F14" s="60" t="str">
        <f t="shared" si="5"/>
        <v/>
      </c>
      <c r="G14" s="60" t="str">
        <f t="shared" si="5"/>
        <v/>
      </c>
      <c r="H14" s="60" t="str">
        <f t="shared" si="5"/>
        <v/>
      </c>
    </row>
    <row r="15" spans="1:9" ht="14.25" x14ac:dyDescent="0.45">
      <c r="A15" s="45" t="s">
        <v>66</v>
      </c>
      <c r="B15" s="60">
        <f t="shared" ref="B15:H15" si="6">IF(B5,IF(B6,B4-B14,""),"")</f>
        <v>116.25</v>
      </c>
      <c r="C15" s="60">
        <f t="shared" si="6"/>
        <v>225</v>
      </c>
      <c r="D15" s="60">
        <f t="shared" si="6"/>
        <v>175</v>
      </c>
      <c r="E15" s="60" t="str">
        <f t="shared" si="6"/>
        <v/>
      </c>
      <c r="F15" s="60" t="str">
        <f t="shared" si="6"/>
        <v/>
      </c>
      <c r="G15" s="60" t="str">
        <f t="shared" si="6"/>
        <v/>
      </c>
      <c r="H15" s="60" t="str">
        <f t="shared" si="6"/>
        <v/>
      </c>
    </row>
    <row r="16" spans="1:9" ht="14.25" hidden="1" x14ac:dyDescent="0.45">
      <c r="A16" s="46" t="s">
        <v>25</v>
      </c>
      <c r="B16" s="47">
        <f t="shared" ref="B16:H16" si="7">(B12+B11)/2</f>
        <v>1.0741626794258372</v>
      </c>
      <c r="C16" s="47">
        <f t="shared" si="7"/>
        <v>1.75</v>
      </c>
      <c r="D16" s="47">
        <f t="shared" si="7"/>
        <v>2.75</v>
      </c>
      <c r="E16" s="47" t="e">
        <f t="shared" si="7"/>
        <v>#VALUE!</v>
      </c>
      <c r="F16" s="47" t="e">
        <f t="shared" si="7"/>
        <v>#VALUE!</v>
      </c>
      <c r="G16" s="47" t="e">
        <f t="shared" si="7"/>
        <v>#VALUE!</v>
      </c>
      <c r="H16" s="47" t="e">
        <f t="shared" si="7"/>
        <v>#VALUE!</v>
      </c>
    </row>
    <row r="17" spans="1:8" ht="14.25" x14ac:dyDescent="0.35">
      <c r="A17" s="48" t="s">
        <v>71</v>
      </c>
      <c r="B17" s="49" t="str">
        <f t="shared" ref="B17:H17" si="8">IF(B7,IF(B6,IF(B16&lt;0.65,"BLACK",IF(B16&lt;0.85,"RED",IF(B16&lt;1,"YELLOW","GREEN"))),""),"")</f>
        <v>GREEN</v>
      </c>
      <c r="C17" s="50" t="str">
        <f t="shared" si="8"/>
        <v>GREEN</v>
      </c>
      <c r="D17" s="50" t="str">
        <f t="shared" si="8"/>
        <v>GREEN</v>
      </c>
      <c r="E17" s="50" t="str">
        <f t="shared" si="8"/>
        <v/>
      </c>
      <c r="F17" s="51" t="str">
        <f t="shared" si="8"/>
        <v/>
      </c>
      <c r="G17" s="51" t="str">
        <f t="shared" si="8"/>
        <v/>
      </c>
      <c r="H17" s="51" t="str">
        <f t="shared" si="8"/>
        <v/>
      </c>
    </row>
    <row r="18" spans="1:8" x14ac:dyDescent="0.35">
      <c r="C18" s="5"/>
      <c r="D18" s="5"/>
      <c r="E18" s="5"/>
      <c r="F18" s="5"/>
    </row>
    <row r="19" spans="1:8" x14ac:dyDescent="0.35">
      <c r="C19" s="5"/>
      <c r="D19" s="5"/>
      <c r="E19" s="5"/>
      <c r="F19" s="5"/>
    </row>
    <row r="20" spans="1:8" x14ac:dyDescent="0.35">
      <c r="C20" s="5"/>
      <c r="D20" s="5"/>
      <c r="F20" s="5"/>
    </row>
    <row r="21" spans="1:8" x14ac:dyDescent="0.35">
      <c r="C21" s="5"/>
      <c r="D21" s="5"/>
      <c r="E21" s="5"/>
      <c r="F21" s="5"/>
    </row>
    <row r="22" spans="1:8" x14ac:dyDescent="0.35">
      <c r="C22" s="5"/>
      <c r="D22" s="5"/>
      <c r="E22" s="5"/>
      <c r="F22" s="5"/>
    </row>
    <row r="23" spans="1:8" x14ac:dyDescent="0.35">
      <c r="C23" s="5"/>
      <c r="D23" s="5"/>
      <c r="E23" s="5"/>
      <c r="F23" s="5"/>
    </row>
    <row r="24" spans="1:8" x14ac:dyDescent="0.35">
      <c r="C24" s="5"/>
      <c r="D24" s="5"/>
      <c r="E24" s="5"/>
      <c r="F24" s="5"/>
    </row>
    <row r="25" spans="1:8" x14ac:dyDescent="0.35">
      <c r="C25" s="5"/>
      <c r="D25" s="5"/>
      <c r="E25" s="5"/>
      <c r="F25" s="5"/>
    </row>
    <row r="26" spans="1:8" x14ac:dyDescent="0.35">
      <c r="C26" s="5"/>
      <c r="D26" s="5"/>
      <c r="E26" s="5"/>
      <c r="F26" s="5"/>
    </row>
    <row r="27" spans="1:8" x14ac:dyDescent="0.35">
      <c r="C27" s="5"/>
      <c r="D27" s="5"/>
      <c r="E27" s="5"/>
      <c r="F27" s="5"/>
    </row>
    <row r="28" spans="1:8" x14ac:dyDescent="0.35">
      <c r="C28" s="5"/>
      <c r="D28" s="5"/>
      <c r="E28" s="5"/>
      <c r="F28" s="5"/>
    </row>
    <row r="29" spans="1:8" x14ac:dyDescent="0.35">
      <c r="C29" s="5"/>
      <c r="D29" s="5"/>
      <c r="E29" s="5"/>
      <c r="F29" s="5"/>
    </row>
    <row r="30" spans="1:8" x14ac:dyDescent="0.35">
      <c r="C30" s="5"/>
      <c r="D30" s="5"/>
      <c r="E30" s="5"/>
      <c r="F30" s="5"/>
    </row>
    <row r="31" spans="1:8" x14ac:dyDescent="0.35">
      <c r="C31" s="5"/>
      <c r="D31" s="5"/>
      <c r="E31" s="5"/>
      <c r="F31" s="5"/>
    </row>
    <row r="32" spans="1:8" x14ac:dyDescent="0.35">
      <c r="C32" s="5"/>
      <c r="D32" s="5"/>
      <c r="E32" s="5"/>
      <c r="F32" s="5"/>
    </row>
    <row r="33" spans="3:6" x14ac:dyDescent="0.35">
      <c r="C33" s="5"/>
      <c r="D33" s="5"/>
      <c r="E33" s="5"/>
      <c r="F33" s="5"/>
    </row>
    <row r="34" spans="3:6" x14ac:dyDescent="0.35">
      <c r="C34" s="5"/>
      <c r="D34" s="5"/>
      <c r="E34" s="5"/>
      <c r="F34" s="5"/>
    </row>
    <row r="35" spans="3:6" x14ac:dyDescent="0.35">
      <c r="C35" s="5"/>
      <c r="D35" s="5"/>
      <c r="E35" s="5"/>
      <c r="F35" s="5"/>
    </row>
  </sheetData>
  <sheetProtection formatCells="0" formatColumns="0" formatRows="0" insertColumns="0" insertRows="0" insertHyperlinks="0" deleteColumns="0" deleteRows="0" sort="0" autoFilter="0" pivotTables="0"/>
  <mergeCells count="1">
    <mergeCell ref="A1:H1"/>
  </mergeCells>
  <phoneticPr fontId="2" type="noConversion"/>
  <conditionalFormatting sqref="A17">
    <cfRule type="cellIs" dxfId="16" priority="1" stopIfTrue="1" operator="equal">
      <formula>"GREEN"</formula>
    </cfRule>
    <cfRule type="cellIs" dxfId="15" priority="2" stopIfTrue="1" operator="equal">
      <formula>"YELLOW"</formula>
    </cfRule>
    <cfRule type="cellIs" dxfId="14" priority="3" stopIfTrue="1" operator="equal">
      <formula>"RED"</formula>
    </cfRule>
  </conditionalFormatting>
  <conditionalFormatting sqref="B17:H17">
    <cfRule type="cellIs" dxfId="13" priority="4" stopIfTrue="1" operator="equal">
      <formula>"GREEN"</formula>
    </cfRule>
    <cfRule type="cellIs" dxfId="12" priority="5" stopIfTrue="1" operator="equal">
      <formula>"YELLOW"</formula>
    </cfRule>
    <cfRule type="cellIs" dxfId="11" priority="6" stopIfTrue="1" operator="equal">
      <formula>"RED"</formula>
    </cfRule>
  </conditionalFormatting>
  <dataValidations count="1">
    <dataValidation type="decimal" allowBlank="1" showInputMessage="1" showErrorMessage="1" error="Please enter a valid number." sqref="B4:H8" xr:uid="{00000000-0002-0000-0100-000000000000}">
      <formula1>-100000000</formula1>
      <formula2>100000000</formula2>
    </dataValidation>
  </dataValidations>
  <pageMargins left="0.75" right="0.75" top="1" bottom="1" header="0.5" footer="0.5"/>
  <pageSetup scale="76" orientation="landscape"/>
  <headerFooter alignWithMargins="0">
    <oddHeader>&amp;A</oddHeader>
    <oddFooter>Page &amp;P of &amp;N</oddFooter>
  </headerFooter>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30"/>
    <pageSetUpPr fitToPage="1"/>
  </sheetPr>
  <dimension ref="A1"/>
  <sheetViews>
    <sheetView showGridLines="0" topLeftCell="A7" zoomScale="85" zoomScaleNormal="85" zoomScalePageLayoutView="85" workbookViewId="0">
      <selection activeCell="Y67" sqref="Y67"/>
    </sheetView>
  </sheetViews>
  <sheetFormatPr defaultColWidth="8.86328125" defaultRowHeight="12.75" x14ac:dyDescent="0.35"/>
  <sheetData/>
  <phoneticPr fontId="2" type="noConversion"/>
  <printOptions horizontalCentered="1" verticalCentered="1"/>
  <pageMargins left="0.75" right="0.75" top="1" bottom="1" header="0.5" footer="0.5"/>
  <pageSetup scale="99" fitToHeight="2" orientation="portrait"/>
  <headerFooter alignWithMargins="0">
    <oddHeader>&amp;A</oddHeader>
    <oddFooter>Page &amp;P of &amp;N</oddFooter>
  </headerFooter>
  <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NumericAssetId xmlns="145c5697-5eb5-440b-b2f1-a8273fb59250" xsi:nil="true"/>
    <AssetType xmlns="145c5697-5eb5-440b-b2f1-a8273fb59250">TP</AssetType>
    <Markets xmlns="145c5697-5eb5-440b-b2f1-a8273fb59250" xsi:nil="true"/>
    <AppVer xmlns="145c5697-5eb5-440b-b2f1-a8273fb59250" xsi:nil="true"/>
    <AuthoringAssetId xmlns="145c5697-5eb5-440b-b2f1-a8273fb59250">TP001142302</AuthoringAssetId>
    <AssetId xmlns="145c5697-5eb5-440b-b2f1-a8273fb59250">TS001142302</AssetId>
  </documentManagement>
</p:properties>
</file>

<file path=customXml/item2.xml><?xml version="1.0" encoding="utf-8"?>
<ct:contentTypeSchema xmlns:ct="http://schemas.microsoft.com/office/2006/metadata/contentType" xmlns:ma="http://schemas.microsoft.com/office/2006/metadata/properties/metaAttributes" ct:_="" ma:_="" ma:contentTypeName="OOFile" ma:contentTypeID="0x0101006025706CF4CD034688BEBAE97A2E701D020200C3831ACA17D8814887A164412888521E" ma:contentTypeVersion="7" ma:contentTypeDescription="Create a new document." ma:contentTypeScope="" ma:versionID="ed1fea5d08807278759d338940aa9e8f">
  <xsd:schema xmlns:xsd="http://www.w3.org/2001/XMLSchema" xmlns:xs="http://www.w3.org/2001/XMLSchema" xmlns:p="http://schemas.microsoft.com/office/2006/metadata/properties" xmlns:ns2="145c5697-5eb5-440b-b2f1-a8273fb59250" targetNamespace="http://schemas.microsoft.com/office/2006/metadata/properties" ma:root="true" ma:fieldsID="174e4b03d57b3d621fa064bbab783e99" ns2:_="">
    <xsd:import namespace="145c5697-5eb5-440b-b2f1-a8273fb59250"/>
    <xsd:element name="properties">
      <xsd:complexType>
        <xsd:sequence>
          <xsd:element name="documentManagement">
            <xsd:complexType>
              <xsd:all>
                <xsd:element ref="ns2:AssetId" minOccurs="0"/>
                <xsd:element ref="ns2:AuthoringAssetId" minOccurs="0"/>
                <xsd:element ref="ns2:AssetType" minOccurs="0"/>
                <xsd:element ref="ns2:Markets" minOccurs="0"/>
                <xsd:element ref="ns2:NumericAssetId" minOccurs="0"/>
                <xsd:element ref="ns2:AppV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5c5697-5eb5-440b-b2f1-a8273fb59250" elementFormDefault="qualified">
    <xsd:import namespace="http://schemas.microsoft.com/office/2006/documentManagement/types"/>
    <xsd:import namespace="http://schemas.microsoft.com/office/infopath/2007/PartnerControls"/>
    <xsd:element name="AssetId" ma:index="8" nillable="true" ma:displayName="AssetId" ma:indexed="true" ma:internalName="AssetId" ma:readOnly="false">
      <xsd:simpleType>
        <xsd:restriction base="dms:Text"/>
      </xsd:simpleType>
    </xsd:element>
    <xsd:element name="AuthoringAssetId" ma:index="9" nillable="true" ma:displayName="AuthoringAssetId" ma:indexed="true" ma:internalName="AuthoringAssetId" ma:readOnly="false">
      <xsd:simpleType>
        <xsd:restriction base="dms:Text"/>
      </xsd:simpleType>
    </xsd:element>
    <xsd:element name="AssetType" ma:index="10" nillable="true" ma:displayName="AssetType" ma:internalName="AssetType" ma:readOnly="false">
      <xsd:simpleType>
        <xsd:restriction base="dms:Text"/>
      </xsd:simpleType>
    </xsd:element>
    <xsd:element name="Markets" ma:index="11" nillable="true" ma:displayName="Markets" ma:internalName="Markets" ma:readOnly="false">
      <xsd:simpleType>
        <xsd:restriction base="dms:Text"/>
      </xsd:simpleType>
    </xsd:element>
    <xsd:element name="NumericAssetId" ma:index="12" nillable="true" ma:displayName="NumericAssetId" ma:indexed="true" ma:internalName="NumericAssetId" ma:readOnly="false">
      <xsd:simpleType>
        <xsd:restriction base="dms:Unknown"/>
      </xsd:simpleType>
    </xsd:element>
    <xsd:element name="AppVer" ma:index="13" nillable="true" ma:displayName="AppVer" ma:internalName="AppVer"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5C132233-F222-492C-9D45-2E862E9A3BD7}">
  <ds:schemaRefs>
    <ds:schemaRef ds:uri="http://schemas.microsoft.com/office/2006/metadata/properties"/>
    <ds:schemaRef ds:uri="145c5697-5eb5-440b-b2f1-a8273fb59250"/>
  </ds:schemaRefs>
</ds:datastoreItem>
</file>

<file path=customXml/itemProps2.xml><?xml version="1.0" encoding="utf-8"?>
<ds:datastoreItem xmlns:ds="http://schemas.openxmlformats.org/officeDocument/2006/customXml" ds:itemID="{114F2242-DD79-4927-A859-E00403A13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5c5697-5eb5-440b-b2f1-a8273fb592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C8952B8-A92A-4EC6-919A-585326AE1665}">
  <ds:schemaRefs>
    <ds:schemaRef ds:uri="http://schemas.microsoft.com/sharepoint/v3/contenttype/forms"/>
  </ds:schemaRefs>
</ds:datastoreItem>
</file>

<file path=customXml/itemProps4.xml><?xml version="1.0" encoding="utf-8"?>
<ds:datastoreItem xmlns:ds="http://schemas.openxmlformats.org/officeDocument/2006/customXml" ds:itemID="{59DE95EC-569D-4A4A-A6C6-CE9D2601D3CE}">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vt:i4>
      </vt:variant>
    </vt:vector>
  </HeadingPairs>
  <TitlesOfParts>
    <vt:vector size="4" baseType="lpstr">
      <vt:lpstr>definizioni</vt:lpstr>
      <vt:lpstr>tabella</vt:lpstr>
      <vt:lpstr>grafici</vt:lpstr>
      <vt:lpstr>tabella!Area_stampa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EarnedValue</dc:title>
  <dc:subject>controllo del costo</dc:subject>
  <dc:creator>Angelo</dc:creator>
  <cp:lastModifiedBy>Angelo Afeltra</cp:lastModifiedBy>
  <cp:lastPrinted>2004-07-07T00:20:09Z</cp:lastPrinted>
  <dcterms:created xsi:type="dcterms:W3CDTF">2004-04-27T16:32:13Z</dcterms:created>
  <dcterms:modified xsi:type="dcterms:W3CDTF">2023-01-02T18:37:49Z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rkets">
    <vt:lpwstr/>
  </property>
  <property fmtid="{D5CDD505-2E9C-101B-9397-08002B2CF9AE}" pid="3" name="TPInstallLocation">
    <vt:lpwstr>{My Templates}</vt:lpwstr>
  </property>
  <property fmtid="{D5CDD505-2E9C-101B-9397-08002B2CF9AE}" pid="4" name="PrimaryImageGen">
    <vt:lpwstr>true</vt:lpwstr>
  </property>
  <property fmtid="{D5CDD505-2E9C-101B-9397-08002B2CF9AE}" pid="5" name="AssetType">
    <vt:lpwstr>TP</vt:lpwstr>
  </property>
  <property fmtid="{D5CDD505-2E9C-101B-9397-08002B2CF9AE}" pid="6" name="BugNumber">
    <vt:lpwstr>33</vt:lpwstr>
  </property>
  <property fmtid="{D5CDD505-2E9C-101B-9397-08002B2CF9AE}" pid="7" name="TPCommandLine">
    <vt:lpwstr>{XL} /t {FilePath}</vt:lpwstr>
  </property>
  <property fmtid="{D5CDD505-2E9C-101B-9397-08002B2CF9AE}" pid="8" name="TPAppVersion">
    <vt:lpwstr>11</vt:lpwstr>
  </property>
  <property fmtid="{D5CDD505-2E9C-101B-9397-08002B2CF9AE}" pid="9" name="Milestone">
    <vt:lpwstr>Continuous</vt:lpwstr>
  </property>
  <property fmtid="{D5CDD505-2E9C-101B-9397-08002B2CF9AE}" pid="10" name="APAuthor">
    <vt:lpwstr>191</vt:lpwstr>
  </property>
  <property fmtid="{D5CDD505-2E9C-101B-9397-08002B2CF9AE}" pid="11" name="TemplateStatus">
    <vt:lpwstr>Complete</vt:lpwstr>
  </property>
  <property fmtid="{D5CDD505-2E9C-101B-9397-08002B2CF9AE}" pid="12" name="ContentTypeId">
    <vt:lpwstr>0x0101006025706CF4CD034688BEBAE97A2E701D020200C3831ACA17D8814887A164412888521E</vt:lpwstr>
  </property>
  <property fmtid="{D5CDD505-2E9C-101B-9397-08002B2CF9AE}" pid="13" name="IsDeleted">
    <vt:lpwstr>false</vt:lpwstr>
  </property>
  <property fmtid="{D5CDD505-2E9C-101B-9397-08002B2CF9AE}" pid="14" name="UANotes">
    <vt:lpwstr>WE template</vt:lpwstr>
  </property>
  <property fmtid="{D5CDD505-2E9C-101B-9397-08002B2CF9AE}" pid="15" name="ShowIn">
    <vt:lpwstr>Show everywhere</vt:lpwstr>
  </property>
  <property fmtid="{D5CDD505-2E9C-101B-9397-08002B2CF9AE}" pid="16" name="TPFriendlyName">
    <vt:lpwstr>{My Templates}</vt:lpwstr>
  </property>
  <property fmtid="{D5CDD505-2E9C-101B-9397-08002B2CF9AE}" pid="17" name="IsSearchable">
    <vt:lpwstr>false</vt:lpwstr>
  </property>
  <property fmtid="{D5CDD505-2E9C-101B-9397-08002B2CF9AE}" pid="18" name="NumericId">
    <vt:lpwstr>-1</vt:lpwstr>
  </property>
  <property fmtid="{D5CDD505-2E9C-101B-9397-08002B2CF9AE}" pid="19" name="PublishTargets">
    <vt:lpwstr>OfficeOnline</vt:lpwstr>
  </property>
  <property fmtid="{D5CDD505-2E9C-101B-9397-08002B2CF9AE}" pid="20" name="AssetId">
    <vt:lpwstr>TS001142302</vt:lpwstr>
  </property>
  <property fmtid="{D5CDD505-2E9C-101B-9397-08002B2CF9AE}" pid="21" name="TPLaunchHelpLinkType">
    <vt:lpwstr>Template</vt:lpwstr>
  </property>
  <property fmtid="{D5CDD505-2E9C-101B-9397-08002B2CF9AE}" pid="22" name="SourceTitle">
    <vt:lpwstr>Project earned value analysis</vt:lpwstr>
  </property>
  <property fmtid="{D5CDD505-2E9C-101B-9397-08002B2CF9AE}" pid="23" name="TPLaunchHelpLink">
    <vt:lpwstr/>
  </property>
  <property fmtid="{D5CDD505-2E9C-101B-9397-08002B2CF9AE}" pid="24" name="APEditor">
    <vt:lpwstr>92</vt:lpwstr>
  </property>
  <property fmtid="{D5CDD505-2E9C-101B-9397-08002B2CF9AE}" pid="25" name="TPApplication">
    <vt:lpwstr>Excel</vt:lpwstr>
  </property>
  <property fmtid="{D5CDD505-2E9C-101B-9397-08002B2CF9AE}" pid="26" name="Provider">
    <vt:lpwstr>EY001207518</vt:lpwstr>
  </property>
  <property fmtid="{D5CDD505-2E9C-101B-9397-08002B2CF9AE}" pid="27" name="OpenTemplate">
    <vt:lpwstr>true</vt:lpwstr>
  </property>
  <property fmtid="{D5CDD505-2E9C-101B-9397-08002B2CF9AE}" pid="28" name="UACurrentWords">
    <vt:lpwstr>0</vt:lpwstr>
  </property>
  <property fmtid="{D5CDD505-2E9C-101B-9397-08002B2CF9AE}" pid="29" name="Applications">
    <vt:lpwstr>22;#Excel 2003;#79;#Template 12;#347;#Work Essentials 12;#23;#Microsoft Office Excel 2007</vt:lpwstr>
  </property>
  <property fmtid="{D5CDD505-2E9C-101B-9397-08002B2CF9AE}" pid="30" name="UALocRecommendation">
    <vt:lpwstr>Never Localize</vt:lpwstr>
  </property>
  <property fmtid="{D5CDD505-2E9C-101B-9397-08002B2CF9AE}" pid="31" name="Title">
    <vt:lpwstr>Project earned value analysis</vt:lpwstr>
  </property>
  <property fmtid="{D5CDD505-2E9C-101B-9397-08002B2CF9AE}" pid="32" name="PublishStatusLookup">
    <vt:lpwstr>259071</vt:lpwstr>
  </property>
  <property fmtid="{D5CDD505-2E9C-101B-9397-08002B2CF9AE}" pid="33" name="TPClientViewer">
    <vt:lpwstr>Microsoft Office Excel</vt:lpwstr>
  </property>
  <property fmtid="{D5CDD505-2E9C-101B-9397-08002B2CF9AE}" pid="34" name="TPComponent">
    <vt:lpwstr>EXCELFiles</vt:lpwstr>
  </property>
  <property fmtid="{D5CDD505-2E9C-101B-9397-08002B2CF9AE}" pid="35" name="TPNamespace">
    <vt:lpwstr>EXCEL</vt:lpwstr>
  </property>
  <property fmtid="{D5CDD505-2E9C-101B-9397-08002B2CF9AE}" pid="36" name="APTrustLevel">
    <vt:lpwstr>1.00000000000000</vt:lpwstr>
  </property>
  <property fmtid="{D5CDD505-2E9C-101B-9397-08002B2CF9AE}" pid="37" name="TrustLevel">
    <vt:lpwstr>Microsoft Managed Content</vt:lpwstr>
  </property>
  <property fmtid="{D5CDD505-2E9C-101B-9397-08002B2CF9AE}" pid="38" name="Content Type">
    <vt:lpwstr>OOFile</vt:lpwstr>
  </property>
  <property fmtid="{D5CDD505-2E9C-101B-9397-08002B2CF9AE}" pid="39" name="AuthoringAssetId">
    <vt:lpwstr>TP001142302</vt:lpwstr>
  </property>
  <property fmtid="{D5CDD505-2E9C-101B-9397-08002B2CF9AE}" pid="40" name="NumericAssetId">
    <vt:lpwstr/>
  </property>
  <property fmtid="{D5CDD505-2E9C-101B-9397-08002B2CF9AE}" pid="41" name="AppVer">
    <vt:lpwstr/>
  </property>
</Properties>
</file>