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ne\Documents\"/>
    </mc:Choice>
  </mc:AlternateContent>
  <bookViews>
    <workbookView xWindow="0" yWindow="0" windowWidth="22512" windowHeight="8508" activeTab="1"/>
  </bookViews>
  <sheets>
    <sheet name="Sheet1" sheetId="1" r:id="rId1"/>
    <sheet name="Sheet5" sheetId="5" r:id="rId2"/>
    <sheet name="Sheet3" sheetId="3" r:id="rId3"/>
    <sheet name="Sheet2" sheetId="2" r:id="rId4"/>
  </sheet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1" i="1" l="1"/>
  <c r="H121" i="1"/>
  <c r="F121" i="1"/>
  <c r="G121" i="1" s="1"/>
  <c r="F7" i="1"/>
  <c r="F8" i="1" s="1"/>
  <c r="I6" i="1"/>
  <c r="H6" i="1"/>
  <c r="G6" i="1"/>
  <c r="I5" i="1"/>
  <c r="H5" i="1"/>
  <c r="G5" i="1"/>
  <c r="F6" i="1"/>
  <c r="F5" i="1"/>
  <c r="I4" i="1"/>
  <c r="H4" i="1"/>
  <c r="G4" i="1"/>
  <c r="Y250" i="2"/>
  <c r="W250" i="2"/>
  <c r="X250" i="2" s="1"/>
  <c r="AC250" i="2" s="1"/>
  <c r="V250" i="2"/>
  <c r="S250" i="2"/>
  <c r="Y248" i="2"/>
  <c r="V248" i="2"/>
  <c r="S248" i="2"/>
  <c r="T248" i="2" s="1"/>
  <c r="Y246" i="2"/>
  <c r="Z246" i="2" s="1"/>
  <c r="AA246" i="2" s="1"/>
  <c r="AD246" i="2" s="1"/>
  <c r="V246" i="2"/>
  <c r="S246" i="2"/>
  <c r="T246" i="2" s="1"/>
  <c r="U246" i="2" s="1"/>
  <c r="AB246" i="2" s="1"/>
  <c r="Y244" i="2"/>
  <c r="V244" i="2"/>
  <c r="S244" i="2"/>
  <c r="T244" i="2" s="1"/>
  <c r="U244" i="2" s="1"/>
  <c r="AB244" i="2" s="1"/>
  <c r="Z242" i="2"/>
  <c r="AA242" i="2" s="1"/>
  <c r="AD242" i="2" s="1"/>
  <c r="Y242" i="2"/>
  <c r="V242" i="2"/>
  <c r="S242" i="2"/>
  <c r="Y240" i="2"/>
  <c r="V240" i="2"/>
  <c r="S240" i="2"/>
  <c r="T240" i="2" s="1"/>
  <c r="U240" i="2" s="1"/>
  <c r="AB240" i="2" s="1"/>
  <c r="Y238" i="2"/>
  <c r="W238" i="2"/>
  <c r="X238" i="2" s="1"/>
  <c r="AC238" i="2" s="1"/>
  <c r="V238" i="2"/>
  <c r="S238" i="2"/>
  <c r="T238" i="2" s="1"/>
  <c r="U238" i="2" s="1"/>
  <c r="AB238" i="2" s="1"/>
  <c r="Y236" i="2"/>
  <c r="V236" i="2"/>
  <c r="S236" i="2"/>
  <c r="T236" i="2" s="1"/>
  <c r="U236" i="2" s="1"/>
  <c r="AB236" i="2" s="1"/>
  <c r="Y234" i="2"/>
  <c r="W234" i="2"/>
  <c r="V234" i="2"/>
  <c r="X234" i="2" s="1"/>
  <c r="AC234" i="2" s="1"/>
  <c r="S234" i="2"/>
  <c r="T234" i="2" s="1"/>
  <c r="U234" i="2" s="1"/>
  <c r="AB234" i="2" s="1"/>
  <c r="Y232" i="2"/>
  <c r="W232" i="2"/>
  <c r="X232" i="2" s="1"/>
  <c r="AC232" i="2" s="1"/>
  <c r="V232" i="2"/>
  <c r="S232" i="2"/>
  <c r="T232" i="2" s="1"/>
  <c r="U232" i="2" s="1"/>
  <c r="AB232" i="2" s="1"/>
  <c r="Z230" i="2"/>
  <c r="Y230" i="2"/>
  <c r="AA230" i="2" s="1"/>
  <c r="AD230" i="2" s="1"/>
  <c r="W230" i="2"/>
  <c r="X230" i="2" s="1"/>
  <c r="AC230" i="2" s="1"/>
  <c r="V230" i="2"/>
  <c r="S230" i="2"/>
  <c r="Y228" i="2"/>
  <c r="Z228" i="2" s="1"/>
  <c r="AA228" i="2" s="1"/>
  <c r="AD228" i="2" s="1"/>
  <c r="W228" i="2"/>
  <c r="V228" i="2"/>
  <c r="X228" i="2" s="1"/>
  <c r="AC228" i="2" s="1"/>
  <c r="S228" i="2"/>
  <c r="Y226" i="2"/>
  <c r="W226" i="2"/>
  <c r="X226" i="2" s="1"/>
  <c r="AC226" i="2" s="1"/>
  <c r="V226" i="2"/>
  <c r="S226" i="2"/>
  <c r="T226" i="2" s="1"/>
  <c r="U226" i="2" s="1"/>
  <c r="AB226" i="2" s="1"/>
  <c r="Y224" i="2"/>
  <c r="W224" i="2"/>
  <c r="X224" i="2" s="1"/>
  <c r="AC224" i="2" s="1"/>
  <c r="V224" i="2"/>
  <c r="S224" i="2"/>
  <c r="T224" i="2" s="1"/>
  <c r="U224" i="2" s="1"/>
  <c r="AB224" i="2" s="1"/>
  <c r="Y222" i="2"/>
  <c r="W222" i="2"/>
  <c r="V222" i="2"/>
  <c r="X222" i="2" s="1"/>
  <c r="AC222" i="2" s="1"/>
  <c r="S222" i="2"/>
  <c r="T222" i="2" s="1"/>
  <c r="U222" i="2" s="1"/>
  <c r="AB222" i="2" s="1"/>
  <c r="Y220" i="2"/>
  <c r="W220" i="2"/>
  <c r="X220" i="2" s="1"/>
  <c r="AC220" i="2" s="1"/>
  <c r="V220" i="2"/>
  <c r="S220" i="2"/>
  <c r="Y218" i="2"/>
  <c r="W218" i="2"/>
  <c r="V218" i="2"/>
  <c r="X218" i="2" s="1"/>
  <c r="AC218" i="2" s="1"/>
  <c r="S218" i="2"/>
  <c r="T218" i="2" s="1"/>
  <c r="U218" i="2" s="1"/>
  <c r="AB218" i="2" s="1"/>
  <c r="Y216" i="2"/>
  <c r="W216" i="2"/>
  <c r="V216" i="2"/>
  <c r="X216" i="2" s="1"/>
  <c r="AC216" i="2" s="1"/>
  <c r="S216" i="2"/>
  <c r="T216" i="2" s="1"/>
  <c r="U216" i="2" s="1"/>
  <c r="AB216" i="2" s="1"/>
  <c r="Y214" i="2"/>
  <c r="W214" i="2"/>
  <c r="V214" i="2"/>
  <c r="X214" i="2" s="1"/>
  <c r="AC214" i="2" s="1"/>
  <c r="S214" i="2"/>
  <c r="T214" i="2" s="1"/>
  <c r="U214" i="2" s="1"/>
  <c r="AB214" i="2" s="1"/>
  <c r="Z212" i="2"/>
  <c r="Y212" i="2"/>
  <c r="AA212" i="2" s="1"/>
  <c r="AD212" i="2" s="1"/>
  <c r="V212" i="2"/>
  <c r="S212" i="2"/>
  <c r="Y210" i="2"/>
  <c r="W210" i="2"/>
  <c r="X210" i="2" s="1"/>
  <c r="AC210" i="2" s="1"/>
  <c r="V210" i="2"/>
  <c r="T210" i="2"/>
  <c r="S210" i="2"/>
  <c r="U210" i="2" s="1"/>
  <c r="AB210" i="2" s="1"/>
  <c r="Y208" i="2"/>
  <c r="V208" i="2"/>
  <c r="S208" i="2"/>
  <c r="Y206" i="2"/>
  <c r="Z206" i="2" s="1"/>
  <c r="V206" i="2"/>
  <c r="S206" i="2"/>
  <c r="T206" i="2" s="1"/>
  <c r="U206" i="2" s="1"/>
  <c r="AB206" i="2" s="1"/>
  <c r="Y204" i="2"/>
  <c r="W204" i="2"/>
  <c r="X204" i="2" s="1"/>
  <c r="AC204" i="2" s="1"/>
  <c r="V204" i="2"/>
  <c r="T204" i="2"/>
  <c r="S204" i="2"/>
  <c r="U204" i="2" s="1"/>
  <c r="AB204" i="2" s="1"/>
  <c r="Y202" i="2"/>
  <c r="Z202" i="2" s="1"/>
  <c r="AA202" i="2" s="1"/>
  <c r="AD202" i="2" s="1"/>
  <c r="W202" i="2"/>
  <c r="V202" i="2"/>
  <c r="X202" i="2" s="1"/>
  <c r="AC202" i="2" s="1"/>
  <c r="S202" i="2"/>
  <c r="Y200" i="2"/>
  <c r="W200" i="2"/>
  <c r="V200" i="2"/>
  <c r="X200" i="2" s="1"/>
  <c r="AC200" i="2" s="1"/>
  <c r="S200" i="2"/>
  <c r="Y198" i="2"/>
  <c r="W198" i="2"/>
  <c r="X198" i="2" s="1"/>
  <c r="AC198" i="2" s="1"/>
  <c r="V198" i="2"/>
  <c r="S198" i="2"/>
  <c r="Z196" i="2"/>
  <c r="AA196" i="2" s="1"/>
  <c r="AD196" i="2" s="1"/>
  <c r="Y196" i="2"/>
  <c r="V196" i="2"/>
  <c r="S196" i="2"/>
  <c r="T196" i="2" s="1"/>
  <c r="U196" i="2" s="1"/>
  <c r="AB196" i="2" s="1"/>
  <c r="AA194" i="2"/>
  <c r="AD194" i="2" s="1"/>
  <c r="Z194" i="2"/>
  <c r="Y194" i="2"/>
  <c r="W194" i="2"/>
  <c r="V194" i="2"/>
  <c r="X194" i="2" s="1"/>
  <c r="AC194" i="2" s="1"/>
  <c r="S194" i="2"/>
  <c r="T194" i="2" s="1"/>
  <c r="Y192" i="2"/>
  <c r="V192" i="2"/>
  <c r="S192" i="2"/>
  <c r="T192" i="2" s="1"/>
  <c r="U192" i="2" s="1"/>
  <c r="AB192" i="2" s="1"/>
  <c r="Y190" i="2"/>
  <c r="V190" i="2"/>
  <c r="S190" i="2"/>
  <c r="T190" i="2" s="1"/>
  <c r="U190" i="2" s="1"/>
  <c r="AB190" i="2" s="1"/>
  <c r="Y188" i="2"/>
  <c r="V188" i="2"/>
  <c r="S188" i="2"/>
  <c r="T188" i="2" s="1"/>
  <c r="U188" i="2" s="1"/>
  <c r="AB188" i="2" s="1"/>
  <c r="Y186" i="2"/>
  <c r="V186" i="2"/>
  <c r="S186" i="2"/>
  <c r="T186" i="2" s="1"/>
  <c r="U186" i="2" s="1"/>
  <c r="AB186" i="2" s="1"/>
  <c r="Y184" i="2"/>
  <c r="V184" i="2"/>
  <c r="S184" i="2"/>
  <c r="T184" i="2" s="1"/>
  <c r="U184" i="2" s="1"/>
  <c r="AB184" i="2" s="1"/>
  <c r="Y182" i="2"/>
  <c r="V182" i="2"/>
  <c r="S182" i="2"/>
  <c r="T182" i="2" s="1"/>
  <c r="U182" i="2" s="1"/>
  <c r="AB182" i="2" s="1"/>
  <c r="Z174" i="2"/>
  <c r="AA174" i="2" s="1"/>
  <c r="AD174" i="2" s="1"/>
  <c r="Y174" i="2"/>
  <c r="Y176" i="2"/>
  <c r="Z176" i="2" s="1"/>
  <c r="AA176" i="2" s="1"/>
  <c r="Y178" i="2"/>
  <c r="Z178" i="2" s="1"/>
  <c r="AA178" i="2" s="1"/>
  <c r="AA180" i="2"/>
  <c r="Z180" i="2"/>
  <c r="Y180" i="2"/>
  <c r="V180" i="2"/>
  <c r="S180" i="2"/>
  <c r="T180" i="2" s="1"/>
  <c r="U180" i="2" s="1"/>
  <c r="AB180" i="2" s="1"/>
  <c r="V178" i="2"/>
  <c r="S178" i="2"/>
  <c r="T178" i="2" s="1"/>
  <c r="U178" i="2" s="1"/>
  <c r="AB178" i="2" s="1"/>
  <c r="W176" i="2"/>
  <c r="V176" i="2"/>
  <c r="X176" i="2" s="1"/>
  <c r="AC176" i="2" s="1"/>
  <c r="S176" i="2"/>
  <c r="W174" i="2"/>
  <c r="X174" i="2" s="1"/>
  <c r="AC174" i="2" s="1"/>
  <c r="V174" i="2"/>
  <c r="S174" i="2"/>
  <c r="Y168" i="2"/>
  <c r="Z168" i="2" s="1"/>
  <c r="V168" i="2"/>
  <c r="S168" i="2"/>
  <c r="Y150" i="2"/>
  <c r="Z100" i="2"/>
  <c r="AA100" i="2" s="1"/>
  <c r="Y100" i="2"/>
  <c r="AA84" i="2"/>
  <c r="Z84" i="2"/>
  <c r="Y84" i="2"/>
  <c r="Z77" i="2"/>
  <c r="AA77" i="2" s="1"/>
  <c r="Y77" i="2"/>
  <c r="Y79" i="2"/>
  <c r="AA81" i="2"/>
  <c r="Z81" i="2"/>
  <c r="Y81" i="2"/>
  <c r="Y172" i="2"/>
  <c r="Z172" i="2" s="1"/>
  <c r="V172" i="2"/>
  <c r="T172" i="2"/>
  <c r="S172" i="2"/>
  <c r="U172" i="2" s="1"/>
  <c r="AB172" i="2" s="1"/>
  <c r="Y170" i="2"/>
  <c r="Z170" i="2" s="1"/>
  <c r="W170" i="2"/>
  <c r="V170" i="2"/>
  <c r="X170" i="2" s="1"/>
  <c r="AC170" i="2" s="1"/>
  <c r="S170" i="2"/>
  <c r="T170" i="2" s="1"/>
  <c r="U170" i="2" s="1"/>
  <c r="AB170" i="2" s="1"/>
  <c r="Y166" i="2"/>
  <c r="V166" i="2"/>
  <c r="S166" i="2"/>
  <c r="Y164" i="2"/>
  <c r="Z164" i="2" s="1"/>
  <c r="V164" i="2"/>
  <c r="T164" i="2"/>
  <c r="U164" i="2" s="1"/>
  <c r="AB164" i="2" s="1"/>
  <c r="S164" i="2"/>
  <c r="Y162" i="2"/>
  <c r="W162" i="2"/>
  <c r="X162" i="2" s="1"/>
  <c r="AC162" i="2" s="1"/>
  <c r="V162" i="2"/>
  <c r="S162" i="2"/>
  <c r="Y160" i="2"/>
  <c r="V160" i="2"/>
  <c r="S160" i="2"/>
  <c r="T160" i="2" s="1"/>
  <c r="U160" i="2" s="1"/>
  <c r="AB160" i="2" s="1"/>
  <c r="Y158" i="2"/>
  <c r="V158" i="2"/>
  <c r="S158" i="2"/>
  <c r="Y156" i="2"/>
  <c r="V156" i="2"/>
  <c r="S156" i="2"/>
  <c r="T156" i="2" s="1"/>
  <c r="U156" i="2" s="1"/>
  <c r="AB156" i="2" s="1"/>
  <c r="Y154" i="2"/>
  <c r="Z154" i="2" s="1"/>
  <c r="AA154" i="2" s="1"/>
  <c r="AD154" i="2" s="1"/>
  <c r="W154" i="2"/>
  <c r="V154" i="2"/>
  <c r="X154" i="2" s="1"/>
  <c r="AC154" i="2" s="1"/>
  <c r="S154" i="2"/>
  <c r="Y152" i="2"/>
  <c r="W152" i="2"/>
  <c r="V152" i="2"/>
  <c r="X152" i="2" s="1"/>
  <c r="AC152" i="2" s="1"/>
  <c r="S152" i="2"/>
  <c r="T152" i="2" s="1"/>
  <c r="U152" i="2" s="1"/>
  <c r="AB152" i="2" s="1"/>
  <c r="V150" i="2"/>
  <c r="S150" i="2"/>
  <c r="T150" i="2" s="1"/>
  <c r="U150" i="2" s="1"/>
  <c r="AB150" i="2" s="1"/>
  <c r="Y146" i="2"/>
  <c r="Z146" i="2" s="1"/>
  <c r="W146" i="2"/>
  <c r="X146" i="2" s="1"/>
  <c r="AC146" i="2" s="1"/>
  <c r="V146" i="2"/>
  <c r="S146" i="2"/>
  <c r="Y144" i="2"/>
  <c r="V144" i="2"/>
  <c r="S144" i="2"/>
  <c r="T144" i="2" s="1"/>
  <c r="U144" i="2" s="1"/>
  <c r="AB144" i="2" s="1"/>
  <c r="Y142" i="2"/>
  <c r="Z142" i="2" s="1"/>
  <c r="V142" i="2"/>
  <c r="S142" i="2"/>
  <c r="T142" i="2" s="1"/>
  <c r="U142" i="2" s="1"/>
  <c r="AB142" i="2" s="1"/>
  <c r="Y140" i="2"/>
  <c r="V140" i="2"/>
  <c r="S140" i="2"/>
  <c r="T140" i="2" s="1"/>
  <c r="U140" i="2" s="1"/>
  <c r="AB140" i="2" s="1"/>
  <c r="Z138" i="2"/>
  <c r="Y138" i="2"/>
  <c r="AA138" i="2" s="1"/>
  <c r="AD138" i="2" s="1"/>
  <c r="V138" i="2"/>
  <c r="T138" i="2"/>
  <c r="U138" i="2" s="1"/>
  <c r="AB138" i="2" s="1"/>
  <c r="S138" i="2"/>
  <c r="Y136" i="2"/>
  <c r="V136" i="2"/>
  <c r="S136" i="2"/>
  <c r="T136" i="2" s="1"/>
  <c r="U136" i="2" s="1"/>
  <c r="AB136" i="2" s="1"/>
  <c r="Y134" i="2"/>
  <c r="Z134" i="2" s="1"/>
  <c r="AA134" i="2" s="1"/>
  <c r="AD134" i="2" s="1"/>
  <c r="V134" i="2"/>
  <c r="S134" i="2"/>
  <c r="T134" i="2" s="1"/>
  <c r="Y132" i="2"/>
  <c r="V132" i="2"/>
  <c r="S132" i="2"/>
  <c r="T132" i="2" s="1"/>
  <c r="U132" i="2" s="1"/>
  <c r="AB132" i="2" s="1"/>
  <c r="Y129" i="2"/>
  <c r="W129" i="2"/>
  <c r="X129" i="2" s="1"/>
  <c r="AC129" i="2" s="1"/>
  <c r="V129" i="2"/>
  <c r="S129" i="2"/>
  <c r="Y127" i="2"/>
  <c r="V127" i="2"/>
  <c r="S127" i="2"/>
  <c r="T127" i="2" s="1"/>
  <c r="U127" i="2" s="1"/>
  <c r="AB127" i="2" s="1"/>
  <c r="Y125" i="2"/>
  <c r="W125" i="2"/>
  <c r="X125" i="2" s="1"/>
  <c r="AC125" i="2" s="1"/>
  <c r="V125" i="2"/>
  <c r="S125" i="2"/>
  <c r="Y123" i="2"/>
  <c r="V123" i="2"/>
  <c r="S123" i="2"/>
  <c r="T123" i="2" s="1"/>
  <c r="U123" i="2" s="1"/>
  <c r="AB123" i="2" s="1"/>
  <c r="Y121" i="2"/>
  <c r="Z121" i="2" s="1"/>
  <c r="W121" i="2"/>
  <c r="X121" i="2" s="1"/>
  <c r="AC121" i="2" s="1"/>
  <c r="V121" i="2"/>
  <c r="S121" i="2"/>
  <c r="Y119" i="2"/>
  <c r="Z119" i="2" s="1"/>
  <c r="V119" i="2"/>
  <c r="S119" i="2"/>
  <c r="T119" i="2" s="1"/>
  <c r="U119" i="2" s="1"/>
  <c r="AB119" i="2" s="1"/>
  <c r="Y116" i="2"/>
  <c r="W116" i="2"/>
  <c r="X116" i="2" s="1"/>
  <c r="AC116" i="2" s="1"/>
  <c r="V116" i="2"/>
  <c r="S116" i="2"/>
  <c r="Y114" i="2"/>
  <c r="V114" i="2"/>
  <c r="S114" i="2"/>
  <c r="T114" i="2" s="1"/>
  <c r="U114" i="2" s="1"/>
  <c r="AB114" i="2" s="1"/>
  <c r="Y112" i="2"/>
  <c r="V112" i="2"/>
  <c r="S112" i="2"/>
  <c r="T112" i="2" s="1"/>
  <c r="U112" i="2" s="1"/>
  <c r="AB112" i="2" s="1"/>
  <c r="Y109" i="2"/>
  <c r="W109" i="2"/>
  <c r="V109" i="2"/>
  <c r="X109" i="2" s="1"/>
  <c r="AC109" i="2" s="1"/>
  <c r="S109" i="2"/>
  <c r="Y107" i="2"/>
  <c r="W107" i="2"/>
  <c r="X107" i="2" s="1"/>
  <c r="AC107" i="2" s="1"/>
  <c r="V107" i="2"/>
  <c r="T107" i="2"/>
  <c r="S107" i="2"/>
  <c r="U107" i="2" s="1"/>
  <c r="AB107" i="2" s="1"/>
  <c r="Y104" i="2"/>
  <c r="Z104" i="2" s="1"/>
  <c r="W104" i="2"/>
  <c r="V104" i="2"/>
  <c r="X104" i="2" s="1"/>
  <c r="AC104" i="2" s="1"/>
  <c r="S104" i="2"/>
  <c r="T104" i="2" s="1"/>
  <c r="U104" i="2" s="1"/>
  <c r="AB104" i="2" s="1"/>
  <c r="Y102" i="2"/>
  <c r="W102" i="2"/>
  <c r="V102" i="2"/>
  <c r="X102" i="2" s="1"/>
  <c r="AC102" i="2" s="1"/>
  <c r="S102" i="2"/>
  <c r="V100" i="2"/>
  <c r="S100" i="2"/>
  <c r="T100" i="2" s="1"/>
  <c r="U100" i="2" s="1"/>
  <c r="AB100" i="2" s="1"/>
  <c r="Y98" i="2"/>
  <c r="V98" i="2"/>
  <c r="S98" i="2"/>
  <c r="T98" i="2" s="1"/>
  <c r="U98" i="2" s="1"/>
  <c r="AB98" i="2" s="1"/>
  <c r="Y96" i="2"/>
  <c r="V96" i="2"/>
  <c r="S96" i="2"/>
  <c r="T96" i="2" s="1"/>
  <c r="U96" i="2" s="1"/>
  <c r="AB96" i="2" s="1"/>
  <c r="Y94" i="2"/>
  <c r="V94" i="2"/>
  <c r="S94" i="2"/>
  <c r="T94" i="2" s="1"/>
  <c r="Y92" i="2"/>
  <c r="V92" i="2"/>
  <c r="S92" i="2"/>
  <c r="T92" i="2" s="1"/>
  <c r="U92" i="2" s="1"/>
  <c r="AB92" i="2" s="1"/>
  <c r="Y90" i="2"/>
  <c r="V90" i="2"/>
  <c r="S90" i="2"/>
  <c r="T90" i="2" s="1"/>
  <c r="U90" i="2" s="1"/>
  <c r="AB90" i="2" s="1"/>
  <c r="Z88" i="2"/>
  <c r="Y88" i="2"/>
  <c r="AA88" i="2" s="1"/>
  <c r="AD88" i="2" s="1"/>
  <c r="V88" i="2"/>
  <c r="S88" i="2"/>
  <c r="Y86" i="2"/>
  <c r="V86" i="2"/>
  <c r="S86" i="2"/>
  <c r="T86" i="2" s="1"/>
  <c r="U86" i="2" s="1"/>
  <c r="AB86" i="2" s="1"/>
  <c r="W84" i="2"/>
  <c r="X84" i="2" s="1"/>
  <c r="AC84" i="2" s="1"/>
  <c r="V84" i="2"/>
  <c r="S84" i="2"/>
  <c r="V81" i="2"/>
  <c r="W81" i="2" s="1"/>
  <c r="S81" i="2"/>
  <c r="V79" i="2"/>
  <c r="S79" i="2"/>
  <c r="T79" i="2" s="1"/>
  <c r="U79" i="2" s="1"/>
  <c r="AB79" i="2" s="1"/>
  <c r="V77" i="2"/>
  <c r="S77" i="2"/>
  <c r="T77" i="2" s="1"/>
  <c r="U77" i="2" s="1"/>
  <c r="AB77" i="2" s="1"/>
  <c r="Z74" i="2"/>
  <c r="Y74" i="2"/>
  <c r="AA74" i="2" s="1"/>
  <c r="AD74" i="2" s="1"/>
  <c r="V74" i="2"/>
  <c r="S74" i="2"/>
  <c r="Z72" i="2"/>
  <c r="Y72" i="2"/>
  <c r="AA72" i="2" s="1"/>
  <c r="AD72" i="2" s="1"/>
  <c r="W72" i="2"/>
  <c r="X72" i="2" s="1"/>
  <c r="AC72" i="2" s="1"/>
  <c r="V72" i="2"/>
  <c r="S72" i="2"/>
  <c r="Y69" i="2"/>
  <c r="V69" i="2"/>
  <c r="S69" i="2"/>
  <c r="Y67" i="2"/>
  <c r="W67" i="2"/>
  <c r="X67" i="2" s="1"/>
  <c r="AC67" i="2" s="1"/>
  <c r="V67" i="2"/>
  <c r="S67" i="2"/>
  <c r="Y65" i="2"/>
  <c r="Z65" i="2" s="1"/>
  <c r="AA65" i="2" s="1"/>
  <c r="AD65" i="2" s="1"/>
  <c r="V65" i="2"/>
  <c r="S65" i="2"/>
  <c r="Y63" i="2"/>
  <c r="Z63" i="2" s="1"/>
  <c r="V63" i="2"/>
  <c r="S63" i="2"/>
  <c r="T63" i="2" s="1"/>
  <c r="U63" i="2" s="1"/>
  <c r="AB63" i="2" s="1"/>
  <c r="Y61" i="2"/>
  <c r="Z61" i="2" s="1"/>
  <c r="V61" i="2"/>
  <c r="S61" i="2"/>
  <c r="Y59" i="2"/>
  <c r="V59" i="2"/>
  <c r="S59" i="2"/>
  <c r="Y57" i="2"/>
  <c r="Z57" i="2" s="1"/>
  <c r="V57" i="2"/>
  <c r="S57" i="2"/>
  <c r="T57" i="2" s="1"/>
  <c r="U57" i="2" s="1"/>
  <c r="AB57" i="2" s="1"/>
  <c r="X55" i="2"/>
  <c r="Y55" i="2"/>
  <c r="Z55" i="2" s="1"/>
  <c r="W55" i="2"/>
  <c r="V55" i="2"/>
  <c r="S55" i="2"/>
  <c r="T55" i="2" s="1"/>
  <c r="U55" i="2" s="1"/>
  <c r="AB55" i="2" s="1"/>
  <c r="Y52" i="2"/>
  <c r="Z52" i="2" s="1"/>
  <c r="V52" i="2"/>
  <c r="S52" i="2"/>
  <c r="T52" i="2" s="1"/>
  <c r="U52" i="2" s="1"/>
  <c r="AB52" i="2" s="1"/>
  <c r="Y50" i="2"/>
  <c r="Z50" i="2" s="1"/>
  <c r="V50" i="2"/>
  <c r="S50" i="2"/>
  <c r="T50" i="2" s="1"/>
  <c r="U50" i="2" s="1"/>
  <c r="AB50" i="2" s="1"/>
  <c r="Y48" i="2"/>
  <c r="Z48" i="2" s="1"/>
  <c r="V48" i="2"/>
  <c r="S48" i="2"/>
  <c r="Y46" i="2"/>
  <c r="V46" i="2"/>
  <c r="S46" i="2"/>
  <c r="T46" i="2" s="1"/>
  <c r="U46" i="2" s="1"/>
  <c r="AB46" i="2" s="1"/>
  <c r="Y43" i="2"/>
  <c r="Z43" i="2" s="1"/>
  <c r="V43" i="2"/>
  <c r="S43" i="2"/>
  <c r="Y40" i="2"/>
  <c r="Z40" i="2" s="1"/>
  <c r="V40" i="2"/>
  <c r="S40" i="2"/>
  <c r="T40" i="2" s="1"/>
  <c r="U40" i="2" s="1"/>
  <c r="AB40" i="2" s="1"/>
  <c r="Y38" i="2"/>
  <c r="Z38" i="2" s="1"/>
  <c r="V38" i="2"/>
  <c r="S38" i="2"/>
  <c r="T38" i="2" s="1"/>
  <c r="U38" i="2" s="1"/>
  <c r="AB38" i="2" s="1"/>
  <c r="Y36" i="2"/>
  <c r="Z36" i="2" s="1"/>
  <c r="V36" i="2"/>
  <c r="S36" i="2"/>
  <c r="T36" i="2" s="1"/>
  <c r="U36" i="2" s="1"/>
  <c r="AB36" i="2" s="1"/>
  <c r="Y33" i="2"/>
  <c r="V33" i="2"/>
  <c r="W33" i="2" s="1"/>
  <c r="X33" i="2" s="1"/>
  <c r="AC33" i="2" s="1"/>
  <c r="S33" i="2"/>
  <c r="Y31" i="2"/>
  <c r="V31" i="2"/>
  <c r="S31" i="2"/>
  <c r="T31" i="2" s="1"/>
  <c r="U31" i="2" s="1"/>
  <c r="AB31" i="2" s="1"/>
  <c r="Y29" i="2"/>
  <c r="V29" i="2"/>
  <c r="S29" i="2"/>
  <c r="Y27" i="2"/>
  <c r="V27" i="2"/>
  <c r="S27" i="2"/>
  <c r="T27" i="2" s="1"/>
  <c r="Y25" i="2"/>
  <c r="Z25" i="2" s="1"/>
  <c r="V25" i="2"/>
  <c r="S25" i="2"/>
  <c r="T25" i="2" s="1"/>
  <c r="U25" i="2" s="1"/>
  <c r="AB25" i="2" s="1"/>
  <c r="Z22" i="2"/>
  <c r="AA22" i="2" s="1"/>
  <c r="AD22" i="2" s="1"/>
  <c r="Y22" i="2"/>
  <c r="V22" i="2"/>
  <c r="S22" i="2"/>
  <c r="T22" i="2" s="1"/>
  <c r="Y20" i="2"/>
  <c r="V20" i="2"/>
  <c r="S20" i="2"/>
  <c r="Y17" i="2"/>
  <c r="Z17" i="2" s="1"/>
  <c r="V17" i="2"/>
  <c r="S17" i="2"/>
  <c r="Y15" i="2"/>
  <c r="V15" i="2"/>
  <c r="S15" i="2"/>
  <c r="Y13" i="2"/>
  <c r="Z13" i="2" s="1"/>
  <c r="V13" i="2"/>
  <c r="S13" i="2"/>
  <c r="T13" i="2" s="1"/>
  <c r="U13" i="2" s="1"/>
  <c r="AB13" i="2" s="1"/>
  <c r="Y11" i="2"/>
  <c r="V11" i="2"/>
  <c r="S11" i="2"/>
  <c r="T11" i="2" s="1"/>
  <c r="U11" i="2" s="1"/>
  <c r="AB11" i="2" s="1"/>
  <c r="Y9" i="2"/>
  <c r="Z9" i="2" s="1"/>
  <c r="V9" i="2"/>
  <c r="S9" i="2"/>
  <c r="Y7" i="2"/>
  <c r="Z7" i="2" s="1"/>
  <c r="V7" i="2"/>
  <c r="S7" i="2"/>
  <c r="T7" i="2" s="1"/>
  <c r="U7" i="2" s="1"/>
  <c r="AB7" i="2" s="1"/>
  <c r="Y4" i="2"/>
  <c r="V4" i="2"/>
  <c r="S4" i="2"/>
  <c r="T4" i="2" s="1"/>
  <c r="U4" i="2" s="1"/>
  <c r="AB4" i="2" s="1"/>
  <c r="AA2" i="2"/>
  <c r="AC2" i="2"/>
  <c r="AB2" i="2"/>
  <c r="Z2" i="2"/>
  <c r="W2" i="2"/>
  <c r="Y2" i="2"/>
  <c r="X2" i="2"/>
  <c r="V2" i="2"/>
  <c r="U2" i="2"/>
  <c r="T2" i="2"/>
  <c r="S2" i="2"/>
  <c r="I8" i="1" l="1"/>
  <c r="H8" i="1"/>
  <c r="G8" i="1"/>
  <c r="F9" i="1"/>
  <c r="G7" i="1"/>
  <c r="H7" i="1"/>
  <c r="I7" i="1"/>
  <c r="Z250" i="2"/>
  <c r="AA250" i="2" s="1"/>
  <c r="AD250" i="2" s="1"/>
  <c r="T250" i="2"/>
  <c r="U250" i="2" s="1"/>
  <c r="AB250" i="2" s="1"/>
  <c r="U248" i="2"/>
  <c r="AB248" i="2" s="1"/>
  <c r="W248" i="2"/>
  <c r="X248" i="2" s="1"/>
  <c r="AC248" i="2" s="1"/>
  <c r="Z248" i="2"/>
  <c r="AA248" i="2" s="1"/>
  <c r="AD248" i="2" s="1"/>
  <c r="W246" i="2"/>
  <c r="X246" i="2" s="1"/>
  <c r="AC246" i="2" s="1"/>
  <c r="X244" i="2"/>
  <c r="AC244" i="2" s="1"/>
  <c r="W244" i="2"/>
  <c r="Z244" i="2"/>
  <c r="AA244" i="2" s="1"/>
  <c r="AD244" i="2" s="1"/>
  <c r="X242" i="2"/>
  <c r="AC242" i="2" s="1"/>
  <c r="W242" i="2"/>
  <c r="T242" i="2"/>
  <c r="U242" i="2" s="1"/>
  <c r="AB242" i="2" s="1"/>
  <c r="W240" i="2"/>
  <c r="X240" i="2" s="1"/>
  <c r="AC240" i="2" s="1"/>
  <c r="Z240" i="2"/>
  <c r="AA240" i="2" s="1"/>
  <c r="AD240" i="2" s="1"/>
  <c r="Z238" i="2"/>
  <c r="AA238" i="2" s="1"/>
  <c r="AD238" i="2" s="1"/>
  <c r="W236" i="2"/>
  <c r="X236" i="2" s="1"/>
  <c r="AC236" i="2" s="1"/>
  <c r="Z236" i="2"/>
  <c r="AA236" i="2" s="1"/>
  <c r="AD236" i="2" s="1"/>
  <c r="Z234" i="2"/>
  <c r="AA234" i="2" s="1"/>
  <c r="AD234" i="2" s="1"/>
  <c r="Z232" i="2"/>
  <c r="AA232" i="2" s="1"/>
  <c r="AD232" i="2" s="1"/>
  <c r="T230" i="2"/>
  <c r="U230" i="2" s="1"/>
  <c r="AB230" i="2" s="1"/>
  <c r="T228" i="2"/>
  <c r="U228" i="2" s="1"/>
  <c r="AB228" i="2" s="1"/>
  <c r="Z226" i="2"/>
  <c r="AA226" i="2" s="1"/>
  <c r="AD226" i="2" s="1"/>
  <c r="Z224" i="2"/>
  <c r="AA224" i="2" s="1"/>
  <c r="AD224" i="2" s="1"/>
  <c r="Z222" i="2"/>
  <c r="AA222" i="2" s="1"/>
  <c r="AD222" i="2" s="1"/>
  <c r="AA220" i="2"/>
  <c r="AD220" i="2" s="1"/>
  <c r="U220" i="2"/>
  <c r="AB220" i="2" s="1"/>
  <c r="Z220" i="2"/>
  <c r="T220" i="2"/>
  <c r="AA218" i="2"/>
  <c r="AD218" i="2" s="1"/>
  <c r="Z218" i="2"/>
  <c r="Z216" i="2"/>
  <c r="AA216" i="2" s="1"/>
  <c r="AD216" i="2" s="1"/>
  <c r="Z214" i="2"/>
  <c r="AA214" i="2" s="1"/>
  <c r="AD214" i="2" s="1"/>
  <c r="U212" i="2"/>
  <c r="AB212" i="2" s="1"/>
  <c r="X212" i="2"/>
  <c r="AC212" i="2" s="1"/>
  <c r="W212" i="2"/>
  <c r="T212" i="2"/>
  <c r="Z210" i="2"/>
  <c r="AA210" i="2" s="1"/>
  <c r="AD210" i="2" s="1"/>
  <c r="W208" i="2"/>
  <c r="X208" i="2" s="1"/>
  <c r="AC208" i="2" s="1"/>
  <c r="Z208" i="2"/>
  <c r="AA208" i="2" s="1"/>
  <c r="AD208" i="2" s="1"/>
  <c r="T208" i="2"/>
  <c r="U208" i="2" s="1"/>
  <c r="AB208" i="2" s="1"/>
  <c r="W206" i="2"/>
  <c r="X206" i="2" s="1"/>
  <c r="AC206" i="2" s="1"/>
  <c r="AA206" i="2"/>
  <c r="AD206" i="2" s="1"/>
  <c r="Z204" i="2"/>
  <c r="AA204" i="2" s="1"/>
  <c r="AD204" i="2" s="1"/>
  <c r="U202" i="2"/>
  <c r="AB202" i="2" s="1"/>
  <c r="T202" i="2"/>
  <c r="Z200" i="2"/>
  <c r="AA200" i="2" s="1"/>
  <c r="AD200" i="2" s="1"/>
  <c r="T200" i="2"/>
  <c r="U200" i="2" s="1"/>
  <c r="AB200" i="2" s="1"/>
  <c r="AA198" i="2"/>
  <c r="AD198" i="2" s="1"/>
  <c r="Z198" i="2"/>
  <c r="T198" i="2"/>
  <c r="U198" i="2" s="1"/>
  <c r="AB198" i="2" s="1"/>
  <c r="X196" i="2"/>
  <c r="AC196" i="2" s="1"/>
  <c r="W196" i="2"/>
  <c r="U194" i="2"/>
  <c r="AB194" i="2" s="1"/>
  <c r="X192" i="2"/>
  <c r="AC192" i="2" s="1"/>
  <c r="W192" i="2"/>
  <c r="Z192" i="2"/>
  <c r="AA192" i="2" s="1"/>
  <c r="AD192" i="2" s="1"/>
  <c r="W190" i="2"/>
  <c r="X190" i="2" s="1"/>
  <c r="AC190" i="2" s="1"/>
  <c r="Z190" i="2"/>
  <c r="AA190" i="2" s="1"/>
  <c r="AD190" i="2" s="1"/>
  <c r="X188" i="2"/>
  <c r="AC188" i="2" s="1"/>
  <c r="W188" i="2"/>
  <c r="Z188" i="2"/>
  <c r="AA188" i="2" s="1"/>
  <c r="AD188" i="2" s="1"/>
  <c r="W186" i="2"/>
  <c r="X186" i="2" s="1"/>
  <c r="AC186" i="2" s="1"/>
  <c r="Z186" i="2"/>
  <c r="AA186" i="2" s="1"/>
  <c r="AD186" i="2" s="1"/>
  <c r="AA184" i="2"/>
  <c r="AD184" i="2" s="1"/>
  <c r="X184" i="2"/>
  <c r="AC184" i="2" s="1"/>
  <c r="W184" i="2"/>
  <c r="Z184" i="2"/>
  <c r="AA182" i="2"/>
  <c r="AD182" i="2" s="1"/>
  <c r="X182" i="2"/>
  <c r="AC182" i="2" s="1"/>
  <c r="W182" i="2"/>
  <c r="Z182" i="2"/>
  <c r="X180" i="2"/>
  <c r="AC180" i="2" s="1"/>
  <c r="AD180" i="2"/>
  <c r="W180" i="2"/>
  <c r="W178" i="2"/>
  <c r="X178" i="2" s="1"/>
  <c r="AC178" i="2" s="1"/>
  <c r="AD178" i="2"/>
  <c r="U176" i="2"/>
  <c r="AB176" i="2" s="1"/>
  <c r="AD176" i="2"/>
  <c r="T176" i="2"/>
  <c r="U174" i="2"/>
  <c r="AB174" i="2" s="1"/>
  <c r="T174" i="2"/>
  <c r="W168" i="2"/>
  <c r="X168" i="2" s="1"/>
  <c r="AC168" i="2" s="1"/>
  <c r="AA168" i="2"/>
  <c r="AD168" i="2" s="1"/>
  <c r="T168" i="2"/>
  <c r="U168" i="2" s="1"/>
  <c r="AB168" i="2" s="1"/>
  <c r="AA164" i="2"/>
  <c r="AD164" i="2" s="1"/>
  <c r="AD84" i="2"/>
  <c r="Z79" i="2"/>
  <c r="AA79" i="2" s="1"/>
  <c r="AD79" i="2" s="1"/>
  <c r="X172" i="2"/>
  <c r="AC172" i="2" s="1"/>
  <c r="W172" i="2"/>
  <c r="AA172" i="2"/>
  <c r="AD172" i="2" s="1"/>
  <c r="AA170" i="2"/>
  <c r="AD170" i="2" s="1"/>
  <c r="AA166" i="2"/>
  <c r="AD166" i="2" s="1"/>
  <c r="U166" i="2"/>
  <c r="AB166" i="2" s="1"/>
  <c r="X166" i="2"/>
  <c r="AC166" i="2" s="1"/>
  <c r="W166" i="2"/>
  <c r="Z166" i="2"/>
  <c r="T166" i="2"/>
  <c r="X164" i="2"/>
  <c r="AC164" i="2" s="1"/>
  <c r="W164" i="2"/>
  <c r="Z162" i="2"/>
  <c r="AA162" i="2" s="1"/>
  <c r="AD162" i="2" s="1"/>
  <c r="T162" i="2"/>
  <c r="U162" i="2" s="1"/>
  <c r="AB162" i="2" s="1"/>
  <c r="W160" i="2"/>
  <c r="X160" i="2" s="1"/>
  <c r="AC160" i="2" s="1"/>
  <c r="Z160" i="2"/>
  <c r="AA160" i="2" s="1"/>
  <c r="AD160" i="2" s="1"/>
  <c r="W158" i="2"/>
  <c r="X158" i="2" s="1"/>
  <c r="AC158" i="2" s="1"/>
  <c r="Z158" i="2"/>
  <c r="AA158" i="2" s="1"/>
  <c r="AD158" i="2" s="1"/>
  <c r="T158" i="2"/>
  <c r="U158" i="2" s="1"/>
  <c r="AB158" i="2" s="1"/>
  <c r="W156" i="2"/>
  <c r="X156" i="2" s="1"/>
  <c r="AC156" i="2" s="1"/>
  <c r="Z156" i="2"/>
  <c r="AA156" i="2" s="1"/>
  <c r="AD156" i="2" s="1"/>
  <c r="T154" i="2"/>
  <c r="U154" i="2" s="1"/>
  <c r="AB154" i="2" s="1"/>
  <c r="Z152" i="2"/>
  <c r="AA152" i="2" s="1"/>
  <c r="AD152" i="2" s="1"/>
  <c r="W150" i="2"/>
  <c r="X150" i="2" s="1"/>
  <c r="AC150" i="2" s="1"/>
  <c r="Z150" i="2"/>
  <c r="AA150" i="2" s="1"/>
  <c r="AD150" i="2" s="1"/>
  <c r="AA146" i="2"/>
  <c r="AD146" i="2" s="1"/>
  <c r="T146" i="2"/>
  <c r="U146" i="2" s="1"/>
  <c r="AB146" i="2" s="1"/>
  <c r="W144" i="2"/>
  <c r="X144" i="2" s="1"/>
  <c r="AC144" i="2" s="1"/>
  <c r="Z144" i="2"/>
  <c r="AA144" i="2" s="1"/>
  <c r="AD144" i="2" s="1"/>
  <c r="W142" i="2"/>
  <c r="X142" i="2" s="1"/>
  <c r="AC142" i="2" s="1"/>
  <c r="AA142" i="2"/>
  <c r="AD142" i="2" s="1"/>
  <c r="AA140" i="2"/>
  <c r="AD140" i="2" s="1"/>
  <c r="X140" i="2"/>
  <c r="AC140" i="2" s="1"/>
  <c r="W140" i="2"/>
  <c r="Z140" i="2"/>
  <c r="W138" i="2"/>
  <c r="X138" i="2" s="1"/>
  <c r="AC138" i="2" s="1"/>
  <c r="W136" i="2"/>
  <c r="X136" i="2" s="1"/>
  <c r="AC136" i="2" s="1"/>
  <c r="Z136" i="2"/>
  <c r="AA136" i="2" s="1"/>
  <c r="AD136" i="2" s="1"/>
  <c r="W134" i="2"/>
  <c r="X134" i="2" s="1"/>
  <c r="AC134" i="2" s="1"/>
  <c r="U134" i="2"/>
  <c r="AB134" i="2" s="1"/>
  <c r="AA132" i="2"/>
  <c r="AD132" i="2" s="1"/>
  <c r="W132" i="2"/>
  <c r="X132" i="2" s="1"/>
  <c r="AC132" i="2" s="1"/>
  <c r="Z132" i="2"/>
  <c r="Z129" i="2"/>
  <c r="AA129" i="2" s="1"/>
  <c r="AD129" i="2" s="1"/>
  <c r="T129" i="2"/>
  <c r="U129" i="2" s="1"/>
  <c r="AB129" i="2" s="1"/>
  <c r="W127" i="2"/>
  <c r="X127" i="2" s="1"/>
  <c r="AC127" i="2" s="1"/>
  <c r="Z127" i="2"/>
  <c r="AA127" i="2" s="1"/>
  <c r="AD127" i="2" s="1"/>
  <c r="Z125" i="2"/>
  <c r="AA125" i="2" s="1"/>
  <c r="AD125" i="2" s="1"/>
  <c r="T125" i="2"/>
  <c r="U125" i="2" s="1"/>
  <c r="AB125" i="2" s="1"/>
  <c r="X123" i="2"/>
  <c r="AC123" i="2" s="1"/>
  <c r="W123" i="2"/>
  <c r="Z123" i="2"/>
  <c r="AA123" i="2" s="1"/>
  <c r="AD123" i="2" s="1"/>
  <c r="AA121" i="2"/>
  <c r="AD121" i="2" s="1"/>
  <c r="T121" i="2"/>
  <c r="U121" i="2" s="1"/>
  <c r="AB121" i="2" s="1"/>
  <c r="W119" i="2"/>
  <c r="X119" i="2" s="1"/>
  <c r="AC119" i="2" s="1"/>
  <c r="AA119" i="2"/>
  <c r="AD119" i="2" s="1"/>
  <c r="AA116" i="2"/>
  <c r="AD116" i="2" s="1"/>
  <c r="U116" i="2"/>
  <c r="AB116" i="2" s="1"/>
  <c r="Z116" i="2"/>
  <c r="T116" i="2"/>
  <c r="AA114" i="2"/>
  <c r="AD114" i="2" s="1"/>
  <c r="W114" i="2"/>
  <c r="X114" i="2" s="1"/>
  <c r="AC114" i="2" s="1"/>
  <c r="Z114" i="2"/>
  <c r="AA112" i="2"/>
  <c r="AD112" i="2" s="1"/>
  <c r="W112" i="2"/>
  <c r="X112" i="2" s="1"/>
  <c r="AC112" i="2" s="1"/>
  <c r="Z112" i="2"/>
  <c r="U109" i="2"/>
  <c r="AB109" i="2" s="1"/>
  <c r="Z109" i="2"/>
  <c r="AA109" i="2" s="1"/>
  <c r="AD109" i="2" s="1"/>
  <c r="T109" i="2"/>
  <c r="AA107" i="2"/>
  <c r="AD107" i="2" s="1"/>
  <c r="Z107" i="2"/>
  <c r="AA104" i="2"/>
  <c r="AD104" i="2" s="1"/>
  <c r="Z102" i="2"/>
  <c r="AA102" i="2" s="1"/>
  <c r="AD102" i="2" s="1"/>
  <c r="T102" i="2"/>
  <c r="U102" i="2" s="1"/>
  <c r="AB102" i="2" s="1"/>
  <c r="W100" i="2"/>
  <c r="X100" i="2" s="1"/>
  <c r="AC100" i="2" s="1"/>
  <c r="AD100" i="2"/>
  <c r="W98" i="2"/>
  <c r="X98" i="2" s="1"/>
  <c r="AC98" i="2" s="1"/>
  <c r="Z98" i="2"/>
  <c r="AA98" i="2" s="1"/>
  <c r="AD98" i="2" s="1"/>
  <c r="W96" i="2"/>
  <c r="X96" i="2" s="1"/>
  <c r="AC96" i="2" s="1"/>
  <c r="Z96" i="2"/>
  <c r="AA96" i="2" s="1"/>
  <c r="AD96" i="2" s="1"/>
  <c r="Z94" i="2"/>
  <c r="AA94" i="2" s="1"/>
  <c r="AD94" i="2" s="1"/>
  <c r="U94" i="2"/>
  <c r="AB94" i="2" s="1"/>
  <c r="W94" i="2"/>
  <c r="X94" i="2" s="1"/>
  <c r="AC94" i="2" s="1"/>
  <c r="AA92" i="2"/>
  <c r="AD92" i="2" s="1"/>
  <c r="X92" i="2"/>
  <c r="AC92" i="2" s="1"/>
  <c r="W92" i="2"/>
  <c r="Z92" i="2"/>
  <c r="X90" i="2"/>
  <c r="AC90" i="2" s="1"/>
  <c r="AA90" i="2"/>
  <c r="AD90" i="2" s="1"/>
  <c r="W90" i="2"/>
  <c r="Z90" i="2"/>
  <c r="T88" i="2"/>
  <c r="U88" i="2" s="1"/>
  <c r="AB88" i="2" s="1"/>
  <c r="W88" i="2"/>
  <c r="X88" i="2" s="1"/>
  <c r="AC88" i="2" s="1"/>
  <c r="W86" i="2"/>
  <c r="X86" i="2" s="1"/>
  <c r="AC86" i="2" s="1"/>
  <c r="Z86" i="2"/>
  <c r="AA86" i="2" s="1"/>
  <c r="AD86" i="2" s="1"/>
  <c r="T84" i="2"/>
  <c r="U84" i="2" s="1"/>
  <c r="AB84" i="2" s="1"/>
  <c r="AD81" i="2"/>
  <c r="X81" i="2"/>
  <c r="AC81" i="2" s="1"/>
  <c r="T81" i="2"/>
  <c r="U81" i="2" s="1"/>
  <c r="AB81" i="2" s="1"/>
  <c r="W79" i="2"/>
  <c r="X79" i="2" s="1"/>
  <c r="AC79" i="2" s="1"/>
  <c r="W77" i="2"/>
  <c r="X77" i="2" s="1"/>
  <c r="AC77" i="2" s="1"/>
  <c r="AD77" i="2"/>
  <c r="X74" i="2"/>
  <c r="AC74" i="2" s="1"/>
  <c r="W74" i="2"/>
  <c r="T74" i="2"/>
  <c r="U74" i="2" s="1"/>
  <c r="AB74" i="2" s="1"/>
  <c r="T72" i="2"/>
  <c r="U72" i="2" s="1"/>
  <c r="AB72" i="2" s="1"/>
  <c r="U69" i="2"/>
  <c r="AB69" i="2" s="1"/>
  <c r="X69" i="2"/>
  <c r="AC69" i="2" s="1"/>
  <c r="W69" i="2"/>
  <c r="Z69" i="2"/>
  <c r="AA69" i="2" s="1"/>
  <c r="AD69" i="2" s="1"/>
  <c r="T69" i="2"/>
  <c r="AA67" i="2"/>
  <c r="AD67" i="2" s="1"/>
  <c r="Z67" i="2"/>
  <c r="T67" i="2"/>
  <c r="U67" i="2" s="1"/>
  <c r="AB67" i="2" s="1"/>
  <c r="W65" i="2"/>
  <c r="X65" i="2" s="1"/>
  <c r="AC65" i="2" s="1"/>
  <c r="T65" i="2"/>
  <c r="U65" i="2" s="1"/>
  <c r="AB65" i="2" s="1"/>
  <c r="W63" i="2"/>
  <c r="X63" i="2" s="1"/>
  <c r="AC63" i="2" s="1"/>
  <c r="AA63" i="2"/>
  <c r="AD63" i="2" s="1"/>
  <c r="X61" i="2"/>
  <c r="AC61" i="2" s="1"/>
  <c r="U61" i="2"/>
  <c r="AB61" i="2" s="1"/>
  <c r="W61" i="2"/>
  <c r="AA61" i="2"/>
  <c r="AD61" i="2" s="1"/>
  <c r="T61" i="2"/>
  <c r="W59" i="2"/>
  <c r="X59" i="2" s="1"/>
  <c r="AC59" i="2" s="1"/>
  <c r="Z59" i="2"/>
  <c r="AA59" i="2" s="1"/>
  <c r="AD59" i="2" s="1"/>
  <c r="T59" i="2"/>
  <c r="U59" i="2" s="1"/>
  <c r="AB59" i="2" s="1"/>
  <c r="W57" i="2"/>
  <c r="X57" i="2" s="1"/>
  <c r="AC57" i="2" s="1"/>
  <c r="AA57" i="2"/>
  <c r="AD57" i="2" s="1"/>
  <c r="AC55" i="2"/>
  <c r="AA55" i="2"/>
  <c r="AD55" i="2" s="1"/>
  <c r="W52" i="2"/>
  <c r="X52" i="2" s="1"/>
  <c r="AC52" i="2" s="1"/>
  <c r="AA52" i="2"/>
  <c r="AD52" i="2" s="1"/>
  <c r="X50" i="2"/>
  <c r="AC50" i="2" s="1"/>
  <c r="W50" i="2"/>
  <c r="AA50" i="2"/>
  <c r="AD50" i="2" s="1"/>
  <c r="W48" i="2"/>
  <c r="X48" i="2" s="1"/>
  <c r="AC48" i="2" s="1"/>
  <c r="AA48" i="2"/>
  <c r="AD48" i="2" s="1"/>
  <c r="T48" i="2"/>
  <c r="U48" i="2" s="1"/>
  <c r="AB48" i="2" s="1"/>
  <c r="AA46" i="2"/>
  <c r="AD46" i="2" s="1"/>
  <c r="W46" i="2"/>
  <c r="X46" i="2" s="1"/>
  <c r="AC46" i="2" s="1"/>
  <c r="Z46" i="2"/>
  <c r="W43" i="2"/>
  <c r="X43" i="2" s="1"/>
  <c r="AC43" i="2" s="1"/>
  <c r="AA43" i="2"/>
  <c r="AD43" i="2" s="1"/>
  <c r="T43" i="2"/>
  <c r="U43" i="2" s="1"/>
  <c r="AB43" i="2" s="1"/>
  <c r="W40" i="2"/>
  <c r="X40" i="2" s="1"/>
  <c r="AC40" i="2" s="1"/>
  <c r="AA40" i="2"/>
  <c r="AD40" i="2" s="1"/>
  <c r="W38" i="2"/>
  <c r="X38" i="2" s="1"/>
  <c r="AC38" i="2" s="1"/>
  <c r="AA38" i="2"/>
  <c r="AD38" i="2" s="1"/>
  <c r="W36" i="2"/>
  <c r="X36" i="2" s="1"/>
  <c r="AC36" i="2" s="1"/>
  <c r="AA36" i="2"/>
  <c r="AD36" i="2" s="1"/>
  <c r="Z33" i="2"/>
  <c r="AA33" i="2" s="1"/>
  <c r="AD33" i="2" s="1"/>
  <c r="T33" i="2"/>
  <c r="U33" i="2" s="1"/>
  <c r="AB33" i="2" s="1"/>
  <c r="X31" i="2"/>
  <c r="AC31" i="2" s="1"/>
  <c r="AA31" i="2"/>
  <c r="AD31" i="2" s="1"/>
  <c r="W31" i="2"/>
  <c r="Z31" i="2"/>
  <c r="AA29" i="2"/>
  <c r="AD29" i="2" s="1"/>
  <c r="Z29" i="2"/>
  <c r="T29" i="2"/>
  <c r="U29" i="2" s="1"/>
  <c r="AB29" i="2" s="1"/>
  <c r="W29" i="2"/>
  <c r="X29" i="2" s="1"/>
  <c r="AC29" i="2" s="1"/>
  <c r="AA27" i="2"/>
  <c r="AD27" i="2" s="1"/>
  <c r="X27" i="2"/>
  <c r="AC27" i="2" s="1"/>
  <c r="U27" i="2"/>
  <c r="AB27" i="2" s="1"/>
  <c r="W27" i="2"/>
  <c r="Z27" i="2"/>
  <c r="W25" i="2"/>
  <c r="X25" i="2" s="1"/>
  <c r="AC25" i="2" s="1"/>
  <c r="AA25" i="2"/>
  <c r="AD25" i="2" s="1"/>
  <c r="X22" i="2"/>
  <c r="AC22" i="2" s="1"/>
  <c r="U22" i="2"/>
  <c r="AB22" i="2" s="1"/>
  <c r="W22" i="2"/>
  <c r="W20" i="2"/>
  <c r="X20" i="2" s="1"/>
  <c r="AC20" i="2" s="1"/>
  <c r="Z20" i="2"/>
  <c r="AA20" i="2" s="1"/>
  <c r="AD20" i="2" s="1"/>
  <c r="T20" i="2"/>
  <c r="U20" i="2" s="1"/>
  <c r="AB20" i="2" s="1"/>
  <c r="X17" i="2"/>
  <c r="AC17" i="2" s="1"/>
  <c r="AA17" i="2"/>
  <c r="AD17" i="2" s="1"/>
  <c r="W17" i="2"/>
  <c r="T17" i="2"/>
  <c r="U17" i="2" s="1"/>
  <c r="AB17" i="2" s="1"/>
  <c r="Z15" i="2"/>
  <c r="AA15" i="2" s="1"/>
  <c r="AD15" i="2" s="1"/>
  <c r="T15" i="2"/>
  <c r="U15" i="2" s="1"/>
  <c r="AB15" i="2" s="1"/>
  <c r="W15" i="2"/>
  <c r="X15" i="2" s="1"/>
  <c r="AC15" i="2" s="1"/>
  <c r="W13" i="2"/>
  <c r="X13" i="2" s="1"/>
  <c r="AC13" i="2" s="1"/>
  <c r="AA13" i="2"/>
  <c r="AD13" i="2" s="1"/>
  <c r="X11" i="2"/>
  <c r="AC11" i="2" s="1"/>
  <c r="AA11" i="2"/>
  <c r="AD11" i="2" s="1"/>
  <c r="W11" i="2"/>
  <c r="Z11" i="2"/>
  <c r="W9" i="2"/>
  <c r="X9" i="2" s="1"/>
  <c r="AC9" i="2" s="1"/>
  <c r="AA9" i="2"/>
  <c r="AD9" i="2" s="1"/>
  <c r="T9" i="2"/>
  <c r="U9" i="2" s="1"/>
  <c r="AB9" i="2" s="1"/>
  <c r="W7" i="2"/>
  <c r="X7" i="2" s="1"/>
  <c r="AC7" i="2" s="1"/>
  <c r="AA7" i="2"/>
  <c r="AD7" i="2" s="1"/>
  <c r="W4" i="2"/>
  <c r="X4" i="2" s="1"/>
  <c r="AC4" i="2" s="1"/>
  <c r="Z4" i="2"/>
  <c r="AA4" i="2" s="1"/>
  <c r="AD4" i="2" s="1"/>
  <c r="AD2" i="2"/>
  <c r="F10" i="1" l="1"/>
  <c r="I9" i="1"/>
  <c r="H9" i="1"/>
  <c r="G9" i="1"/>
  <c r="I10" i="1" l="1"/>
  <c r="H10" i="1"/>
  <c r="G10" i="1"/>
  <c r="F11" i="1"/>
  <c r="F12" i="1" l="1"/>
  <c r="I11" i="1"/>
  <c r="H11" i="1"/>
  <c r="G11" i="1"/>
  <c r="I12" i="1" l="1"/>
  <c r="H12" i="1"/>
  <c r="G12" i="1"/>
  <c r="F13" i="1"/>
  <c r="F14" i="1" l="1"/>
  <c r="I13" i="1"/>
  <c r="H13" i="1"/>
  <c r="G13" i="1"/>
  <c r="I14" i="1" l="1"/>
  <c r="F15" i="1"/>
  <c r="H14" i="1"/>
  <c r="G14" i="1"/>
  <c r="F16" i="1" l="1"/>
  <c r="I15" i="1"/>
  <c r="H15" i="1"/>
  <c r="G15" i="1"/>
  <c r="I16" i="1" l="1"/>
  <c r="H16" i="1"/>
  <c r="F17" i="1"/>
  <c r="G16" i="1"/>
  <c r="F18" i="1" l="1"/>
  <c r="I17" i="1"/>
  <c r="H17" i="1"/>
  <c r="G17" i="1"/>
  <c r="I18" i="1" l="1"/>
  <c r="H18" i="1"/>
  <c r="G18" i="1"/>
  <c r="F19" i="1"/>
  <c r="F20" i="1" l="1"/>
  <c r="I19" i="1"/>
  <c r="H19" i="1"/>
  <c r="G19" i="1"/>
  <c r="I20" i="1" l="1"/>
  <c r="H20" i="1"/>
  <c r="G20" i="1"/>
  <c r="F21" i="1"/>
  <c r="F22" i="1" l="1"/>
  <c r="I21" i="1"/>
  <c r="H21" i="1"/>
  <c r="G21" i="1"/>
  <c r="I22" i="1" l="1"/>
  <c r="H22" i="1"/>
  <c r="G22" i="1"/>
  <c r="F23" i="1"/>
  <c r="F24" i="1" l="1"/>
  <c r="I23" i="1"/>
  <c r="H23" i="1"/>
  <c r="G23" i="1"/>
  <c r="I24" i="1" l="1"/>
  <c r="H24" i="1"/>
  <c r="G24" i="1"/>
  <c r="F25" i="1"/>
  <c r="F26" i="1" l="1"/>
  <c r="I25" i="1"/>
  <c r="H25" i="1"/>
  <c r="G25" i="1"/>
  <c r="I26" i="1" l="1"/>
  <c r="F27" i="1"/>
  <c r="H26" i="1"/>
  <c r="G26" i="1"/>
  <c r="F28" i="1" l="1"/>
  <c r="I27" i="1"/>
  <c r="H27" i="1"/>
  <c r="G27" i="1"/>
  <c r="I28" i="1" l="1"/>
  <c r="H28" i="1"/>
  <c r="F29" i="1"/>
  <c r="G28" i="1"/>
  <c r="F30" i="1" l="1"/>
  <c r="I29" i="1"/>
  <c r="H29" i="1"/>
  <c r="G29" i="1"/>
  <c r="I30" i="1" l="1"/>
  <c r="H30" i="1"/>
  <c r="G30" i="1"/>
  <c r="F31" i="1"/>
  <c r="F32" i="1" l="1"/>
  <c r="I31" i="1"/>
  <c r="H31" i="1"/>
  <c r="G31" i="1"/>
  <c r="I32" i="1" l="1"/>
  <c r="H32" i="1"/>
  <c r="G32" i="1"/>
  <c r="F33" i="1"/>
  <c r="F34" i="1" l="1"/>
  <c r="I33" i="1"/>
  <c r="H33" i="1"/>
  <c r="G33" i="1"/>
  <c r="I34" i="1" l="1"/>
  <c r="H34" i="1"/>
  <c r="G34" i="1"/>
  <c r="F35" i="1"/>
  <c r="F36" i="1" l="1"/>
  <c r="I35" i="1"/>
  <c r="H35" i="1"/>
  <c r="G35" i="1"/>
  <c r="I36" i="1" l="1"/>
  <c r="H36" i="1"/>
  <c r="G36" i="1"/>
  <c r="F37" i="1"/>
  <c r="F38" i="1" l="1"/>
  <c r="I37" i="1"/>
  <c r="H37" i="1"/>
  <c r="G37" i="1"/>
  <c r="I38" i="1" l="1"/>
  <c r="F39" i="1"/>
  <c r="H38" i="1"/>
  <c r="G38" i="1"/>
  <c r="F40" i="1" l="1"/>
  <c r="I39" i="1"/>
  <c r="H39" i="1"/>
  <c r="G39" i="1"/>
  <c r="I40" i="1" l="1"/>
  <c r="H40" i="1"/>
  <c r="G40" i="1"/>
  <c r="F41" i="1"/>
  <c r="F42" i="1" l="1"/>
  <c r="I41" i="1"/>
  <c r="H41" i="1"/>
  <c r="G41" i="1"/>
  <c r="I42" i="1" l="1"/>
  <c r="H42" i="1"/>
  <c r="F43" i="1"/>
  <c r="G42" i="1"/>
  <c r="F44" i="1" l="1"/>
  <c r="I43" i="1"/>
  <c r="H43" i="1"/>
  <c r="G43" i="1"/>
  <c r="I44" i="1" l="1"/>
  <c r="H44" i="1"/>
  <c r="G44" i="1"/>
  <c r="F45" i="1"/>
  <c r="F46" i="1" l="1"/>
  <c r="I45" i="1"/>
  <c r="H45" i="1"/>
  <c r="G45" i="1"/>
  <c r="I46" i="1" l="1"/>
  <c r="H46" i="1"/>
  <c r="G46" i="1"/>
  <c r="F47" i="1"/>
  <c r="F48" i="1" l="1"/>
  <c r="I47" i="1"/>
  <c r="H47" i="1"/>
  <c r="G47" i="1"/>
  <c r="I48" i="1" l="1"/>
  <c r="H48" i="1"/>
  <c r="G48" i="1"/>
  <c r="F49" i="1"/>
  <c r="F50" i="1" l="1"/>
  <c r="I49" i="1"/>
  <c r="H49" i="1"/>
  <c r="G49" i="1"/>
  <c r="I50" i="1" l="1"/>
  <c r="F51" i="1"/>
  <c r="H50" i="1"/>
  <c r="G50" i="1"/>
  <c r="F52" i="1" l="1"/>
  <c r="I51" i="1"/>
  <c r="H51" i="1"/>
  <c r="G51" i="1"/>
  <c r="I52" i="1" l="1"/>
  <c r="H52" i="1"/>
  <c r="G52" i="1"/>
  <c r="F53" i="1"/>
  <c r="F54" i="1" l="1"/>
  <c r="I53" i="1"/>
  <c r="H53" i="1"/>
  <c r="G53" i="1"/>
  <c r="I54" i="1" l="1"/>
  <c r="H54" i="1"/>
  <c r="G54" i="1"/>
  <c r="F55" i="1"/>
  <c r="F56" i="1" l="1"/>
  <c r="I55" i="1"/>
  <c r="H55" i="1"/>
  <c r="G55" i="1"/>
  <c r="I56" i="1" l="1"/>
  <c r="H56" i="1"/>
  <c r="F57" i="1"/>
  <c r="G56" i="1"/>
  <c r="F58" i="1" l="1"/>
  <c r="I57" i="1"/>
  <c r="H57" i="1"/>
  <c r="G57" i="1"/>
  <c r="I58" i="1" l="1"/>
  <c r="H58" i="1"/>
  <c r="G58" i="1"/>
  <c r="F59" i="1"/>
  <c r="F60" i="1" l="1"/>
  <c r="I59" i="1"/>
  <c r="H59" i="1"/>
  <c r="G59" i="1"/>
  <c r="I60" i="1" l="1"/>
  <c r="H60" i="1"/>
  <c r="G60" i="1"/>
  <c r="F61" i="1"/>
  <c r="F62" i="1" l="1"/>
  <c r="I61" i="1"/>
  <c r="H61" i="1"/>
  <c r="G61" i="1"/>
  <c r="I62" i="1" l="1"/>
  <c r="F63" i="1"/>
  <c r="H62" i="1"/>
  <c r="G62" i="1"/>
  <c r="F64" i="1" l="1"/>
  <c r="I63" i="1"/>
  <c r="H63" i="1"/>
  <c r="G63" i="1"/>
  <c r="I64" i="1" l="1"/>
  <c r="H64" i="1"/>
  <c r="G64" i="1"/>
  <c r="F65" i="1"/>
  <c r="F66" i="1" l="1"/>
  <c r="I65" i="1"/>
  <c r="H65" i="1"/>
  <c r="G65" i="1"/>
  <c r="I66" i="1" l="1"/>
  <c r="H66" i="1"/>
  <c r="G66" i="1"/>
  <c r="F67" i="1"/>
  <c r="F68" i="1" l="1"/>
  <c r="I67" i="1"/>
  <c r="H67" i="1"/>
  <c r="G67" i="1"/>
  <c r="I68" i="1" l="1"/>
  <c r="H68" i="1"/>
  <c r="G68" i="1"/>
  <c r="F69" i="1"/>
  <c r="F70" i="1" l="1"/>
  <c r="I69" i="1"/>
  <c r="H69" i="1"/>
  <c r="G69" i="1"/>
  <c r="I70" i="1" l="1"/>
  <c r="H70" i="1"/>
  <c r="G70" i="1"/>
  <c r="F71" i="1"/>
  <c r="F72" i="1" l="1"/>
  <c r="I71" i="1"/>
  <c r="H71" i="1"/>
  <c r="G71" i="1"/>
  <c r="I72" i="1" l="1"/>
  <c r="H72" i="1"/>
  <c r="G72" i="1"/>
  <c r="F73" i="1"/>
  <c r="F74" i="1" l="1"/>
  <c r="I73" i="1"/>
  <c r="H73" i="1"/>
  <c r="G73" i="1"/>
  <c r="I74" i="1" l="1"/>
  <c r="H74" i="1"/>
  <c r="G74" i="1"/>
  <c r="F75" i="1"/>
  <c r="F76" i="1" l="1"/>
  <c r="I75" i="1"/>
  <c r="H75" i="1"/>
  <c r="G75" i="1"/>
  <c r="I76" i="1" l="1"/>
  <c r="H76" i="1"/>
  <c r="G76" i="1"/>
  <c r="F77" i="1"/>
  <c r="F78" i="1" l="1"/>
  <c r="I77" i="1"/>
  <c r="H77" i="1"/>
  <c r="G77" i="1"/>
  <c r="I78" i="1" l="1"/>
  <c r="H78" i="1"/>
  <c r="G78" i="1"/>
  <c r="F79" i="1"/>
  <c r="F80" i="1" l="1"/>
  <c r="I79" i="1"/>
  <c r="H79" i="1"/>
  <c r="G79" i="1"/>
  <c r="I80" i="1" l="1"/>
  <c r="H80" i="1"/>
  <c r="G80" i="1"/>
  <c r="F81" i="1"/>
  <c r="F82" i="1" l="1"/>
  <c r="I81" i="1"/>
  <c r="H81" i="1"/>
  <c r="G81" i="1"/>
  <c r="I82" i="1" l="1"/>
  <c r="H82" i="1"/>
  <c r="G82" i="1"/>
  <c r="F83" i="1"/>
  <c r="F84" i="1" l="1"/>
  <c r="I83" i="1"/>
  <c r="H83" i="1"/>
  <c r="G83" i="1"/>
  <c r="I84" i="1" l="1"/>
  <c r="H84" i="1"/>
  <c r="G84" i="1"/>
  <c r="F85" i="1"/>
  <c r="F86" i="1" l="1"/>
  <c r="I85" i="1"/>
  <c r="H85" i="1"/>
  <c r="G85" i="1"/>
  <c r="I86" i="1" l="1"/>
  <c r="H86" i="1"/>
  <c r="G86" i="1"/>
  <c r="F87" i="1"/>
  <c r="F88" i="1" l="1"/>
  <c r="I87" i="1"/>
  <c r="H87" i="1"/>
  <c r="G87" i="1"/>
  <c r="I88" i="1" l="1"/>
  <c r="H88" i="1"/>
  <c r="G88" i="1"/>
  <c r="F89" i="1"/>
  <c r="F90" i="1" l="1"/>
  <c r="I89" i="1"/>
  <c r="H89" i="1"/>
  <c r="G89" i="1"/>
  <c r="I90" i="1" l="1"/>
  <c r="H90" i="1"/>
  <c r="G90" i="1"/>
  <c r="F91" i="1"/>
  <c r="F92" i="1" l="1"/>
  <c r="I91" i="1"/>
  <c r="H91" i="1"/>
  <c r="G91" i="1"/>
  <c r="I92" i="1" l="1"/>
  <c r="H92" i="1"/>
  <c r="G92" i="1"/>
  <c r="F93" i="1"/>
  <c r="F94" i="1" l="1"/>
  <c r="I93" i="1"/>
  <c r="H93" i="1"/>
  <c r="G93" i="1"/>
  <c r="I94" i="1" l="1"/>
  <c r="H94" i="1"/>
  <c r="G94" i="1"/>
  <c r="F95" i="1"/>
  <c r="F96" i="1" l="1"/>
  <c r="I95" i="1"/>
  <c r="H95" i="1"/>
  <c r="G95" i="1"/>
  <c r="I96" i="1" l="1"/>
  <c r="F97" i="1"/>
  <c r="H96" i="1"/>
  <c r="G96" i="1"/>
  <c r="F98" i="1" l="1"/>
  <c r="I97" i="1"/>
  <c r="H97" i="1"/>
  <c r="G97" i="1"/>
  <c r="I98" i="1" l="1"/>
  <c r="H98" i="1"/>
  <c r="G98" i="1"/>
  <c r="F99" i="1"/>
  <c r="F100" i="1" l="1"/>
  <c r="I99" i="1"/>
  <c r="H99" i="1"/>
  <c r="G99" i="1"/>
  <c r="I100" i="1" l="1"/>
  <c r="H100" i="1"/>
  <c r="F101" i="1"/>
  <c r="G100" i="1"/>
  <c r="F102" i="1" l="1"/>
  <c r="I101" i="1"/>
  <c r="H101" i="1"/>
  <c r="G101" i="1"/>
  <c r="I102" i="1" l="1"/>
  <c r="H102" i="1"/>
  <c r="G102" i="1"/>
  <c r="F103" i="1"/>
  <c r="F104" i="1" l="1"/>
  <c r="I103" i="1"/>
  <c r="H103" i="1"/>
  <c r="G103" i="1"/>
  <c r="I104" i="1" l="1"/>
  <c r="H104" i="1"/>
  <c r="G104" i="1"/>
  <c r="F105" i="1"/>
  <c r="F106" i="1" l="1"/>
  <c r="I105" i="1"/>
  <c r="H105" i="1"/>
  <c r="G105" i="1"/>
  <c r="I106" i="1" l="1"/>
  <c r="H106" i="1"/>
  <c r="G106" i="1"/>
  <c r="F107" i="1"/>
  <c r="F108" i="1" l="1"/>
  <c r="I107" i="1"/>
  <c r="H107" i="1"/>
  <c r="G107" i="1"/>
  <c r="I108" i="1" l="1"/>
  <c r="H108" i="1"/>
  <c r="G108" i="1"/>
  <c r="F109" i="1"/>
  <c r="F110" i="1" l="1"/>
  <c r="I109" i="1"/>
  <c r="H109" i="1"/>
  <c r="G109" i="1"/>
  <c r="I110" i="1" l="1"/>
  <c r="H110" i="1"/>
  <c r="G110" i="1"/>
  <c r="F111" i="1"/>
  <c r="F112" i="1" l="1"/>
  <c r="I111" i="1"/>
  <c r="H111" i="1"/>
  <c r="G111" i="1"/>
  <c r="I112" i="1" l="1"/>
  <c r="H112" i="1"/>
  <c r="G112" i="1"/>
  <c r="F113" i="1"/>
  <c r="F114" i="1" l="1"/>
  <c r="I113" i="1"/>
  <c r="H113" i="1"/>
  <c r="G113" i="1"/>
  <c r="I114" i="1" l="1"/>
  <c r="H114" i="1"/>
  <c r="G114" i="1"/>
  <c r="F115" i="1"/>
  <c r="F116" i="1" l="1"/>
  <c r="I115" i="1"/>
  <c r="H115" i="1"/>
  <c r="G115" i="1"/>
  <c r="I116" i="1" l="1"/>
  <c r="H116" i="1"/>
  <c r="G116" i="1"/>
  <c r="F117" i="1"/>
  <c r="F118" i="1" l="1"/>
  <c r="I117" i="1"/>
  <c r="H117" i="1"/>
  <c r="G117" i="1"/>
  <c r="I118" i="1" l="1"/>
  <c r="H118" i="1"/>
  <c r="G118" i="1"/>
  <c r="F119" i="1"/>
  <c r="F120" i="1" l="1"/>
  <c r="I119" i="1"/>
  <c r="H119" i="1"/>
  <c r="G119" i="1"/>
  <c r="I120" i="1" l="1"/>
  <c r="H120" i="1"/>
  <c r="G120" i="1"/>
</calcChain>
</file>

<file path=xl/sharedStrings.xml><?xml version="1.0" encoding="utf-8"?>
<sst xmlns="http://schemas.openxmlformats.org/spreadsheetml/2006/main" count="1033" uniqueCount="486">
  <si>
    <t>Spell</t>
  </si>
  <si>
    <t>Level</t>
  </si>
  <si>
    <t>School</t>
  </si>
  <si>
    <t>Number</t>
  </si>
  <si>
    <t>SPELL("dig",             "parchment", None,</t>
  </si>
  <si>
    <t xml:space="preserve">      P_TRANSMUTATION_SPELL, 10,  4,</t>
  </si>
  <si>
    <t xml:space="preserve"> 4, 3, 10, A_INT, 10, 0, 1, RAY, RAY_DIGGING, 0, 0, 0, 0, 0, 0, HI_LEATHER, O1_NONE),</t>
  </si>
  <si>
    <t>SPELL("magic missile",   "vellum", None,</t>
  </si>
  <si>
    <t xml:space="preserve">      P_ARCANE_SPELL,      10,  2,</t>
  </si>
  <si>
    <t xml:space="preserve"> 0, 0,  7, A_INT, 10, 0, 1, RAY, RAY_MAGIC_MISSILE, 3, 4, 0, 0, 0, 0, HI_LEATHER, O1_NONE),</t>
  </si>
  <si>
    <t>#undef PAPER /* revert to normal material */</t>
  </si>
  <si>
    <t>SPELL("fire bolt",        "light red", None,</t>
  </si>
  <si>
    <t xml:space="preserve">      P_ARCANE_SPELL,      10,  4,</t>
  </si>
  <si>
    <t xml:space="preserve"> 0, 3, 20, A_INT, 10, 0, 1, RAY, RAY_FIRE, 3, 6, 0, 0, 0, 0, CLR_RED, O1_FIRE_RESISTANT),</t>
  </si>
  <si>
    <t>SPELL("fireball",         "ragged", None,</t>
  </si>
  <si>
    <t xml:space="preserve">      P_ARCANE_SPELL,      10,  6,</t>
  </si>
  <si>
    <t xml:space="preserve"> 2, 5, 50, A_INT, 14, 0, 1, TARGETED, RAY_FIRE, 5, 6, 0, 0, 0, 0, HI_PAPER, O1_FIRE_RESISTANT | O1_SPELL_EXPLOSION_EFFECT),</t>
  </si>
  <si>
    <t>SPELL("fire storm",       "crimson", None,</t>
  </si>
  <si>
    <t xml:space="preserve">      P_ARCANE_SPELL,      5,   8,</t>
  </si>
  <si>
    <t xml:space="preserve"> 4, 7,100, A_INT, 16, 0, 1, TARGETED, RAY_FIRE, 12, 6, 0, 0, 0, 0, CLR_RED, O1_FIRE_RESISTANT | O1_SPELL_EXPLOSION_EFFECT),</t>
  </si>
  <si>
    <t>SPELL("meteor swarm",     "oval-patterned", None,</t>
  </si>
  <si>
    <t xml:space="preserve">      P_ARCANE_SPELL,       5, 10,</t>
  </si>
  <si>
    <t xml:space="preserve"> 6, 9,200, A_INT, 18, 0, 1, TARGETED, RAY_FIRE, 8, 6, 0, 2, 2, 1, CLR_RED, O1_FIRE_RESISTANT | O1_SPELL_EXPLOSION_EFFECT),</t>
  </si>
  <si>
    <t>SPELL("cone of cold",     "dog eared", None,</t>
  </si>
  <si>
    <t xml:space="preserve"> 0, 5, 50, A_INT, 12, 0, 1, RAY, RAY_COLD, 15, 6, 0, 0, 0, 0, HI_PAPER, O1_COLD_RESISTANT),</t>
  </si>
  <si>
    <t>SPELL("ice storm",</t>
  </si>
  <si>
    <t xml:space="preserve">  "mithril-plated", None,</t>
  </si>
  <si>
    <t xml:space="preserve">      P_ARCANE_SPELL,      10,  7,</t>
  </si>
  <si>
    <t xml:space="preserve"> 2, 6, 75, A_INT, 14, 0, 1, TARGETED, RAY_COLD, 4, 10, 8, 0, 0, 0, HI_SILVER, O1_COLD_RESISTANT | O1_SPELL_EXPLOSION_EFFECT),</t>
  </si>
  <si>
    <t>SPELL("sleep",</t>
  </si>
  <si>
    <t>mottled, None,</t>
  </si>
  <si>
    <t xml:space="preserve">      P_ENCHANTMENT_SPELL, 10,  1,</t>
  </si>
  <si>
    <t>20, 1, 10, A_CHA, 12, 0, 1, RAY, RAY_SLEEP, 0, 0, 0, 2, 6, 7, HI_PAPER, O1_NONE),</t>
  </si>
  <si>
    <t>SPELL("mass sleep",         "obtuse", None,</t>
  </si>
  <si>
    <t xml:space="preserve">      P_ENCHANTMENT_SPELL,  5,  5,</t>
  </si>
  <si>
    <t>30, 5, 50, A_CHA, 0, 6, 1, NODIR, 0, 0, 0, 0, 4, 6, 14, HI_PAPER, O1_NONE),</t>
  </si>
  <si>
    <t>SPELL("disintegrate",</t>
  </si>
  <si>
    <t xml:space="preserve">  "stained", None,</t>
  </si>
  <si>
    <t xml:space="preserve">      P_ARCANE_SPELL,       5, 12,</t>
  </si>
  <si>
    <t xml:space="preserve"> 4, 10,300, A_INT, 8, 0, 1, RAY, RAY_DISINTEGRATION, 0, 0, 0, 0, 0, 0, HI_PAPER, O1_DISINTEGRATION_RESISTANT),</t>
  </si>
  <si>
    <t>SPELL("lightning bolt",   "shimmering", None,</t>
  </si>
  <si>
    <t xml:space="preserve">      P_ARCANE_SPELL,      10,  3,</t>
  </si>
  <si>
    <t xml:space="preserve"> 0, 2, 15, A_INT, 14, 0, 1, RAY, RAY_LIGHTNING, 6, 6, 0, 0, 0, 0, HI_PAPER, O1_LIGHTNING_RESISTANT),</t>
  </si>
  <si>
    <t>SPELL("thunderstorm",</t>
  </si>
  <si>
    <t xml:space="preserve">  "strange", None,</t>
  </si>
  <si>
    <t xml:space="preserve">      P_ARCANE_SPELL,      10,  10,</t>
  </si>
  <si>
    <t xml:space="preserve"> 3, 8,150, A_INT, 18, 0, 1, TARGETED, RAY_LIGHTNING, 10, 12, 0, 0, 0, 0, HI_PAPER, O1_LIGHTNING_RESISTANT | O1_SPELL_EXPLOSION_EFFECT),</t>
  </si>
  <si>
    <t>SPELL("light",            "cloth", None,</t>
  </si>
  <si>
    <t xml:space="preserve">      P_DIVINATION_SPELL,  10,  1,</t>
  </si>
  <si>
    <t xml:space="preserve"> 0, 0,  2, A_INT, 0, 0, 1, NODIR, 0, 0, 0, 0, 0, 0, 0, HI_CLOTH, O1_NONE),</t>
  </si>
  <si>
    <t>SPELL("black blade of disaster", "ebony", "some long-forgotten arcane magic",</t>
  </si>
  <si>
    <t>P_CONJURATION_SPELL,</t>
  </si>
  <si>
    <t>5,  10,</t>
  </si>
  <si>
    <t>20,11,500, A_INT, 0, 0, 1, NODIR, 0, 0, 0, 0, 3, 10, 30, CLR_BLACK, O1_SPELLBOOK_MUST_BE_READ_TO_IDENTIFY | O1_DISINTEGRATION_RESISTANT),</t>
  </si>
  <si>
    <t>SPELL("power word kill",   "preposterous", "some long-forgotten arcane magic",</t>
  </si>
  <si>
    <t xml:space="preserve">    P_ARCANE_SPELL,       5,  5,</t>
  </si>
  <si>
    <t xml:space="preserve"> 0,11,500, A_INT, 6, 0, 1, IMMEDIATE, 0, 0, 0, 0, 0, 0, 0, HI_PAPER, O1_SPELLBOOK_MUST_BE_READ_TO_IDENTIFY),</t>
  </si>
  <si>
    <t>SPELL("power word stun",   "ludicrous", None, //Note monsters do not have a stun timer</t>
  </si>
  <si>
    <t xml:space="preserve">    P_ARCANE_SPELL,       5,  4,</t>
  </si>
  <si>
    <t xml:space="preserve"> 0, 3, 20, A_INT,10, 0, 1, IMMEDIATE, 0, 0, 0, 0, 0, 0, 0, HI_PAPER, O1_NONE),</t>
  </si>
  <si>
    <t>SPELL("power word blind",   "anomalous", None,//Note monsters have a blindness timer</t>
  </si>
  <si>
    <t xml:space="preserve">    P_ARCANE_SPELL,       5,  3,</t>
  </si>
  <si>
    <t xml:space="preserve"> 0, 4, 30, A_INT, 8, 0, 1, IMMEDIATE, 0, 0, 0, 0, 5, 10, 50, HI_PAPER, O1_NONE),</t>
  </si>
  <si>
    <t>SPELL("holy word",</t>
  </si>
  <si>
    <t>antediluvian, None,</t>
  </si>
  <si>
    <t>P_CLERIC_SPELL,</t>
  </si>
  <si>
    <t>5,  6,</t>
  </si>
  <si>
    <t xml:space="preserve">   0, 8,150, A_WIS, 0, 5, 1, NODIR, 0, 0, 0, 0, 5, 10, 50, HI_PAPER, O1_NONE),</t>
  </si>
  <si>
    <t>SPELL("animate air",</t>
  </si>
  <si>
    <t xml:space="preserve">  "wave-patterned", None,</t>
  </si>
  <si>
    <t xml:space="preserve">   10,  3,</t>
  </si>
  <si>
    <t>15, 7,100, A_INT, 0, 0, 1, NODIR, 0, 0, 0, 0, 1, 20, 30, HI_PAPER, O1_NONE),</t>
  </si>
  <si>
    <t>SPELL("animate earth",</t>
  </si>
  <si>
    <t xml:space="preserve">  "octagonal-patterned", None,</t>
  </si>
  <si>
    <t>20, 4, 30, A_INT, 0, 0, 1, NODIR, 0, 0, 0, 0, 1, 20, 30, HI_PAPER, O1_NONE),</t>
  </si>
  <si>
    <t>SPELL("animate fire",</t>
  </si>
  <si>
    <t xml:space="preserve">  "flame-patterned", None,</t>
  </si>
  <si>
    <t xml:space="preserve"> 5, 5, 50, A_INT, 0, 0, 1, NODIR, 0, 0, 0, 0, 1, 20, 30, HI_PAPER, O1_NONE),</t>
  </si>
  <si>
    <t>SPELL("animate water",</t>
  </si>
  <si>
    <t xml:space="preserve">  "water-drop-patterned", None,</t>
  </si>
  <si>
    <t>30, 3, 20, A_INT, 0, 0, 1, NODIR, 0, 0, 0, 0, 1, 20, 30, HI_PAPER, O1_NONE),</t>
  </si>
  <si>
    <t>SPELL("create gold golem", "gold-circled", None,</t>
  </si>
  <si>
    <t>P_TRANSMUTATION_SPELL,</t>
  </si>
  <si>
    <t xml:space="preserve">   5,   4,</t>
  </si>
  <si>
    <t xml:space="preserve">   100, 1, 10, A_MAX_INT_WIS, 0, 0, 1, NODIR, 0, 0, 0, 0, 0, 0, 0, HI_GOLD, O1_NONE),</t>
  </si>
  <si>
    <t>SPELL("create glass golem", "crystalline", None,</t>
  </si>
  <si>
    <t xml:space="preserve">   100, 6, 75, A_AVG_INT_WIS, 0, 0, 1, NODIR, 0, 0, 0, 0, 0, 0, 0, HI_PAPER, O1_NONE),</t>
  </si>
  <si>
    <t>SPELL("create gemstone golem", "ruby-studded", None,</t>
  </si>
  <si>
    <t xml:space="preserve">   100, 8,150, A_AVG_INT_WIS, 0, 0, 1, NODIR, 0, 0, 0, 0, 0, 0, 0, CLR_RED, O1_NONE),</t>
  </si>
  <si>
    <t>SPELL("create clay golem", "clay-covered", None,</t>
  </si>
  <si>
    <t xml:space="preserve">   100, 2, 15, A_WIS, 0, 0, 1, NODIR, 0, 0, 0, 0, 0, 0, 0, HI_PAPER, O1_NONE),</t>
  </si>
  <si>
    <t>SPELL("create stone golem", "stone-studded", None,</t>
  </si>
  <si>
    <t xml:space="preserve">   100, 3, 20, A_INT, 0, 0, 1, NODIR, 0, 0, 0, 0, 0, 0, 0, HI_METAL, O1_NONE),</t>
  </si>
  <si>
    <t>SPELL("create iron golem", "iron-reinforced", None,</t>
  </si>
  <si>
    <t xml:space="preserve">   100, 6, 75, A_INT, 0, 0, 1, NODIR, 0, 0, 0, 0, 0, 0, 0, HI_PAPER, O1_NONE),</t>
  </si>
  <si>
    <t>SPELL("create paper golem", "flimsy", None,</t>
  </si>
  <si>
    <t xml:space="preserve">   100, 0,  7, A_MAX_INT_WIS, 0, 0, 1, NODIR, 0, 0, 0, 0, 0, 0, 0, HI_PAPER, O1_NONE),</t>
  </si>
  <si>
    <t>SPELL("create wood golem", "wooden", None,</t>
  </si>
  <si>
    <t xml:space="preserve">   100, 1, 10, A_MAX_INT_WIS, 0, 0, 1, NODIR, 0, 0, 0, 0, 0, 0, 0, HI_PAPER, O1_NONE),</t>
  </si>
  <si>
    <t>SPELL("summon demon",</t>
  </si>
  <si>
    <t xml:space="preserve">  "tenebrous", None,</t>
  </si>
  <si>
    <t>5,  5,</t>
  </si>
  <si>
    <t xml:space="preserve">   300, 7,100, A_AVG_INT_CHA, 0, 0, 1, NODIR, 0, 0, 0, 0, 1, 20, 280, HI_PAPER, O1_NONE),</t>
  </si>
  <si>
    <t>SPELL("call Demogorgon",  "eldritch", "some aeon-old prayer",</t>
  </si>
  <si>
    <t>5, 20,</t>
  </si>
  <si>
    <t xml:space="preserve">   400,9,200, A_AVG_INT_WIS_CHA, 0, 0, 1, NODIR, 0, 0, 0, 0, 2, 100, 200, HI_PAPER, O1_SPELLBOOK_MUST_BE_READ_TO_IDENTIFY),</t>
  </si>
  <si>
    <t>SPELL("guardian angel",</t>
  </si>
  <si>
    <t xml:space="preserve">  "wing-patterned", None,</t>
  </si>
  <si>
    <t xml:space="preserve">   300, 4, 30, A_WIS, 0, 0, 1, NODIR, 0, 0, 0, 0, 1, 20, 280, HI_PAPER, O1_NONE),</t>
  </si>
  <si>
    <t>SPELL("divine mount",</t>
  </si>
  <si>
    <t xml:space="preserve">  "horn-patterned", None,</t>
  </si>
  <si>
    <t xml:space="preserve">   300, 6, 75, A_WIS, 0, 0, 1, NODIR, 0, 0, 0, 0, 1, 20, 280, HI_PAPER, O1_NONE),</t>
  </si>
  <si>
    <t>SPELL("heavenly army",</t>
  </si>
  <si>
    <t xml:space="preserve">  "angelic", "some aeon-old prayer",</t>
  </si>
  <si>
    <t xml:space="preserve">   150, 9,300, A_WIS, 0, 0, 1, NODIR, 0, 0, 0, 0, 1, 10, 140, HI_PAPER, O1_SPELLBOOK_MUST_BE_READ_TO_IDENTIFY),</t>
  </si>
  <si>
    <t>SPELL("detect monsters",  "leathery", None,</t>
  </si>
  <si>
    <t xml:space="preserve">      P_DIVINATION_SPELL,</t>
  </si>
  <si>
    <t>13,  1,</t>
  </si>
  <si>
    <t xml:space="preserve"> 1, 0, 5, A_MAX_INT_WIS, 0, 0, 1, NODIR, 0, 0, 0, 0, 0, 0, 0, HI_LEATHER, O1_NONE),</t>
  </si>
  <si>
    <t>SPELL("knock",            "pink", None,</t>
  </si>
  <si>
    <t xml:space="preserve">      P_TRANSMUTATION_SPELL,</t>
  </si>
  <si>
    <t>15,  1,</t>
  </si>
  <si>
    <t xml:space="preserve"> 0, -1, 1, A_INT, 12, 0, 1, IMMEDIATE, 0, 0, 0, 0, 0, 0, 0, CLR_BRIGHT_MAGENTA, O1_NONE),</t>
  </si>
  <si>
    <t>SPELL("force bolt",       "red", None,</t>
  </si>
  <si>
    <t xml:space="preserve">      P_ARCANE_SPELL,      15,  2,</t>
  </si>
  <si>
    <t xml:space="preserve"> 0, 1, 10, A_INT, 10, 0, 1, IMMEDIATE, 0, 3, 6, 1, 0, 0, 0, CLR_RED, O1_NONE),</t>
  </si>
  <si>
    <t>SPELL("magic arrow",      "hardcover", None,</t>
  </si>
  <si>
    <t xml:space="preserve">      P_ARCANE_SPELL,      15,  1,</t>
  </si>
  <si>
    <t xml:space="preserve"> 0, -1, 4, A_INT, 18, 0, 1, IMMEDIATE, 0, 1, 8, 1, 0, 0, 0, CLR_BROWN, O1_NONE),</t>
  </si>
  <si>
    <t>SPELL("confuse monster", "orange", None,</t>
  </si>
  <si>
    <t xml:space="preserve">      P_ENCHANTMENT_SPELL, 15,  2,</t>
  </si>
  <si>
    <t xml:space="preserve"> 0, 0,  7, A_AVG_INT_CHA, 16, 0, 1, IMMEDIATE, 0, 0, 0, 0, 0, 0, 0, CLR_ORANGE, O1_NONE),</t>
  </si>
  <si>
    <t>SPELL("cure blindness",  "yellow", None,</t>
  </si>
  <si>
    <t xml:space="preserve">      P_HEALING_SPELL,     15,  2,</t>
  </si>
  <si>
    <t xml:space="preserve"> 1, 0,  7, A_WIS, 0, 0, 1, IMMEDIATE, 0, 0, 0, 0, 0, 0, 0, CLR_YELLOW, O1_NONE),</t>
  </si>
  <si>
    <t>SPELL("drain life",      "velvet", None,</t>
  </si>
  <si>
    <t xml:space="preserve"> 1, 5, 50, A_AVG_INT_WIS, 10, 0, 1, IMMEDIATE, 0, 0, 0, 0, 0, 0, 0, CLR_MAGENTA, O1_NONE),</t>
  </si>
  <si>
    <t>SPELL("slow monster",    "light green", None,</t>
  </si>
  <si>
    <t xml:space="preserve"> 0, 1, 10, A_INT, 12, 0, 1, IMMEDIATE, 0, 0, 0, 0, 0, 0, 0, CLR_BRIGHT_GREEN, O1_NONE),</t>
  </si>
  <si>
    <t>SPELL("wizard lock",     "dark green", None,</t>
  </si>
  <si>
    <t xml:space="preserve">      P_TRANSMUTATION_SPELL,      30,  3,</t>
  </si>
  <si>
    <t xml:space="preserve"> 0, -1, 3, A_INT, 12, 0, 1, IMMEDIATE, 0, 0, 0, 0, 0, 0, 0, CLR_GREEN, O1_NONE),</t>
  </si>
  <si>
    <t>SPELL("create monster",  "turquoise", None,</t>
  </si>
  <si>
    <t xml:space="preserve">      P_CLERIC_SPELL,      10,  3,</t>
  </si>
  <si>
    <t xml:space="preserve"> 3, 3, 30, A_AVG_INT_WIS_CHA, 0, 0, 1, NODIR, 0, 0, 0, 0, 0, 0, 0, CLR_BRIGHT_CYAN, O1_NONE),</t>
  </si>
  <si>
    <t>SPELL("detect food",     "cyan", None,</t>
  </si>
  <si>
    <t xml:space="preserve">      P_DIVINATION_SPELL,  15,  3,</t>
  </si>
  <si>
    <t xml:space="preserve"> 0, -1, 4, A_MAX_INT_WIS, 0, 0, 1, NODIR, 0, 0, 0, 0, 0, 0, 0, CLR_CYAN, O1_NONE),</t>
  </si>
  <si>
    <t>SPELL("fear",</t>
  </si>
  <si>
    <t>blue-hued, None,</t>
  </si>
  <si>
    <t xml:space="preserve"> 0, 0, 7, A_AVG_INT_WIS_CHA, 10, 0, 1, IMMEDIATE, 0, 0, 0, 0, 6, 6, 10, CLR_BRIGHT_BLUE, O1_NONE),</t>
  </si>
  <si>
    <t>SPELL("mass fear",      "light blue", None,</t>
  </si>
  <si>
    <t xml:space="preserve">      P_ENCHANTMENT_SPELL, 10,  2,</t>
  </si>
  <si>
    <t xml:space="preserve"> 0, 4, 30, A_AVG_INT_WIS_CHA, 0, 0, 1, NODIR, 0, 0, 0, 0, 6, 6, 10, CLR_BRIGHT_BLUE, O1_NONE),</t>
  </si>
  <si>
    <t>SPELL("clairvoyance",    "dark blue", None,</t>
  </si>
  <si>
    <t xml:space="preserve">      P_DIVINATION_SPELL,  10,  3,</t>
  </si>
  <si>
    <t xml:space="preserve"> 3, 2, 15, A_WIS, 0, 0, 1, NODIR, 0, 0, 0, 0, 0, 0, 0, CLR_BLUE, O1_NONE),</t>
  </si>
  <si>
    <t>SPELL("cure sickness",   "indigo", None,</t>
  </si>
  <si>
    <t xml:space="preserve">      P_HEALING_SPELL,     12,  3,</t>
  </si>
  <si>
    <t>SPELL("cure petrification",   "runic", None,</t>
  </si>
  <si>
    <t xml:space="preserve">      P_HEALING_SPELL,     5,  5,</t>
  </si>
  <si>
    <t xml:space="preserve"> 0, 4, 30, A_WIS, 0, 0, 1, NODIR, 0, 0, 0, 0, 0, 0, 0, CLR_BROWN, O1_NONE),</t>
  </si>
  <si>
    <t>SPELL("charm monster",   "eye-patterned", None,</t>
  </si>
  <si>
    <t xml:space="preserve">      P_ENCHANTMENT_SPELL, 10,  3,</t>
  </si>
  <si>
    <t xml:space="preserve"> 2, 3, 20, A_AVG_INT_WIS_CHA, 8, 0, 1, IMMEDIATE, 0, 0, 0, 0, 10, 10, 50, HI_PAPER, O1_NONE),</t>
  </si>
  <si>
    <t>SPELL("sphere of charming", "magenta", None,</t>
  </si>
  <si>
    <t xml:space="preserve">      P_ENCHANTMENT_SPELL, 15,  5,</t>
  </si>
  <si>
    <t xml:space="preserve"> 5, 5, 50, A_AVG_INT_WIS_CHA, 0, 1, 1, NODIR, 0, 0, 0, 0, 10, 10, 50, CLR_MAGENTA, O1_NONE),</t>
  </si>
  <si>
    <t>SPELL("mass charm",</t>
  </si>
  <si>
    <t xml:space="preserve"> "multi-hued", None,</t>
  </si>
  <si>
    <t xml:space="preserve">      P_ENCHANTMENT_SPELL,  5,  7,</t>
  </si>
  <si>
    <t>10, 7,100, A_AVG_INT_WIS_CHA, 0, 5, 1, NODIR, 0, 0, 0, 0, 10, 10, 50, CLR_MAGENTA, O1_NONE),</t>
  </si>
  <si>
    <t>SPELL("dominate monster",   "eye-and-triangle-patterned", None,</t>
  </si>
  <si>
    <t xml:space="preserve">      P_ENCHANTMENT_SPELL,  5,  6,</t>
  </si>
  <si>
    <t xml:space="preserve"> 2, 6, 75, A_AVG_INT_WIS_CHA, 8, 0, 1, IMMEDIATE, 0, 0, 0, 0, 0, 0, 0, HI_PAPER, O1_SPELL_IS_NONREVERSIBLE_PERMANENT),</t>
  </si>
  <si>
    <t>SPELL("sphere of domination", "pyramid-patterned", None,</t>
  </si>
  <si>
    <t xml:space="preserve">      P_ENCHANTMENT_SPELL,  5,  8,</t>
  </si>
  <si>
    <t xml:space="preserve"> 5, 8,150, A_AVG_INT_WIS_CHA, 0, 1, 1, NODIR, 0, 0, 0, 0, 0, 0, 0, HI_PAPER, O1_SPELL_IS_NONREVERSIBLE_PERMANENT),</t>
  </si>
  <si>
    <t>SPELL("mass domination", "fractal-patterned", "some long-forgotten arcane magic",</t>
  </si>
  <si>
    <t xml:space="preserve">      P_ENCHANTMENT_SPELL,  5, 10,</t>
  </si>
  <si>
    <t>10,10,300, A_AVG_INT_WIS_CHA, 0, 5, 1, NODIR, 0, 0, 0, 0, 0, 0, 0, HI_PAPER, O1_SPELL_IS_NONREVERSIBLE_PERMANENT | O1_SPELLBOOK_MUST_BE_READ_TO_IDENTIFY),</t>
  </si>
  <si>
    <t>SPELL("haste self",      "purple", None,</t>
  </si>
  <si>
    <t xml:space="preserve">      P_MOVEMENT_SPELL,    15,  4,</t>
  </si>
  <si>
    <t xml:space="preserve"> 4, 3, 30, A_INT, 0, 0, 1, NODIR, 0, 0, 0, 0, 1, 10, 100, CLR_MAGENTA, O1_NONE),</t>
  </si>
  <si>
    <t>SPELL("detect unseen",   "violet", None,</t>
  </si>
  <si>
    <t xml:space="preserve">      P_DIVINATION_SPELL,  15,  4,</t>
  </si>
  <si>
    <t xml:space="preserve"> 2, 1, 10, A_WIS, 0, 0, 1, NODIR, 0, 0, 0, 0, 5, 10, 100, CLR_MAGENTA, O1_NONE),</t>
  </si>
  <si>
    <t>SPELL("levitation",      "tan", None,</t>
  </si>
  <si>
    <t xml:space="preserve"> 3, 2, 15, A_INT, 0, 0, 1, NODIR, 0, 0, 0, 0, 5, 10, 140, CLR_BROWN, O1_NONE),</t>
  </si>
  <si>
    <t>SPELL("healing",         "white", None,</t>
  </si>
  <si>
    <t xml:space="preserve">      P_HEALING_SPELL,     10,  2,</t>
  </si>
  <si>
    <t xml:space="preserve"> 0, 1, 10, A_WIS, 0, 0, 1, IMMEDIATE, 0, 4, 4, 0, 0, 0, 0, CLR_WHITE, O1_NONE),</t>
  </si>
  <si>
    <t>SPELL("extra healing",   "plaid", None,</t>
  </si>
  <si>
    <t xml:space="preserve">      P_HEALING_SPELL,     10,  5,</t>
  </si>
  <si>
    <t xml:space="preserve"> 2, 3, 20, A_WIS, 0, 0, 1, IMMEDIATE, 0, 6, 6, 0, 0, 0, 0, CLR_GREEN, O1_NONE),</t>
  </si>
  <si>
    <t>SPELL("greater healing",  "darkened", None,</t>
  </si>
  <si>
    <t xml:space="preserve"> 4, 5, 50, A_WIS, 0, 0, 1, IMMEDIATE, 0, 8, 8, 8, 0, 0, 0, CLR_GREEN, O1_NONE),</t>
  </si>
  <si>
    <t>SPELL("full healing",     "light gray", None,</t>
  </si>
  <si>
    <t xml:space="preserve">      P_HEALING_SPELL,     10,  6,</t>
  </si>
  <si>
    <t xml:space="preserve"> 6, 7, 50, A_WIS, 0, 0, 1, IMMEDIATE, 0, 0, 0, 255, 0, 0, 0, CLR_WHITE, O1_NONE),</t>
  </si>
  <si>
    <t>SPELL("restore ability",  "light brown", None,</t>
  </si>
  <si>
    <t xml:space="preserve"> 6, 5, 50, A_WIS, 0, 0, 1, NODIR, 0, 0, 0, 0, 0, 0, 0, CLR_BROWN, O1_NONE),</t>
  </si>
  <si>
    <t>SPELL("invisibility",     "dark brown", None,</t>
  </si>
  <si>
    <t xml:space="preserve"> 3, 2, 15, A_INT, 0, 0, 1, NODIR, 0, 0, 0, 0, 2, 20, 50, CLR_BROWN, O1_NONE),</t>
  </si>
  <si>
    <t>SPELL("detect treasure",  "gray", None,</t>
  </si>
  <si>
    <t>15,  5,</t>
  </si>
  <si>
    <t xml:space="preserve"> 1, 0, 7, A_MAX_INT_WIS, 0, 0, 1, NODIR, 0, 0, 0, 0, 0, 0, 0, CLR_GRAY, O1_NONE),</t>
  </si>
  <si>
    <t>SPELL("remove curse",     "wrinkled", None,</t>
  </si>
  <si>
    <t xml:space="preserve">      P_CLERIC_SPELL,</t>
  </si>
  <si>
    <t>10,  5,</t>
  </si>
  <si>
    <t xml:space="preserve"> 5, 4, 20, A_WIS, 0, 0, 1, NODIR, 0, 0, 0, 0, 0, 0, 0, HI_PAPER, O1_NONE),</t>
  </si>
  <si>
    <t>SPELL("magic mapping",    "dusty", None,</t>
  </si>
  <si>
    <t>13,  7,</t>
  </si>
  <si>
    <t xml:space="preserve"> 5, 4, 60, A_MAX_INT_WIS, 0, 0, 1, NODIR, 0, 0, 0, 0, 0, 0, 0, HI_PAPER, O1_NONE),</t>
  </si>
  <si>
    <t>SPELL("identify",         "bronze-plated", None,</t>
  </si>
  <si>
    <t xml:space="preserve"> 5, 4, 30, A_MAX_INT_WIS, 0, 0, 1, NODIR, 0, 0, 0, 0, 0, 0, 0, HI_COPPER, O1_NONE),</t>
  </si>
  <si>
    <t>SPELL("turn undead",      "copper-plated", None,</t>
  </si>
  <si>
    <t>11,  8,</t>
  </si>
  <si>
    <t xml:space="preserve"> 6, 5, 50, A_WIS, 0, 0, 1, IMMEDIATE, 0, 0, 0, 0, 0, 0, 0, HI_COPPER, O1_NONE),</t>
  </si>
  <si>
    <t>SPELL("polymorph",        "silver-plated", None,</t>
  </si>
  <si>
    <t xml:space="preserve">      P_TRANSMUTATION_SPELL,    10,  6,</t>
  </si>
  <si>
    <t xml:space="preserve"> 6, 5, 50, A_INT, 8, 0, 1, IMMEDIATE, 0, 0, 0, 0, 0, 0, 0, HI_SILVER, O1_NONE),</t>
  </si>
  <si>
    <t>SPELL("teleport away",    "gold-plated", None,</t>
  </si>
  <si>
    <t xml:space="preserve">      P_MOVEMENT_SPELL,</t>
  </si>
  <si>
    <t>10,  6,</t>
  </si>
  <si>
    <t xml:space="preserve"> 5, 4, 30, A_INT, 0, 0, 1, IMMEDIATE, 0, 0, 0, 0, 0, 0, 0, HI_GOLD, O1_NONE),</t>
  </si>
  <si>
    <t>SPELL("create familiar",  "glittering", None,</t>
  </si>
  <si>
    <t>10,  7,</t>
  </si>
  <si>
    <t xml:space="preserve"> 5, 4, 30, A_AVG_INT_WIS_CHA, 0, 0, 1, NODIR, 0, 0, 0, 0, 0, 0, 0, CLR_WHITE, O1_NONE),</t>
  </si>
  <si>
    <t>SPELL("cancellation",     "shining", None,</t>
  </si>
  <si>
    <t>10,  8,</t>
  </si>
  <si>
    <t xml:space="preserve"> 6, 5, 50, A_INT, 8, 0, 1, IMMEDIATE, 0, 0, 0, 0, 1, 20, 30, CLR_WHITE, O1_SPELL_BYPASSES_MAGIC_RESISTANCE),</t>
  </si>
  <si>
    <t>SPELL("protection",       "dull", None,</t>
  </si>
  <si>
    <t>P_ABJURATION_SPELL,      11, 3,</t>
  </si>
  <si>
    <t xml:space="preserve">   200, 2, 15, A_WIS, 0, 0, 1, NODIR, 0, 0, 0, 0, 2, 10, 40, HI_PAPER, O1_NONE),</t>
  </si>
  <si>
    <t>SPELL("jumping",          "thin", None,</t>
  </si>
  <si>
    <t xml:space="preserve">      P_MOVEMENT_SPELL,      10,  3,</t>
  </si>
  <si>
    <t xml:space="preserve"> 0,-1,  4, A_DEX, 0, 0, 1, IMMEDIATE, 0, 0, 0, 0, 0, 0, 0, HI_PAPER, O1_NONE),</t>
  </si>
  <si>
    <t>SPELL("stone to flesh",   "thick", None,</t>
  </si>
  <si>
    <t xml:space="preserve">      P_HEALING_SPELL,     11,  1,</t>
  </si>
  <si>
    <t xml:space="preserve"> 4, 3, 20, A_AVG_INT_WIS, 1, 0, 1, IMMEDIATE, 0, 0, 0, 0, 0, 0, 0, HI_PAPER, O1_NONE),</t>
  </si>
  <si>
    <t>SPELL("touch of petrification",   "convoluted", None,</t>
  </si>
  <si>
    <t xml:space="preserve"> 0, 6, 75, A_INT, 1, 0, 1, TOUCH, 0, 0, 0, 0, 0, 0, 0, HI_PAPER, O1_NONE),</t>
  </si>
  <si>
    <t>SPELL("flesh to stone",   "amorphous", None,</t>
  </si>
  <si>
    <t>5,  8,</t>
  </si>
  <si>
    <t xml:space="preserve"> 2, 8,150, A_INT, 6, 0, 1, IMMEDIATE, 0, 0, 0, 0, 0, 0, 0, HI_PAPER, O1_NONE),</t>
  </si>
  <si>
    <t>SPELL("touch of death",   "heavy", "ancient Stygian magic",</t>
  </si>
  <si>
    <t>P_NECROMANCY_SPELL,</t>
  </si>
  <si>
    <t xml:space="preserve">    5,  8,</t>
  </si>
  <si>
    <t xml:space="preserve"> 8, 8,150, A_AVG_INT_WIS, 1, 0, 1, TOUCH, RAY_DEATH, 0, 0, 0, 0, 0, 0, HI_PAPER, O1_SPELLBOOK_MUST_BE_READ_TO_IDENTIFY),</t>
  </si>
  <si>
    <t>SPELL("finger of death",  "leather bound", "ancient Stygian magic",</t>
  </si>
  <si>
    <t xml:space="preserve">    5, 10,</t>
  </si>
  <si>
    <t>10, 9,200, A_AVG_INT_WIS,  8, 0, 1, RAY, RAY_DEATH, 0, 0, 0, 0, 0, 0, HI_PAPER, O1_SPELLBOOK_MUST_BE_READ_TO_IDENTIFY),</t>
  </si>
  <si>
    <t>SPELL("deathspell",</t>
  </si>
  <si>
    <t xml:space="preserve">      "morbid", "ancient Stygian magic",</t>
  </si>
  <si>
    <t>12,10,300, A_AVG_INT_WIS, 12, 1, 1, TARGETED, RAY_DEATH, 0, 0, 0, 0, 0, 0, HI_PAPER, O1_SPELLBOOK_MUST_BE_READ_TO_IDENTIFY | O1_SPELL_EXPLOSION_EFFECT),</t>
  </si>
  <si>
    <t>SPELL("armageddon",       "pitch black", "ancient Stygian magic",</t>
  </si>
  <si>
    <t>P_NECROMANCY_SPELL,       2, 14,</t>
  </si>
  <si>
    <t>20,12,750, A_AVG_INT_WIS, 0, 255, 1, NODIR, 0, 0, 0, 0, 0, 0, 0, CLR_BLACK, O1_SPELLBOOK_MUST_BE_READ_TO_IDENTIFY),</t>
  </si>
  <si>
    <t>SPELL("wish",</t>
  </si>
  <si>
    <t xml:space="preserve">  "platinum-plated", "some long-forgotten arcane magic",</t>
  </si>
  <si>
    <t xml:space="preserve">      P_CONJURATION_SPELL,       2, 15,</t>
  </si>
  <si>
    <t>20,10,300, A_AVG_INT_WIS_CHA, 0, 0, 1, NODIR, 0, 0, 0, 0, 0, 0, 0, HI_SILVER, O1_SPELLBOOK_MUST_BE_READ_TO_IDENTIFY),</t>
  </si>
  <si>
    <t>SPELL("time stop",</t>
  </si>
  <si>
    <t xml:space="preserve">   "ancient", "some long-forgotten arcane magic",</t>
  </si>
  <si>
    <t>P_TRANSMUTATION_SPELL,  2, 10,</t>
  </si>
  <si>
    <t>12, 9,200, A_INT, 0, 0, 1, NODIR, 0, 0, 0, 0, 1, 4, 3, HI_PAPER, O1_SPELLBOOK_MUST_BE_READ_TO_IDENTIFY),</t>
  </si>
  <si>
    <t>SPELL("mage armor",</t>
  </si>
  <si>
    <t xml:space="preserve">   "ornamental", None,</t>
  </si>
  <si>
    <t xml:space="preserve">  P_ABJURATION_SPELL,</t>
  </si>
  <si>
    <t xml:space="preserve">   15,  1,</t>
  </si>
  <si>
    <t xml:space="preserve">   360, 1, 10, A_INT, 0, 0, 1, NODIR, 0, 0, 0, 0, 4, 20, 200, CLR_BLACK, O1_NONE),</t>
  </si>
  <si>
    <t>SPELL("bless",</t>
  </si>
  <si>
    <t xml:space="preserve">   "spiritual", None,</t>
  </si>
  <si>
    <t xml:space="preserve">   10, 1,</t>
  </si>
  <si>
    <t xml:space="preserve"> 4, 3, 20, A_WIS, 0, 0, 1, NODIR, 0, 0, 0, 0, 0, 0, 0, CLR_BLACK, O1_NONE),</t>
  </si>
  <si>
    <t>SPELL("curse",</t>
  </si>
  <si>
    <t xml:space="preserve">   "blasphemous", None,</t>
  </si>
  <si>
    <t xml:space="preserve">  P_CLERIC_SPELL,</t>
  </si>
  <si>
    <t xml:space="preserve">       10,  1,</t>
  </si>
  <si>
    <t>SPELL("enchant armor",</t>
  </si>
  <si>
    <t xml:space="preserve">  "glowing", None,</t>
  </si>
  <si>
    <t xml:space="preserve">  P_ENCHANTMENT_SPELL,</t>
  </si>
  <si>
    <t>10, 3,</t>
  </si>
  <si>
    <t xml:space="preserve"> 4, 3,20, A_AVG_INT_WIS, 0, 0, 1, NODIR, 0, 0, 0, 0, 0, 0, 0, HI_PAPER, O1_NONE),</t>
  </si>
  <si>
    <t>SPELL("enchant weapon",</t>
  </si>
  <si>
    <t xml:space="preserve">  "dark gray", None,</t>
  </si>
  <si>
    <t xml:space="preserve"> 5, 4,30, A_AVG_INT_WIS, 0, 0, 1, NODIR, 0, 0, 0, 0, 0, 0, 0, HI_PAPER, O1_NONE),</t>
  </si>
  <si>
    <t>SPELL("protect armor",</t>
  </si>
  <si>
    <t>10, 2,</t>
  </si>
  <si>
    <t xml:space="preserve"> 2, 1,10, A_MAX_INT_WIS, 0, 0, 1, NODIR, 0, 0, 0, 0, 0, 0, 0, HI_PAPER, O1_NONE),</t>
  </si>
  <si>
    <t>SPELL("protect weapon",</t>
  </si>
  <si>
    <t xml:space="preserve"> 3, 2,15, A_MAX_INT_WIS, 0, 0, 1, NODIR, 0, 0, 0, 0, 0, 0, 0, HI_PAPER, O1_NONE),</t>
  </si>
  <si>
    <t>SPELL("resurrection",</t>
  </si>
  <si>
    <t xml:space="preserve">  "bright-colored", None,</t>
  </si>
  <si>
    <t>10, 5,</t>
  </si>
  <si>
    <t>10, 5,50, A_WIS, 6, 0, 1, IMMEDIATE, 0, 0, 0, 0, 0, 0, 0, CLR_WHITE, O1_NONE),</t>
  </si>
  <si>
    <t>SPELL("negate undeath",</t>
  </si>
  <si>
    <t xml:space="preserve">  "inspiring", None,</t>
  </si>
  <si>
    <t>5, 4,</t>
  </si>
  <si>
    <t xml:space="preserve"> 8, 7,100, A_WIS, 8, 0, 1, IMMEDIATE, 0, 0, 0, 0, 0, 0, 0, HI_PAPER, O1_NONE),</t>
  </si>
  <si>
    <t>SPELL("banish demon",</t>
  </si>
  <si>
    <t xml:space="preserve">  "squamous", None,</t>
  </si>
  <si>
    <t xml:space="preserve"> 9, 8,150, A_WIS, 8, 0, 1, IMMEDIATE, 0, 0, 0, 0, 0, 0, 0, HI_PAPER, O1_NONE),</t>
  </si>
  <si>
    <t>SPELL("anti-magic shell",   "immaculate", None,</t>
  </si>
  <si>
    <t xml:space="preserve">    5,  1,</t>
  </si>
  <si>
    <t xml:space="preserve">   120, 7,100, A_INT, 0, 0, 1, NODIR, ANTIMAGIC, 0, 0, 0, 10, 6, 25, HI_PAPER, O1_NONE),</t>
  </si>
  <si>
    <t>SPELL("reflection", "polished silver", None,</t>
  </si>
  <si>
    <t xml:space="preserve">   120, 6, 75, A_MAX_INT_WIS, 0, 0, 1, NODIR, REFLECTING, 0, 0, 0, 10, 6, 25, HI_SILVER, O1_NONE),</t>
  </si>
  <si>
    <t>SPELL("protection from fire", "flame-patterned", None,</t>
  </si>
  <si>
    <t xml:space="preserve">   120, 2, 15, A_MAX_INT_WIS, 0, 0, 1, NODIR, FIRE_RES, 0, 0, 0, 10, 6, 25, HI_PAPER, O1_FIRE_RESISTANT),</t>
  </si>
  <si>
    <t>SPELL("protection from lightning", "cloudy", None,</t>
  </si>
  <si>
    <t xml:space="preserve">   120, 2, 15, A_MAX_INT_WIS, 0, 0, 1, NODIR, SHOCK_RES, 0, 0, 0, 10, 6, 25, HI_PAPER, O1_LIGHTNING_RESISTANT),</t>
  </si>
  <si>
    <t>SPELL("protection from cold", "blue and white", None,</t>
  </si>
  <si>
    <t xml:space="preserve">   120, 2, 15, A_MAX_INT_WIS, 0, 0, 1, NODIR, COLD_RES, 0, 0, 0, 10, 6, 25, HI_PAPER, O1_COLD_RESISTANT),</t>
  </si>
  <si>
    <t>SPELL("protection from acid", "incomplete", None,</t>
  </si>
  <si>
    <t xml:space="preserve">   120, 1, 10, A_WIS, 0, 0, 1, NODIR, ACID_RES, 0, 0, 0, 10, 6, 25, HI_PAPER, O1_NONE),</t>
  </si>
  <si>
    <t>SPELL("protection from poison", "intimidating-looking", None,</t>
  </si>
  <si>
    <t>P_ABJURATION_SPELL,</t>
  </si>
  <si>
    <t>5, 1,</t>
  </si>
  <si>
    <t xml:space="preserve">   120, 1, 10, A_MAX_INT_WIS, 0, 0, 1, NODIR, POISON_RES, 0, 0, 0, 10, 6, 25, HI_PAPER, O1_NONE),</t>
  </si>
  <si>
    <t>SPELL("protection from life draining", "adorned", None,</t>
  </si>
  <si>
    <t xml:space="preserve">   120, 0, 7, A_WIS, 0, 0, 1, NODIR, DRAIN_RES, 0, 0, 0, 10, 6, 25, HI_PAPER, O1_NONE),</t>
  </si>
  <si>
    <t>SPELL("protection from death magic", "decorated", None,</t>
  </si>
  <si>
    <t xml:space="preserve">   120, 3, 20, A_WIS, 0, 0, 1, NODIR, DEATH_RES, 0, 0, 0, 10, 6, 25, HI_PAPER, O1_NONE),</t>
  </si>
  <si>
    <t>SPELL("protection from disintegration", "aberrant", None,</t>
  </si>
  <si>
    <t xml:space="preserve">   120, 4, 30, A_INT, 0, 0, 1, NODIR, DISINT_RES, 0, 0, 0, 10, 6, 25, HI_PAPER, O1_DISINTEGRATION_RESISTANT),</t>
  </si>
  <si>
    <t>SPELL("protection from sickness", "baroque", None,</t>
  </si>
  <si>
    <t xml:space="preserve">   120, 4, 30, A_WIS, 0, 0, 1, NODIR, SICK_RES, 0, 0, 0, 10, 6, 25, HI_PAPER, O1_NONE),</t>
  </si>
  <si>
    <t>SPELL("protection from petrification", "aged", None,</t>
  </si>
  <si>
    <t xml:space="preserve">   120, 5, 50, A_MAX_INT_WIS, 0, 0, 1, NODIR, STONE_RES, 0, 0, 0, 10, 6, 25, HI_PAPER, O1_NONE),</t>
  </si>
  <si>
    <t>SPELL("globe of invulnerability", "striped", "some long-forgotten arcane magic",</t>
  </si>
  <si>
    <t>60, 8,150, A_WIS, 0, 0, 1, NODIR, INVULNERABLE, 0, 0, 0, 1, 6, 4, HI_PAPER, O1_SPELLBOOK_MUST_BE_READ_TO_IDENTIFY | O1_INDESTRUCTIBLE),</t>
  </si>
  <si>
    <t>SPELL("divine intervention", "square-patterned", "some aeon-old prayer",</t>
  </si>
  <si>
    <t xml:space="preserve">   120, 9,200, A_WIS, 0, 0, 1, NODIR, LIFESAVED, 0, 0, 0, 10, 6, 25, HI_PAPER, O1_SPELLBOOK_MUST_BE_READ_TO_IDENTIFY),</t>
  </si>
  <si>
    <t>SPELL("protection from lycanthropy", "strange-looking", None,</t>
  </si>
  <si>
    <t xml:space="preserve">   120, 0, 7, A_WIS, 0, 0, 1, NODIR, LYCANTHROPY_RES, 0, 0, 0, 10, 6, 25, HI_PAPER, O1_NONE),</t>
  </si>
  <si>
    <t>SPELL("protection from curses", "cross-patterned", None,</t>
  </si>
  <si>
    <t xml:space="preserve">   120, 3,20, A_WIS, 0, 0, 1, NODIR, CURSE_RES, 0, 0, 0, 10, 6, 25, HI_PAPER, O1_NONE),</t>
  </si>
  <si>
    <t>SPELL("water breathing",</t>
  </si>
  <si>
    <t>navy blue, None,</t>
  </si>
  <si>
    <t xml:space="preserve"> 0, 3,20, A_INT, 0, 0, 1, NODIR, MAGICAL_BREATHING, 0, 0, 0, 10, 6, 25, HI_PAPER, O1_NONE),</t>
  </si>
  <si>
    <t>SPELL("water walking",</t>
  </si>
  <si>
    <t>circle-patterned, None,</t>
  </si>
  <si>
    <t>P_MOVEMENT_SPELL,</t>
  </si>
  <si>
    <t xml:space="preserve"> 0, 1,10, A_MAX_INT_WIS, 0, 0, 1, NODIR, WWALKING, 0, 0, 0, 10, 6, 25, HI_PAPER, O1_NONE),</t>
  </si>
  <si>
    <t>SPELL("lower magic resistance", "dim", None,</t>
  </si>
  <si>
    <t xml:space="preserve"> 5, 4, 30, A_MAX_INT_WIS, 12, 0, 1, IMMEDIATE, 0, 0, 0, 0, 10, 6, 25, HI_PAPER, O1_SPELL_BYPASSES_MAGIC_RESISTANCE),</t>
  </si>
  <si>
    <t>SPELL("negate magic resistance", "dark", None,</t>
  </si>
  <si>
    <t xml:space="preserve"> 9, 8, 150, A_AVG_INT_WIS, 10, 0, 1, IMMEDIATE, 0, 0, 0, 0, 10, 6, 25, HI_PAPER, O1_SPELL_BYPASSES_MAGIC_RESISTANCE),</t>
  </si>
  <si>
    <t>SPELL("forbid summoning",</t>
  </si>
  <si>
    <t>oval-patterned, None,</t>
  </si>
  <si>
    <t xml:space="preserve"> 4, 3, 20, A_MAX_INT_WIS, 8, 0, 1, IMMEDIATE, 0, 0, 0, 0, 10, 6, 25, HI_PAPER, O1_NONE),</t>
  </si>
  <si>
    <t>"</t>
  </si>
  <si>
    <t>Name</t>
  </si>
  <si>
    <t>black blade of disaster</t>
  </si>
  <si>
    <t>CONJURATION</t>
  </si>
  <si>
    <t>dig</t>
  </si>
  <si>
    <t>TRANSMUTATION</t>
  </si>
  <si>
    <t>magic missile</t>
  </si>
  <si>
    <t>ARCANE</t>
  </si>
  <si>
    <t>fire bolt</t>
  </si>
  <si>
    <t>fireball</t>
  </si>
  <si>
    <t>fire storm</t>
  </si>
  <si>
    <t>meteor swarm</t>
  </si>
  <si>
    <t>cone of cold</t>
  </si>
  <si>
    <t>ice storm</t>
  </si>
  <si>
    <t>sleep</t>
  </si>
  <si>
    <t>ENCHANTMENT</t>
  </si>
  <si>
    <t>mass sleep</t>
  </si>
  <si>
    <t>disintegrate</t>
  </si>
  <si>
    <t>lightning bolt</t>
  </si>
  <si>
    <t>thunderstorm</t>
  </si>
  <si>
    <t>light</t>
  </si>
  <si>
    <t>DIVINATION</t>
  </si>
  <si>
    <t>power word kill</t>
  </si>
  <si>
    <t>power word stun</t>
  </si>
  <si>
    <t>power word blind</t>
  </si>
  <si>
    <t>holy word</t>
  </si>
  <si>
    <t>CLERIC</t>
  </si>
  <si>
    <t>animate air</t>
  </si>
  <si>
    <t>animate earth</t>
  </si>
  <si>
    <t>animate fire</t>
  </si>
  <si>
    <t>animate water</t>
  </si>
  <si>
    <t>create gold golem</t>
  </si>
  <si>
    <t>create glass golem</t>
  </si>
  <si>
    <t>create gemstone golem</t>
  </si>
  <si>
    <t>create clay golem</t>
  </si>
  <si>
    <t>create stone golem</t>
  </si>
  <si>
    <t>create iron golem</t>
  </si>
  <si>
    <t>create paper golem</t>
  </si>
  <si>
    <t>create wood golem</t>
  </si>
  <si>
    <t>summon demon</t>
  </si>
  <si>
    <t>call Demogorgon</t>
  </si>
  <si>
    <t>guardian angel</t>
  </si>
  <si>
    <t>divine mount</t>
  </si>
  <si>
    <t>heavenly army</t>
  </si>
  <si>
    <t>detect monsters</t>
  </si>
  <si>
    <t>knock</t>
  </si>
  <si>
    <t>force bolt</t>
  </si>
  <si>
    <t>magic arrow</t>
  </si>
  <si>
    <t>confuse monster</t>
  </si>
  <si>
    <t>cure blindness</t>
  </si>
  <si>
    <t>HEALING</t>
  </si>
  <si>
    <t>drain life</t>
  </si>
  <si>
    <t>slow monster</t>
  </si>
  <si>
    <t>wizard lock</t>
  </si>
  <si>
    <t>create monster</t>
  </si>
  <si>
    <t>detect food</t>
  </si>
  <si>
    <t>fear</t>
  </si>
  <si>
    <t>mass fear</t>
  </si>
  <si>
    <t>clairvoyance</t>
  </si>
  <si>
    <t>cure sickness</t>
  </si>
  <si>
    <t>cure petrification</t>
  </si>
  <si>
    <t>charm monster</t>
  </si>
  <si>
    <t>sphere of charming</t>
  </si>
  <si>
    <t>mass charm</t>
  </si>
  <si>
    <t>dominate monster</t>
  </si>
  <si>
    <t>sphere of domination</t>
  </si>
  <si>
    <t>mass domination</t>
  </si>
  <si>
    <t>haste self</t>
  </si>
  <si>
    <t>MOVEMENT</t>
  </si>
  <si>
    <t>detect unseen</t>
  </si>
  <si>
    <t>levitation</t>
  </si>
  <si>
    <t>healing</t>
  </si>
  <si>
    <t>extra healing</t>
  </si>
  <si>
    <t>greater healing</t>
  </si>
  <si>
    <t>full healing</t>
  </si>
  <si>
    <t>restore ability</t>
  </si>
  <si>
    <t>detect treasure</t>
  </si>
  <si>
    <t>remove curse</t>
  </si>
  <si>
    <t>magic mapping</t>
  </si>
  <si>
    <t>identify</t>
  </si>
  <si>
    <t>turn undead</t>
  </si>
  <si>
    <t>polymorph</t>
  </si>
  <si>
    <t>teleport away</t>
  </si>
  <si>
    <t>create familiar</t>
  </si>
  <si>
    <t>cancellation</t>
  </si>
  <si>
    <t>protection</t>
  </si>
  <si>
    <t>ABJURATION</t>
  </si>
  <si>
    <t>jumping</t>
  </si>
  <si>
    <t>stone to flesh</t>
  </si>
  <si>
    <t>touch of petrification</t>
  </si>
  <si>
    <t>flesh to stone</t>
  </si>
  <si>
    <t>touch of death</t>
  </si>
  <si>
    <t>NECROMANCY</t>
  </si>
  <si>
    <t>finger of death</t>
  </si>
  <si>
    <t>deathspell</t>
  </si>
  <si>
    <t>armageddon</t>
  </si>
  <si>
    <t>wish</t>
  </si>
  <si>
    <t>time stop</t>
  </si>
  <si>
    <t>mage armor</t>
  </si>
  <si>
    <t>bless</t>
  </si>
  <si>
    <t>curse</t>
  </si>
  <si>
    <t>enchant armor</t>
  </si>
  <si>
    <t>enchant weapon</t>
  </si>
  <si>
    <t>protect armor</t>
  </si>
  <si>
    <t>protect weapon</t>
  </si>
  <si>
    <t>resurrection</t>
  </si>
  <si>
    <t>negate undeath</t>
  </si>
  <si>
    <t>banish demon</t>
  </si>
  <si>
    <t>anti-magic shell</t>
  </si>
  <si>
    <t>reflection</t>
  </si>
  <si>
    <t>protection from fire</t>
  </si>
  <si>
    <t>protection from lightning</t>
  </si>
  <si>
    <t>protection from cold</t>
  </si>
  <si>
    <t>protection from acid</t>
  </si>
  <si>
    <t>protection from poison</t>
  </si>
  <si>
    <t>protection from life draining</t>
  </si>
  <si>
    <t>protection from death magic</t>
  </si>
  <si>
    <t>protection from disintegration</t>
  </si>
  <si>
    <t>protection from sickness</t>
  </si>
  <si>
    <t>protection from petrification</t>
  </si>
  <si>
    <t>globe of invulnerability</t>
  </si>
  <si>
    <t>divine intervention</t>
  </si>
  <si>
    <t>protection from lycanthropy</t>
  </si>
  <si>
    <t>protection from curses</t>
  </si>
  <si>
    <t>water breathing</t>
  </si>
  <si>
    <t>water walking</t>
  </si>
  <si>
    <t>lower magic resistance</t>
  </si>
  <si>
    <t>negate magic resistance</t>
  </si>
  <si>
    <t>forbid summoning</t>
  </si>
  <si>
    <t>Row Labels</t>
  </si>
  <si>
    <t>Grand Total</t>
  </si>
  <si>
    <t>Column Labels</t>
  </si>
  <si>
    <t>Count of Spell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</si>
</sst>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ne Gustafsson" refreshedDate="43713.948184490742" createdVersion="6" refreshedVersion="6" minRefreshableVersion="3" recordCount="118">
  <cacheSource type="worksheet">
    <worksheetSource ref="C2:E120" sheet="Sheet3"/>
  </cacheSource>
  <cacheFields count="3">
    <cacheField name="Spell" numFmtId="0">
      <sharedItems/>
    </cacheField>
    <cacheField name="School" numFmtId="0">
      <sharedItems count="10">
        <s v="TRANSMUTATION"/>
        <s v="ARCANE"/>
        <s v="ENCHANTMENT"/>
        <s v="DIVINATION"/>
        <s v="CONJURATION"/>
        <s v="CLERIC"/>
        <s v="HEALING"/>
        <s v="MOVEMENT"/>
        <s v="ABJURATION"/>
        <s v="NECROMANCY"/>
      </sharedItems>
    </cacheField>
    <cacheField name="Level" numFmtId="0">
      <sharedItems containsSemiMixedTypes="0" containsString="0" containsNumber="1" containsInteger="1" minValue="-1" maxValue="12" count="14">
        <n v="3"/>
        <n v="0"/>
        <n v="5"/>
        <n v="7"/>
        <n v="9"/>
        <n v="6"/>
        <n v="1"/>
        <n v="10"/>
        <n v="2"/>
        <n v="8"/>
        <n v="11"/>
        <n v="4"/>
        <n v="-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s v="dig"/>
    <x v="0"/>
    <x v="0"/>
  </r>
  <r>
    <s v="magic missile"/>
    <x v="1"/>
    <x v="1"/>
  </r>
  <r>
    <s v="fire bolt"/>
    <x v="1"/>
    <x v="0"/>
  </r>
  <r>
    <s v="fireball"/>
    <x v="1"/>
    <x v="2"/>
  </r>
  <r>
    <s v="fire storm"/>
    <x v="1"/>
    <x v="3"/>
  </r>
  <r>
    <s v="meteor swarm"/>
    <x v="1"/>
    <x v="4"/>
  </r>
  <r>
    <s v="cone of cold"/>
    <x v="1"/>
    <x v="2"/>
  </r>
  <r>
    <s v="ice storm"/>
    <x v="1"/>
    <x v="5"/>
  </r>
  <r>
    <s v="sleep"/>
    <x v="2"/>
    <x v="6"/>
  </r>
  <r>
    <s v="mass sleep"/>
    <x v="2"/>
    <x v="2"/>
  </r>
  <r>
    <s v="disintegrate"/>
    <x v="1"/>
    <x v="7"/>
  </r>
  <r>
    <s v="lightning bolt"/>
    <x v="1"/>
    <x v="8"/>
  </r>
  <r>
    <s v="thunderstorm"/>
    <x v="1"/>
    <x v="9"/>
  </r>
  <r>
    <s v="light"/>
    <x v="3"/>
    <x v="1"/>
  </r>
  <r>
    <s v="black blade of disaster"/>
    <x v="4"/>
    <x v="10"/>
  </r>
  <r>
    <s v="power word kill"/>
    <x v="1"/>
    <x v="10"/>
  </r>
  <r>
    <s v="power word stun"/>
    <x v="1"/>
    <x v="0"/>
  </r>
  <r>
    <s v="power word blind"/>
    <x v="1"/>
    <x v="11"/>
  </r>
  <r>
    <s v="holy word"/>
    <x v="5"/>
    <x v="9"/>
  </r>
  <r>
    <s v="animate air"/>
    <x v="4"/>
    <x v="3"/>
  </r>
  <r>
    <s v="animate earth"/>
    <x v="4"/>
    <x v="11"/>
  </r>
  <r>
    <s v="animate fire"/>
    <x v="4"/>
    <x v="2"/>
  </r>
  <r>
    <s v="animate water"/>
    <x v="4"/>
    <x v="0"/>
  </r>
  <r>
    <s v="create gold golem"/>
    <x v="0"/>
    <x v="6"/>
  </r>
  <r>
    <s v="create glass golem"/>
    <x v="0"/>
    <x v="5"/>
  </r>
  <r>
    <s v="create gemstone golem"/>
    <x v="0"/>
    <x v="9"/>
  </r>
  <r>
    <s v="create clay golem"/>
    <x v="0"/>
    <x v="8"/>
  </r>
  <r>
    <s v="create stone golem"/>
    <x v="0"/>
    <x v="0"/>
  </r>
  <r>
    <s v="create iron golem"/>
    <x v="0"/>
    <x v="5"/>
  </r>
  <r>
    <s v="create paper golem"/>
    <x v="0"/>
    <x v="1"/>
  </r>
  <r>
    <s v="create wood golem"/>
    <x v="0"/>
    <x v="6"/>
  </r>
  <r>
    <s v="summon demon"/>
    <x v="4"/>
    <x v="2"/>
  </r>
  <r>
    <s v="call Demogorgon"/>
    <x v="4"/>
    <x v="4"/>
  </r>
  <r>
    <s v="guardian angel"/>
    <x v="5"/>
    <x v="11"/>
  </r>
  <r>
    <s v="divine mount"/>
    <x v="5"/>
    <x v="5"/>
  </r>
  <r>
    <s v="heavenly army"/>
    <x v="5"/>
    <x v="4"/>
  </r>
  <r>
    <s v="detect monsters"/>
    <x v="3"/>
    <x v="1"/>
  </r>
  <r>
    <s v="knock"/>
    <x v="0"/>
    <x v="12"/>
  </r>
  <r>
    <s v="force bolt"/>
    <x v="1"/>
    <x v="6"/>
  </r>
  <r>
    <s v="magic arrow"/>
    <x v="1"/>
    <x v="12"/>
  </r>
  <r>
    <s v="confuse monster"/>
    <x v="2"/>
    <x v="1"/>
  </r>
  <r>
    <s v="cure blindness"/>
    <x v="6"/>
    <x v="1"/>
  </r>
  <r>
    <s v="drain life"/>
    <x v="1"/>
    <x v="2"/>
  </r>
  <r>
    <s v="slow monster"/>
    <x v="2"/>
    <x v="6"/>
  </r>
  <r>
    <s v="wizard lock"/>
    <x v="0"/>
    <x v="12"/>
  </r>
  <r>
    <s v="create monster"/>
    <x v="5"/>
    <x v="0"/>
  </r>
  <r>
    <s v="detect food"/>
    <x v="3"/>
    <x v="12"/>
  </r>
  <r>
    <s v="fear"/>
    <x v="2"/>
    <x v="1"/>
  </r>
  <r>
    <s v="mass fear"/>
    <x v="2"/>
    <x v="11"/>
  </r>
  <r>
    <s v="clairvoyance"/>
    <x v="3"/>
    <x v="8"/>
  </r>
  <r>
    <s v="cure sickness"/>
    <x v="6"/>
    <x v="8"/>
  </r>
  <r>
    <s v="cure petrification"/>
    <x v="6"/>
    <x v="11"/>
  </r>
  <r>
    <s v="charm monster"/>
    <x v="2"/>
    <x v="0"/>
  </r>
  <r>
    <s v="sphere of charming"/>
    <x v="2"/>
    <x v="2"/>
  </r>
  <r>
    <s v="mass charm"/>
    <x v="2"/>
    <x v="3"/>
  </r>
  <r>
    <s v="dominate monster"/>
    <x v="2"/>
    <x v="5"/>
  </r>
  <r>
    <s v="sphere of domination"/>
    <x v="2"/>
    <x v="9"/>
  </r>
  <r>
    <s v="mass domination"/>
    <x v="2"/>
    <x v="7"/>
  </r>
  <r>
    <s v="haste self"/>
    <x v="7"/>
    <x v="0"/>
  </r>
  <r>
    <s v="detect unseen"/>
    <x v="3"/>
    <x v="6"/>
  </r>
  <r>
    <s v="levitation"/>
    <x v="7"/>
    <x v="8"/>
  </r>
  <r>
    <s v="healing"/>
    <x v="6"/>
    <x v="6"/>
  </r>
  <r>
    <s v="extra healing"/>
    <x v="6"/>
    <x v="0"/>
  </r>
  <r>
    <s v="greater healing"/>
    <x v="6"/>
    <x v="2"/>
  </r>
  <r>
    <s v="full healing"/>
    <x v="6"/>
    <x v="3"/>
  </r>
  <r>
    <s v="restore ability"/>
    <x v="6"/>
    <x v="2"/>
  </r>
  <r>
    <s v="black blade of disaster"/>
    <x v="4"/>
    <x v="10"/>
  </r>
  <r>
    <s v="detect treasure"/>
    <x v="3"/>
    <x v="1"/>
  </r>
  <r>
    <s v="remove curse"/>
    <x v="5"/>
    <x v="11"/>
  </r>
  <r>
    <s v="magic mapping"/>
    <x v="3"/>
    <x v="11"/>
  </r>
  <r>
    <s v="identify"/>
    <x v="3"/>
    <x v="11"/>
  </r>
  <r>
    <s v="turn undead"/>
    <x v="5"/>
    <x v="2"/>
  </r>
  <r>
    <s v="polymorph"/>
    <x v="0"/>
    <x v="2"/>
  </r>
  <r>
    <s v="teleport away"/>
    <x v="7"/>
    <x v="11"/>
  </r>
  <r>
    <s v="create familiar"/>
    <x v="5"/>
    <x v="11"/>
  </r>
  <r>
    <s v="cancellation"/>
    <x v="0"/>
    <x v="2"/>
  </r>
  <r>
    <s v="protection"/>
    <x v="8"/>
    <x v="8"/>
  </r>
  <r>
    <s v="jumping"/>
    <x v="7"/>
    <x v="12"/>
  </r>
  <r>
    <s v="stone to flesh"/>
    <x v="6"/>
    <x v="0"/>
  </r>
  <r>
    <s v="touch of petrification"/>
    <x v="0"/>
    <x v="5"/>
  </r>
  <r>
    <s v="flesh to stone"/>
    <x v="0"/>
    <x v="9"/>
  </r>
  <r>
    <s v="touch of death"/>
    <x v="9"/>
    <x v="9"/>
  </r>
  <r>
    <s v="finger of death"/>
    <x v="9"/>
    <x v="4"/>
  </r>
  <r>
    <s v="deathspell"/>
    <x v="9"/>
    <x v="7"/>
  </r>
  <r>
    <s v="armageddon"/>
    <x v="9"/>
    <x v="13"/>
  </r>
  <r>
    <s v="wish"/>
    <x v="4"/>
    <x v="7"/>
  </r>
  <r>
    <s v="time stop"/>
    <x v="0"/>
    <x v="4"/>
  </r>
  <r>
    <s v="mage armor"/>
    <x v="8"/>
    <x v="6"/>
  </r>
  <r>
    <s v="bless"/>
    <x v="5"/>
    <x v="0"/>
  </r>
  <r>
    <s v="curse"/>
    <x v="5"/>
    <x v="0"/>
  </r>
  <r>
    <s v="enchant armor"/>
    <x v="2"/>
    <x v="0"/>
  </r>
  <r>
    <s v="enchant weapon"/>
    <x v="2"/>
    <x v="11"/>
  </r>
  <r>
    <s v="protect armor"/>
    <x v="2"/>
    <x v="6"/>
  </r>
  <r>
    <s v="protect weapon"/>
    <x v="2"/>
    <x v="8"/>
  </r>
  <r>
    <s v="resurrection"/>
    <x v="5"/>
    <x v="2"/>
  </r>
  <r>
    <s v="negate undeath"/>
    <x v="5"/>
    <x v="3"/>
  </r>
  <r>
    <s v="banish demon"/>
    <x v="5"/>
    <x v="9"/>
  </r>
  <r>
    <s v="anti-magic shell"/>
    <x v="8"/>
    <x v="3"/>
  </r>
  <r>
    <s v="reflection"/>
    <x v="8"/>
    <x v="5"/>
  </r>
  <r>
    <s v="protection from fire"/>
    <x v="8"/>
    <x v="8"/>
  </r>
  <r>
    <s v="protection from lightning"/>
    <x v="8"/>
    <x v="8"/>
  </r>
  <r>
    <s v="protection from cold"/>
    <x v="8"/>
    <x v="8"/>
  </r>
  <r>
    <s v="protection from acid"/>
    <x v="8"/>
    <x v="6"/>
  </r>
  <r>
    <s v="protection from poison"/>
    <x v="8"/>
    <x v="6"/>
  </r>
  <r>
    <s v="protection from life draining"/>
    <x v="8"/>
    <x v="1"/>
  </r>
  <r>
    <s v="protection from death magic"/>
    <x v="8"/>
    <x v="0"/>
  </r>
  <r>
    <s v="protection from disintegration"/>
    <x v="8"/>
    <x v="11"/>
  </r>
  <r>
    <s v="protection from sickness"/>
    <x v="8"/>
    <x v="11"/>
  </r>
  <r>
    <s v="protection from petrification"/>
    <x v="8"/>
    <x v="2"/>
  </r>
  <r>
    <s v="globe of invulnerability"/>
    <x v="8"/>
    <x v="9"/>
  </r>
  <r>
    <s v="divine intervention"/>
    <x v="8"/>
    <x v="4"/>
  </r>
  <r>
    <s v="protection from lycanthropy"/>
    <x v="8"/>
    <x v="1"/>
  </r>
  <r>
    <s v="protection from curses"/>
    <x v="8"/>
    <x v="0"/>
  </r>
  <r>
    <s v="water breathing"/>
    <x v="0"/>
    <x v="0"/>
  </r>
  <r>
    <s v="water walking"/>
    <x v="7"/>
    <x v="6"/>
  </r>
  <r>
    <s v="lower magic resistance"/>
    <x v="8"/>
    <x v="11"/>
  </r>
  <r>
    <s v="negate magic resistance"/>
    <x v="8"/>
    <x v="9"/>
  </r>
  <r>
    <s v="forbid summoning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9" firstHeaderRow="1" firstDataRow="2" firstDataCol="1"/>
  <pivotFields count="3">
    <pivotField dataField="1" showAll="0"/>
    <pivotField axis="axisCol" showAll="0">
      <items count="11">
        <item x="8"/>
        <item x="1"/>
        <item x="5"/>
        <item x="4"/>
        <item x="3"/>
        <item x="2"/>
        <item x="6"/>
        <item x="7"/>
        <item x="9"/>
        <item x="0"/>
        <item t="default"/>
      </items>
    </pivotField>
    <pivotField axis="axisRow" showAll="0">
      <items count="15">
        <item x="12"/>
        <item x="1"/>
        <item x="6"/>
        <item x="8"/>
        <item x="0"/>
        <item x="11"/>
        <item x="2"/>
        <item x="5"/>
        <item x="3"/>
        <item x="9"/>
        <item x="4"/>
        <item x="7"/>
        <item x="10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Spel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8"/>
  <sheetViews>
    <sheetView workbookViewId="0">
      <selection activeCell="F2" sqref="F2"/>
    </sheetView>
  </sheetViews>
  <sheetFormatPr defaultRowHeight="14.4" x14ac:dyDescent="0.3"/>
  <cols>
    <col min="2" max="2" width="27.33203125" customWidth="1"/>
    <col min="3" max="3" width="9.77734375" customWidth="1"/>
    <col min="7" max="9" width="19.6640625" customWidth="1"/>
  </cols>
  <sheetData>
    <row r="2" spans="1:9" x14ac:dyDescent="0.3">
      <c r="A2" t="s">
        <v>3</v>
      </c>
      <c r="B2" t="s">
        <v>0</v>
      </c>
      <c r="C2" t="s">
        <v>2</v>
      </c>
      <c r="D2" t="s">
        <v>1</v>
      </c>
    </row>
    <row r="3" spans="1:9" x14ac:dyDescent="0.3">
      <c r="G3" t="s">
        <v>0</v>
      </c>
      <c r="H3" t="s">
        <v>2</v>
      </c>
      <c r="I3" t="s">
        <v>1</v>
      </c>
    </row>
    <row r="4" spans="1:9" x14ac:dyDescent="0.3">
      <c r="B4" t="s">
        <v>357</v>
      </c>
      <c r="C4" t="s">
        <v>358</v>
      </c>
      <c r="D4">
        <v>3</v>
      </c>
      <c r="F4">
        <v>1</v>
      </c>
      <c r="G4" t="str">
        <f ca="1">OFFSET(B4,$F4-1,0)</f>
        <v>dig</v>
      </c>
      <c r="H4" t="str">
        <f ca="1">OFFSET(C4,$F4-1,0)</f>
        <v>TRANSMUTATION</v>
      </c>
      <c r="I4">
        <f ca="1">OFFSET(D4,$F4-1,0)</f>
        <v>3</v>
      </c>
    </row>
    <row r="5" spans="1:9" x14ac:dyDescent="0.3">
      <c r="F5">
        <f>F4+1</f>
        <v>2</v>
      </c>
      <c r="G5" t="str">
        <f ca="1">OFFSET(B5,$F5-1,0)</f>
        <v>magic missile</v>
      </c>
      <c r="H5" t="str">
        <f ca="1">OFFSET(C5,$F5-1,0)</f>
        <v>ARCANE</v>
      </c>
      <c r="I5">
        <f ca="1">OFFSET(D5,$F5-1,0)</f>
        <v>0</v>
      </c>
    </row>
    <row r="6" spans="1:9" x14ac:dyDescent="0.3">
      <c r="B6" t="s">
        <v>359</v>
      </c>
      <c r="C6" t="s">
        <v>360</v>
      </c>
      <c r="D6">
        <v>0</v>
      </c>
      <c r="F6">
        <f>F5+1</f>
        <v>3</v>
      </c>
      <c r="G6" t="str">
        <f ca="1">OFFSET(B6,$F6-1,0)</f>
        <v>fire bolt</v>
      </c>
      <c r="H6" t="str">
        <f ca="1">OFFSET(C6,$F6-1,0)</f>
        <v>ARCANE</v>
      </c>
      <c r="I6">
        <f ca="1">OFFSET(D6,$F6-1,0)</f>
        <v>3</v>
      </c>
    </row>
    <row r="7" spans="1:9" x14ac:dyDescent="0.3">
      <c r="F7">
        <f t="shared" ref="F7:F70" si="0">F6+1</f>
        <v>4</v>
      </c>
      <c r="G7" t="str">
        <f t="shared" ref="G7:G70" ca="1" si="1">OFFSET(B7,$F7-1,0)</f>
        <v>fireball</v>
      </c>
      <c r="H7" t="str">
        <f t="shared" ref="H7:H70" ca="1" si="2">OFFSET(C7,$F7-1,0)</f>
        <v>ARCANE</v>
      </c>
      <c r="I7">
        <f t="shared" ref="I7:I70" ca="1" si="3">OFFSET(D7,$F7-1,0)</f>
        <v>5</v>
      </c>
    </row>
    <row r="8" spans="1:9" x14ac:dyDescent="0.3">
      <c r="B8" t="s">
        <v>361</v>
      </c>
      <c r="C8" t="s">
        <v>360</v>
      </c>
      <c r="D8">
        <v>3</v>
      </c>
      <c r="F8">
        <f t="shared" si="0"/>
        <v>5</v>
      </c>
      <c r="G8" t="str">
        <f t="shared" ca="1" si="1"/>
        <v>fire storm</v>
      </c>
      <c r="H8" t="str">
        <f t="shared" ca="1" si="2"/>
        <v>ARCANE</v>
      </c>
      <c r="I8">
        <f t="shared" ca="1" si="3"/>
        <v>7</v>
      </c>
    </row>
    <row r="9" spans="1:9" x14ac:dyDescent="0.3">
      <c r="F9">
        <f t="shared" si="0"/>
        <v>6</v>
      </c>
      <c r="G9" t="str">
        <f t="shared" ca="1" si="1"/>
        <v>meteor swarm</v>
      </c>
      <c r="H9" t="str">
        <f t="shared" ca="1" si="2"/>
        <v>ARCANE</v>
      </c>
      <c r="I9">
        <f t="shared" ca="1" si="3"/>
        <v>9</v>
      </c>
    </row>
    <row r="10" spans="1:9" x14ac:dyDescent="0.3">
      <c r="B10" t="s">
        <v>362</v>
      </c>
      <c r="C10" t="s">
        <v>360</v>
      </c>
      <c r="D10">
        <v>5</v>
      </c>
      <c r="F10">
        <f t="shared" si="0"/>
        <v>7</v>
      </c>
      <c r="G10" t="str">
        <f t="shared" ca="1" si="1"/>
        <v>cone of cold</v>
      </c>
      <c r="H10" t="str">
        <f t="shared" ca="1" si="2"/>
        <v>ARCANE</v>
      </c>
      <c r="I10">
        <f t="shared" ca="1" si="3"/>
        <v>5</v>
      </c>
    </row>
    <row r="11" spans="1:9" x14ac:dyDescent="0.3">
      <c r="F11">
        <f t="shared" si="0"/>
        <v>8</v>
      </c>
      <c r="G11" t="str">
        <f t="shared" ca="1" si="1"/>
        <v>ice storm</v>
      </c>
      <c r="H11" t="str">
        <f t="shared" ca="1" si="2"/>
        <v>ARCANE</v>
      </c>
      <c r="I11">
        <f t="shared" ca="1" si="3"/>
        <v>6</v>
      </c>
    </row>
    <row r="12" spans="1:9" x14ac:dyDescent="0.3">
      <c r="B12" t="s">
        <v>363</v>
      </c>
      <c r="C12" t="s">
        <v>360</v>
      </c>
      <c r="D12">
        <v>7</v>
      </c>
      <c r="F12">
        <f t="shared" si="0"/>
        <v>9</v>
      </c>
      <c r="G12" t="str">
        <f t="shared" ca="1" si="1"/>
        <v>sleep</v>
      </c>
      <c r="H12" t="str">
        <f t="shared" ca="1" si="2"/>
        <v>ENCHANTMENT</v>
      </c>
      <c r="I12">
        <f t="shared" ca="1" si="3"/>
        <v>1</v>
      </c>
    </row>
    <row r="13" spans="1:9" x14ac:dyDescent="0.3">
      <c r="F13">
        <f t="shared" si="0"/>
        <v>10</v>
      </c>
      <c r="G13" t="str">
        <f t="shared" ca="1" si="1"/>
        <v>mass sleep</v>
      </c>
      <c r="H13" t="str">
        <f t="shared" ca="1" si="2"/>
        <v>ENCHANTMENT</v>
      </c>
      <c r="I13">
        <f t="shared" ca="1" si="3"/>
        <v>5</v>
      </c>
    </row>
    <row r="14" spans="1:9" x14ac:dyDescent="0.3">
      <c r="B14" t="s">
        <v>364</v>
      </c>
      <c r="C14" t="s">
        <v>360</v>
      </c>
      <c r="D14">
        <v>9</v>
      </c>
      <c r="F14">
        <f t="shared" si="0"/>
        <v>11</v>
      </c>
      <c r="G14" t="str">
        <f t="shared" ca="1" si="1"/>
        <v>disintegrate</v>
      </c>
      <c r="H14" t="str">
        <f t="shared" ca="1" si="2"/>
        <v>ARCANE</v>
      </c>
      <c r="I14">
        <f t="shared" ca="1" si="3"/>
        <v>10</v>
      </c>
    </row>
    <row r="15" spans="1:9" x14ac:dyDescent="0.3">
      <c r="F15">
        <f t="shared" si="0"/>
        <v>12</v>
      </c>
      <c r="G15" t="str">
        <f t="shared" ca="1" si="1"/>
        <v>lightning bolt</v>
      </c>
      <c r="H15" t="str">
        <f t="shared" ca="1" si="2"/>
        <v>ARCANE</v>
      </c>
      <c r="I15">
        <f t="shared" ca="1" si="3"/>
        <v>2</v>
      </c>
    </row>
    <row r="16" spans="1:9" x14ac:dyDescent="0.3">
      <c r="B16" t="s">
        <v>365</v>
      </c>
      <c r="C16" t="s">
        <v>360</v>
      </c>
      <c r="D16">
        <v>5</v>
      </c>
      <c r="F16">
        <f t="shared" si="0"/>
        <v>13</v>
      </c>
      <c r="G16" t="str">
        <f t="shared" ca="1" si="1"/>
        <v>thunderstorm</v>
      </c>
      <c r="H16" t="str">
        <f t="shared" ca="1" si="2"/>
        <v>ARCANE</v>
      </c>
      <c r="I16">
        <f t="shared" ca="1" si="3"/>
        <v>8</v>
      </c>
    </row>
    <row r="17" spans="2:9" x14ac:dyDescent="0.3">
      <c r="F17">
        <f t="shared" si="0"/>
        <v>14</v>
      </c>
      <c r="G17" t="str">
        <f t="shared" ca="1" si="1"/>
        <v>light</v>
      </c>
      <c r="H17" t="str">
        <f t="shared" ca="1" si="2"/>
        <v>DIVINATION</v>
      </c>
      <c r="I17">
        <f t="shared" ca="1" si="3"/>
        <v>0</v>
      </c>
    </row>
    <row r="18" spans="2:9" x14ac:dyDescent="0.3">
      <c r="B18" t="s">
        <v>366</v>
      </c>
      <c r="C18" t="s">
        <v>360</v>
      </c>
      <c r="D18">
        <v>6</v>
      </c>
      <c r="F18">
        <f t="shared" si="0"/>
        <v>15</v>
      </c>
      <c r="G18" t="str">
        <f t="shared" ca="1" si="1"/>
        <v>black blade of disaster</v>
      </c>
      <c r="H18" t="str">
        <f t="shared" ca="1" si="2"/>
        <v>CONJURATION</v>
      </c>
      <c r="I18">
        <f t="shared" ca="1" si="3"/>
        <v>11</v>
      </c>
    </row>
    <row r="19" spans="2:9" x14ac:dyDescent="0.3">
      <c r="F19">
        <f t="shared" si="0"/>
        <v>16</v>
      </c>
      <c r="G19" t="str">
        <f t="shared" ca="1" si="1"/>
        <v>power word kill</v>
      </c>
      <c r="H19" t="str">
        <f t="shared" ca="1" si="2"/>
        <v>ARCANE</v>
      </c>
      <c r="I19">
        <f t="shared" ca="1" si="3"/>
        <v>11</v>
      </c>
    </row>
    <row r="20" spans="2:9" x14ac:dyDescent="0.3">
      <c r="B20" t="s">
        <v>367</v>
      </c>
      <c r="C20" t="s">
        <v>368</v>
      </c>
      <c r="D20">
        <v>1</v>
      </c>
      <c r="F20">
        <f t="shared" si="0"/>
        <v>17</v>
      </c>
      <c r="G20" t="str">
        <f t="shared" ca="1" si="1"/>
        <v>power word stun</v>
      </c>
      <c r="H20" t="str">
        <f t="shared" ca="1" si="2"/>
        <v>ARCANE</v>
      </c>
      <c r="I20">
        <f t="shared" ca="1" si="3"/>
        <v>3</v>
      </c>
    </row>
    <row r="21" spans="2:9" x14ac:dyDescent="0.3">
      <c r="F21">
        <f t="shared" si="0"/>
        <v>18</v>
      </c>
      <c r="G21" t="str">
        <f t="shared" ca="1" si="1"/>
        <v>power word blind</v>
      </c>
      <c r="H21" t="str">
        <f t="shared" ca="1" si="2"/>
        <v>ARCANE</v>
      </c>
      <c r="I21">
        <f t="shared" ca="1" si="3"/>
        <v>4</v>
      </c>
    </row>
    <row r="22" spans="2:9" x14ac:dyDescent="0.3">
      <c r="B22" t="s">
        <v>369</v>
      </c>
      <c r="C22" t="s">
        <v>368</v>
      </c>
      <c r="D22">
        <v>5</v>
      </c>
      <c r="F22">
        <f t="shared" si="0"/>
        <v>19</v>
      </c>
      <c r="G22" t="str">
        <f t="shared" ca="1" si="1"/>
        <v>holy word</v>
      </c>
      <c r="H22" t="str">
        <f t="shared" ca="1" si="2"/>
        <v>CLERIC</v>
      </c>
      <c r="I22">
        <f t="shared" ca="1" si="3"/>
        <v>8</v>
      </c>
    </row>
    <row r="23" spans="2:9" x14ac:dyDescent="0.3">
      <c r="F23">
        <f t="shared" si="0"/>
        <v>20</v>
      </c>
      <c r="G23" t="str">
        <f t="shared" ca="1" si="1"/>
        <v>animate air</v>
      </c>
      <c r="H23" t="str">
        <f t="shared" ca="1" si="2"/>
        <v>CONJURATION</v>
      </c>
      <c r="I23">
        <f t="shared" ca="1" si="3"/>
        <v>7</v>
      </c>
    </row>
    <row r="24" spans="2:9" x14ac:dyDescent="0.3">
      <c r="B24" t="s">
        <v>370</v>
      </c>
      <c r="C24" t="s">
        <v>360</v>
      </c>
      <c r="D24">
        <v>10</v>
      </c>
      <c r="F24">
        <f t="shared" si="0"/>
        <v>21</v>
      </c>
      <c r="G24" t="str">
        <f t="shared" ca="1" si="1"/>
        <v>animate earth</v>
      </c>
      <c r="H24" t="str">
        <f t="shared" ca="1" si="2"/>
        <v>CONJURATION</v>
      </c>
      <c r="I24">
        <f t="shared" ca="1" si="3"/>
        <v>4</v>
      </c>
    </row>
    <row r="25" spans="2:9" x14ac:dyDescent="0.3">
      <c r="F25">
        <f t="shared" si="0"/>
        <v>22</v>
      </c>
      <c r="G25" t="str">
        <f t="shared" ca="1" si="1"/>
        <v>animate fire</v>
      </c>
      <c r="H25" t="str">
        <f t="shared" ca="1" si="2"/>
        <v>CONJURATION</v>
      </c>
      <c r="I25">
        <f t="shared" ca="1" si="3"/>
        <v>5</v>
      </c>
    </row>
    <row r="26" spans="2:9" x14ac:dyDescent="0.3">
      <c r="B26" t="s">
        <v>371</v>
      </c>
      <c r="C26" t="s">
        <v>360</v>
      </c>
      <c r="D26">
        <v>2</v>
      </c>
      <c r="F26">
        <f t="shared" si="0"/>
        <v>23</v>
      </c>
      <c r="G26" t="str">
        <f t="shared" ca="1" si="1"/>
        <v>animate water</v>
      </c>
      <c r="H26" t="str">
        <f t="shared" ca="1" si="2"/>
        <v>CONJURATION</v>
      </c>
      <c r="I26">
        <f t="shared" ca="1" si="3"/>
        <v>3</v>
      </c>
    </row>
    <row r="27" spans="2:9" x14ac:dyDescent="0.3">
      <c r="F27">
        <f t="shared" si="0"/>
        <v>24</v>
      </c>
      <c r="G27" t="str">
        <f t="shared" ca="1" si="1"/>
        <v>create gold golem</v>
      </c>
      <c r="H27" t="str">
        <f t="shared" ca="1" si="2"/>
        <v>TRANSMUTATION</v>
      </c>
      <c r="I27">
        <f t="shared" ca="1" si="3"/>
        <v>1</v>
      </c>
    </row>
    <row r="28" spans="2:9" x14ac:dyDescent="0.3">
      <c r="B28" t="s">
        <v>372</v>
      </c>
      <c r="C28" t="s">
        <v>360</v>
      </c>
      <c r="D28">
        <v>8</v>
      </c>
      <c r="F28">
        <f t="shared" si="0"/>
        <v>25</v>
      </c>
      <c r="G28" t="str">
        <f t="shared" ca="1" si="1"/>
        <v>create glass golem</v>
      </c>
      <c r="H28" t="str">
        <f t="shared" ca="1" si="2"/>
        <v>TRANSMUTATION</v>
      </c>
      <c r="I28">
        <f t="shared" ca="1" si="3"/>
        <v>6</v>
      </c>
    </row>
    <row r="29" spans="2:9" x14ac:dyDescent="0.3">
      <c r="F29">
        <f t="shared" si="0"/>
        <v>26</v>
      </c>
      <c r="G29" t="str">
        <f t="shared" ca="1" si="1"/>
        <v>create gemstone golem</v>
      </c>
      <c r="H29" t="str">
        <f t="shared" ca="1" si="2"/>
        <v>TRANSMUTATION</v>
      </c>
      <c r="I29">
        <f t="shared" ca="1" si="3"/>
        <v>8</v>
      </c>
    </row>
    <row r="30" spans="2:9" x14ac:dyDescent="0.3">
      <c r="B30" t="s">
        <v>373</v>
      </c>
      <c r="C30" t="s">
        <v>374</v>
      </c>
      <c r="D30">
        <v>0</v>
      </c>
      <c r="F30">
        <f t="shared" si="0"/>
        <v>27</v>
      </c>
      <c r="G30" t="str">
        <f t="shared" ca="1" si="1"/>
        <v>create clay golem</v>
      </c>
      <c r="H30" t="str">
        <f t="shared" ca="1" si="2"/>
        <v>TRANSMUTATION</v>
      </c>
      <c r="I30">
        <f t="shared" ca="1" si="3"/>
        <v>2</v>
      </c>
    </row>
    <row r="31" spans="2:9" x14ac:dyDescent="0.3">
      <c r="F31">
        <f t="shared" si="0"/>
        <v>28</v>
      </c>
      <c r="G31" t="str">
        <f t="shared" ca="1" si="1"/>
        <v>create stone golem</v>
      </c>
      <c r="H31" t="str">
        <f t="shared" ca="1" si="2"/>
        <v>TRANSMUTATION</v>
      </c>
      <c r="I31">
        <f t="shared" ca="1" si="3"/>
        <v>3</v>
      </c>
    </row>
    <row r="32" spans="2:9" x14ac:dyDescent="0.3">
      <c r="B32" t="s">
        <v>355</v>
      </c>
      <c r="C32" t="s">
        <v>356</v>
      </c>
      <c r="D32">
        <v>11</v>
      </c>
      <c r="F32">
        <f t="shared" si="0"/>
        <v>29</v>
      </c>
      <c r="G32" t="str">
        <f t="shared" ca="1" si="1"/>
        <v>create iron golem</v>
      </c>
      <c r="H32" t="str">
        <f t="shared" ca="1" si="2"/>
        <v>TRANSMUTATION</v>
      </c>
      <c r="I32">
        <f t="shared" ca="1" si="3"/>
        <v>6</v>
      </c>
    </row>
    <row r="33" spans="2:9" x14ac:dyDescent="0.3">
      <c r="F33">
        <f t="shared" si="0"/>
        <v>30</v>
      </c>
      <c r="G33" t="str">
        <f t="shared" ca="1" si="1"/>
        <v>create paper golem</v>
      </c>
      <c r="H33" t="str">
        <f t="shared" ca="1" si="2"/>
        <v>TRANSMUTATION</v>
      </c>
      <c r="I33">
        <f t="shared" ca="1" si="3"/>
        <v>0</v>
      </c>
    </row>
    <row r="34" spans="2:9" x14ac:dyDescent="0.3">
      <c r="B34" t="s">
        <v>375</v>
      </c>
      <c r="C34" t="s">
        <v>360</v>
      </c>
      <c r="D34">
        <v>11</v>
      </c>
      <c r="F34">
        <f t="shared" si="0"/>
        <v>31</v>
      </c>
      <c r="G34" t="str">
        <f t="shared" ca="1" si="1"/>
        <v>create wood golem</v>
      </c>
      <c r="H34" t="str">
        <f t="shared" ca="1" si="2"/>
        <v>TRANSMUTATION</v>
      </c>
      <c r="I34">
        <f t="shared" ca="1" si="3"/>
        <v>1</v>
      </c>
    </row>
    <row r="35" spans="2:9" x14ac:dyDescent="0.3">
      <c r="F35">
        <f t="shared" si="0"/>
        <v>32</v>
      </c>
      <c r="G35" t="str">
        <f t="shared" ca="1" si="1"/>
        <v>summon demon</v>
      </c>
      <c r="H35" t="str">
        <f t="shared" ca="1" si="2"/>
        <v>CONJURATION</v>
      </c>
      <c r="I35">
        <f t="shared" ca="1" si="3"/>
        <v>5</v>
      </c>
    </row>
    <row r="36" spans="2:9" x14ac:dyDescent="0.3">
      <c r="B36" t="s">
        <v>376</v>
      </c>
      <c r="C36" t="s">
        <v>360</v>
      </c>
      <c r="D36">
        <v>3</v>
      </c>
      <c r="F36">
        <f t="shared" si="0"/>
        <v>33</v>
      </c>
      <c r="G36" t="str">
        <f t="shared" ca="1" si="1"/>
        <v>call Demogorgon</v>
      </c>
      <c r="H36" t="str">
        <f t="shared" ca="1" si="2"/>
        <v>CONJURATION</v>
      </c>
      <c r="I36">
        <f t="shared" ca="1" si="3"/>
        <v>9</v>
      </c>
    </row>
    <row r="37" spans="2:9" x14ac:dyDescent="0.3">
      <c r="F37">
        <f t="shared" si="0"/>
        <v>34</v>
      </c>
      <c r="G37" t="str">
        <f t="shared" ca="1" si="1"/>
        <v>guardian angel</v>
      </c>
      <c r="H37" t="str">
        <f t="shared" ca="1" si="2"/>
        <v>CLERIC</v>
      </c>
      <c r="I37">
        <f t="shared" ca="1" si="3"/>
        <v>4</v>
      </c>
    </row>
    <row r="38" spans="2:9" x14ac:dyDescent="0.3">
      <c r="B38" t="s">
        <v>377</v>
      </c>
      <c r="C38" t="s">
        <v>360</v>
      </c>
      <c r="D38">
        <v>4</v>
      </c>
      <c r="F38">
        <f t="shared" si="0"/>
        <v>35</v>
      </c>
      <c r="G38" t="str">
        <f t="shared" ca="1" si="1"/>
        <v>divine mount</v>
      </c>
      <c r="H38" t="str">
        <f t="shared" ca="1" si="2"/>
        <v>CLERIC</v>
      </c>
      <c r="I38">
        <f t="shared" ca="1" si="3"/>
        <v>6</v>
      </c>
    </row>
    <row r="39" spans="2:9" x14ac:dyDescent="0.3">
      <c r="F39">
        <f t="shared" si="0"/>
        <v>36</v>
      </c>
      <c r="G39" t="str">
        <f t="shared" ca="1" si="1"/>
        <v>heavenly army</v>
      </c>
      <c r="H39" t="str">
        <f t="shared" ca="1" si="2"/>
        <v>CLERIC</v>
      </c>
      <c r="I39">
        <f t="shared" ca="1" si="3"/>
        <v>9</v>
      </c>
    </row>
    <row r="40" spans="2:9" x14ac:dyDescent="0.3">
      <c r="B40" t="s">
        <v>378</v>
      </c>
      <c r="C40" t="s">
        <v>379</v>
      </c>
      <c r="D40">
        <v>8</v>
      </c>
      <c r="F40">
        <f t="shared" si="0"/>
        <v>37</v>
      </c>
      <c r="G40" t="str">
        <f t="shared" ca="1" si="1"/>
        <v>detect monsters</v>
      </c>
      <c r="H40" t="str">
        <f t="shared" ca="1" si="2"/>
        <v>DIVINATION</v>
      </c>
      <c r="I40">
        <f t="shared" ca="1" si="3"/>
        <v>0</v>
      </c>
    </row>
    <row r="41" spans="2:9" x14ac:dyDescent="0.3">
      <c r="F41">
        <f t="shared" si="0"/>
        <v>38</v>
      </c>
      <c r="G41" t="str">
        <f t="shared" ca="1" si="1"/>
        <v>knock</v>
      </c>
      <c r="H41" t="str">
        <f t="shared" ca="1" si="2"/>
        <v>TRANSMUTATION</v>
      </c>
      <c r="I41">
        <f t="shared" ca="1" si="3"/>
        <v>-1</v>
      </c>
    </row>
    <row r="42" spans="2:9" x14ac:dyDescent="0.3">
      <c r="B42" t="s">
        <v>380</v>
      </c>
      <c r="C42" t="s">
        <v>356</v>
      </c>
      <c r="D42">
        <v>7</v>
      </c>
      <c r="F42">
        <f t="shared" si="0"/>
        <v>39</v>
      </c>
      <c r="G42" t="str">
        <f t="shared" ca="1" si="1"/>
        <v>force bolt</v>
      </c>
      <c r="H42" t="str">
        <f t="shared" ca="1" si="2"/>
        <v>ARCANE</v>
      </c>
      <c r="I42">
        <f t="shared" ca="1" si="3"/>
        <v>1</v>
      </c>
    </row>
    <row r="43" spans="2:9" x14ac:dyDescent="0.3">
      <c r="F43">
        <f t="shared" si="0"/>
        <v>40</v>
      </c>
      <c r="G43" t="str">
        <f t="shared" ca="1" si="1"/>
        <v>magic arrow</v>
      </c>
      <c r="H43" t="str">
        <f t="shared" ca="1" si="2"/>
        <v>ARCANE</v>
      </c>
      <c r="I43">
        <f t="shared" ca="1" si="3"/>
        <v>-1</v>
      </c>
    </row>
    <row r="44" spans="2:9" x14ac:dyDescent="0.3">
      <c r="B44" t="s">
        <v>381</v>
      </c>
      <c r="C44" t="s">
        <v>356</v>
      </c>
      <c r="D44">
        <v>4</v>
      </c>
      <c r="F44">
        <f t="shared" si="0"/>
        <v>41</v>
      </c>
      <c r="G44" t="str">
        <f t="shared" ca="1" si="1"/>
        <v>confuse monster</v>
      </c>
      <c r="H44" t="str">
        <f t="shared" ca="1" si="2"/>
        <v>ENCHANTMENT</v>
      </c>
      <c r="I44">
        <f t="shared" ca="1" si="3"/>
        <v>0</v>
      </c>
    </row>
    <row r="45" spans="2:9" x14ac:dyDescent="0.3">
      <c r="F45">
        <f t="shared" si="0"/>
        <v>42</v>
      </c>
      <c r="G45" t="str">
        <f t="shared" ca="1" si="1"/>
        <v>cure blindness</v>
      </c>
      <c r="H45" t="str">
        <f t="shared" ca="1" si="2"/>
        <v>HEALING</v>
      </c>
      <c r="I45">
        <f t="shared" ca="1" si="3"/>
        <v>0</v>
      </c>
    </row>
    <row r="46" spans="2:9" x14ac:dyDescent="0.3">
      <c r="B46" t="s">
        <v>382</v>
      </c>
      <c r="C46" t="s">
        <v>356</v>
      </c>
      <c r="D46">
        <v>5</v>
      </c>
      <c r="F46">
        <f t="shared" si="0"/>
        <v>43</v>
      </c>
      <c r="G46" t="str">
        <f t="shared" ca="1" si="1"/>
        <v>drain life</v>
      </c>
      <c r="H46" t="str">
        <f t="shared" ca="1" si="2"/>
        <v>ARCANE</v>
      </c>
      <c r="I46">
        <f t="shared" ca="1" si="3"/>
        <v>5</v>
      </c>
    </row>
    <row r="47" spans="2:9" x14ac:dyDescent="0.3">
      <c r="F47">
        <f t="shared" si="0"/>
        <v>44</v>
      </c>
      <c r="G47" t="str">
        <f t="shared" ca="1" si="1"/>
        <v>slow monster</v>
      </c>
      <c r="H47" t="str">
        <f t="shared" ca="1" si="2"/>
        <v>ENCHANTMENT</v>
      </c>
      <c r="I47">
        <f t="shared" ca="1" si="3"/>
        <v>1</v>
      </c>
    </row>
    <row r="48" spans="2:9" x14ac:dyDescent="0.3">
      <c r="B48" t="s">
        <v>383</v>
      </c>
      <c r="C48" t="s">
        <v>356</v>
      </c>
      <c r="D48">
        <v>3</v>
      </c>
      <c r="F48">
        <f t="shared" si="0"/>
        <v>45</v>
      </c>
      <c r="G48" t="str">
        <f t="shared" ca="1" si="1"/>
        <v>wizard lock</v>
      </c>
      <c r="H48" t="str">
        <f t="shared" ca="1" si="2"/>
        <v>TRANSMUTATION</v>
      </c>
      <c r="I48">
        <f t="shared" ca="1" si="3"/>
        <v>-1</v>
      </c>
    </row>
    <row r="49" spans="2:9" x14ac:dyDescent="0.3">
      <c r="F49">
        <f t="shared" si="0"/>
        <v>46</v>
      </c>
      <c r="G49" t="str">
        <f t="shared" ca="1" si="1"/>
        <v>create monster</v>
      </c>
      <c r="H49" t="str">
        <f t="shared" ca="1" si="2"/>
        <v>CLERIC</v>
      </c>
      <c r="I49">
        <f t="shared" ca="1" si="3"/>
        <v>3</v>
      </c>
    </row>
    <row r="50" spans="2:9" x14ac:dyDescent="0.3">
      <c r="B50" t="s">
        <v>384</v>
      </c>
      <c r="C50" t="s">
        <v>358</v>
      </c>
      <c r="D50">
        <v>1</v>
      </c>
      <c r="F50">
        <f t="shared" si="0"/>
        <v>47</v>
      </c>
      <c r="G50" t="str">
        <f t="shared" ca="1" si="1"/>
        <v>detect food</v>
      </c>
      <c r="H50" t="str">
        <f t="shared" ca="1" si="2"/>
        <v>DIVINATION</v>
      </c>
      <c r="I50">
        <f t="shared" ca="1" si="3"/>
        <v>-1</v>
      </c>
    </row>
    <row r="51" spans="2:9" x14ac:dyDescent="0.3">
      <c r="F51">
        <f t="shared" si="0"/>
        <v>48</v>
      </c>
      <c r="G51" t="str">
        <f t="shared" ca="1" si="1"/>
        <v>fear</v>
      </c>
      <c r="H51" t="str">
        <f t="shared" ca="1" si="2"/>
        <v>ENCHANTMENT</v>
      </c>
      <c r="I51">
        <f t="shared" ca="1" si="3"/>
        <v>0</v>
      </c>
    </row>
    <row r="52" spans="2:9" x14ac:dyDescent="0.3">
      <c r="B52" t="s">
        <v>385</v>
      </c>
      <c r="C52" t="s">
        <v>358</v>
      </c>
      <c r="D52">
        <v>6</v>
      </c>
      <c r="F52">
        <f t="shared" si="0"/>
        <v>49</v>
      </c>
      <c r="G52" t="str">
        <f t="shared" ca="1" si="1"/>
        <v>mass fear</v>
      </c>
      <c r="H52" t="str">
        <f t="shared" ca="1" si="2"/>
        <v>ENCHANTMENT</v>
      </c>
      <c r="I52">
        <f t="shared" ca="1" si="3"/>
        <v>4</v>
      </c>
    </row>
    <row r="53" spans="2:9" x14ac:dyDescent="0.3">
      <c r="F53">
        <f t="shared" si="0"/>
        <v>50</v>
      </c>
      <c r="G53" t="str">
        <f t="shared" ca="1" si="1"/>
        <v>clairvoyance</v>
      </c>
      <c r="H53" t="str">
        <f t="shared" ca="1" si="2"/>
        <v>DIVINATION</v>
      </c>
      <c r="I53">
        <f t="shared" ca="1" si="3"/>
        <v>2</v>
      </c>
    </row>
    <row r="54" spans="2:9" x14ac:dyDescent="0.3">
      <c r="B54" t="s">
        <v>386</v>
      </c>
      <c r="C54" t="s">
        <v>358</v>
      </c>
      <c r="D54">
        <v>8</v>
      </c>
      <c r="F54">
        <f t="shared" si="0"/>
        <v>51</v>
      </c>
      <c r="G54" t="str">
        <f t="shared" ca="1" si="1"/>
        <v>cure sickness</v>
      </c>
      <c r="H54" t="str">
        <f t="shared" ca="1" si="2"/>
        <v>HEALING</v>
      </c>
      <c r="I54">
        <f t="shared" ca="1" si="3"/>
        <v>2</v>
      </c>
    </row>
    <row r="55" spans="2:9" x14ac:dyDescent="0.3">
      <c r="F55">
        <f t="shared" si="0"/>
        <v>52</v>
      </c>
      <c r="G55" t="str">
        <f t="shared" ca="1" si="1"/>
        <v>cure petrification</v>
      </c>
      <c r="H55" t="str">
        <f t="shared" ca="1" si="2"/>
        <v>HEALING</v>
      </c>
      <c r="I55">
        <f t="shared" ca="1" si="3"/>
        <v>4</v>
      </c>
    </row>
    <row r="56" spans="2:9" x14ac:dyDescent="0.3">
      <c r="B56" t="s">
        <v>387</v>
      </c>
      <c r="C56" t="s">
        <v>358</v>
      </c>
      <c r="D56">
        <v>2</v>
      </c>
      <c r="F56">
        <f t="shared" si="0"/>
        <v>53</v>
      </c>
      <c r="G56" t="str">
        <f t="shared" ca="1" si="1"/>
        <v>charm monster</v>
      </c>
      <c r="H56" t="str">
        <f t="shared" ca="1" si="2"/>
        <v>ENCHANTMENT</v>
      </c>
      <c r="I56">
        <f t="shared" ca="1" si="3"/>
        <v>3</v>
      </c>
    </row>
    <row r="57" spans="2:9" x14ac:dyDescent="0.3">
      <c r="F57">
        <f t="shared" si="0"/>
        <v>54</v>
      </c>
      <c r="G57" t="str">
        <f t="shared" ca="1" si="1"/>
        <v>sphere of charming</v>
      </c>
      <c r="H57" t="str">
        <f t="shared" ca="1" si="2"/>
        <v>ENCHANTMENT</v>
      </c>
      <c r="I57">
        <f t="shared" ca="1" si="3"/>
        <v>5</v>
      </c>
    </row>
    <row r="58" spans="2:9" x14ac:dyDescent="0.3">
      <c r="B58" t="s">
        <v>388</v>
      </c>
      <c r="C58" t="s">
        <v>358</v>
      </c>
      <c r="D58">
        <v>3</v>
      </c>
      <c r="F58">
        <f t="shared" si="0"/>
        <v>55</v>
      </c>
      <c r="G58" t="str">
        <f t="shared" ca="1" si="1"/>
        <v>mass charm</v>
      </c>
      <c r="H58" t="str">
        <f t="shared" ca="1" si="2"/>
        <v>ENCHANTMENT</v>
      </c>
      <c r="I58">
        <f t="shared" ca="1" si="3"/>
        <v>7</v>
      </c>
    </row>
    <row r="59" spans="2:9" x14ac:dyDescent="0.3">
      <c r="F59">
        <f t="shared" si="0"/>
        <v>56</v>
      </c>
      <c r="G59" t="str">
        <f t="shared" ca="1" si="1"/>
        <v>dominate monster</v>
      </c>
      <c r="H59" t="str">
        <f t="shared" ca="1" si="2"/>
        <v>ENCHANTMENT</v>
      </c>
      <c r="I59">
        <f t="shared" ca="1" si="3"/>
        <v>6</v>
      </c>
    </row>
    <row r="60" spans="2:9" x14ac:dyDescent="0.3">
      <c r="B60" t="s">
        <v>389</v>
      </c>
      <c r="C60" t="s">
        <v>358</v>
      </c>
      <c r="D60">
        <v>6</v>
      </c>
      <c r="F60">
        <f t="shared" si="0"/>
        <v>57</v>
      </c>
      <c r="G60" t="str">
        <f t="shared" ca="1" si="1"/>
        <v>sphere of domination</v>
      </c>
      <c r="H60" t="str">
        <f t="shared" ca="1" si="2"/>
        <v>ENCHANTMENT</v>
      </c>
      <c r="I60">
        <f t="shared" ca="1" si="3"/>
        <v>8</v>
      </c>
    </row>
    <row r="61" spans="2:9" x14ac:dyDescent="0.3">
      <c r="F61">
        <f t="shared" si="0"/>
        <v>58</v>
      </c>
      <c r="G61" t="str">
        <f t="shared" ca="1" si="1"/>
        <v>mass domination</v>
      </c>
      <c r="H61" t="str">
        <f t="shared" ca="1" si="2"/>
        <v>ENCHANTMENT</v>
      </c>
      <c r="I61">
        <f t="shared" ca="1" si="3"/>
        <v>10</v>
      </c>
    </row>
    <row r="62" spans="2:9" x14ac:dyDescent="0.3">
      <c r="B62" t="s">
        <v>390</v>
      </c>
      <c r="C62" t="s">
        <v>358</v>
      </c>
      <c r="D62">
        <v>0</v>
      </c>
      <c r="F62">
        <f t="shared" si="0"/>
        <v>59</v>
      </c>
      <c r="G62" t="str">
        <f t="shared" ca="1" si="1"/>
        <v>haste self</v>
      </c>
      <c r="H62" t="str">
        <f t="shared" ca="1" si="2"/>
        <v>MOVEMENT</v>
      </c>
      <c r="I62">
        <f t="shared" ca="1" si="3"/>
        <v>3</v>
      </c>
    </row>
    <row r="63" spans="2:9" x14ac:dyDescent="0.3">
      <c r="F63">
        <f t="shared" si="0"/>
        <v>60</v>
      </c>
      <c r="G63" t="str">
        <f t="shared" ca="1" si="1"/>
        <v>detect unseen</v>
      </c>
      <c r="H63" t="str">
        <f t="shared" ca="1" si="2"/>
        <v>DIVINATION</v>
      </c>
      <c r="I63">
        <f t="shared" ca="1" si="3"/>
        <v>1</v>
      </c>
    </row>
    <row r="64" spans="2:9" x14ac:dyDescent="0.3">
      <c r="B64" t="s">
        <v>391</v>
      </c>
      <c r="C64" t="s">
        <v>358</v>
      </c>
      <c r="D64">
        <v>1</v>
      </c>
      <c r="F64">
        <f t="shared" si="0"/>
        <v>61</v>
      </c>
      <c r="G64" t="str">
        <f t="shared" ca="1" si="1"/>
        <v>levitation</v>
      </c>
      <c r="H64" t="str">
        <f t="shared" ca="1" si="2"/>
        <v>MOVEMENT</v>
      </c>
      <c r="I64">
        <f t="shared" ca="1" si="3"/>
        <v>2</v>
      </c>
    </row>
    <row r="65" spans="2:9" x14ac:dyDescent="0.3">
      <c r="F65">
        <f t="shared" si="0"/>
        <v>62</v>
      </c>
      <c r="G65" t="str">
        <f t="shared" ca="1" si="1"/>
        <v>healing</v>
      </c>
      <c r="H65" t="str">
        <f t="shared" ca="1" si="2"/>
        <v>HEALING</v>
      </c>
      <c r="I65">
        <f t="shared" ca="1" si="3"/>
        <v>1</v>
      </c>
    </row>
    <row r="66" spans="2:9" x14ac:dyDescent="0.3">
      <c r="B66" t="s">
        <v>392</v>
      </c>
      <c r="C66" t="s">
        <v>356</v>
      </c>
      <c r="D66">
        <v>5</v>
      </c>
      <c r="F66">
        <f t="shared" si="0"/>
        <v>63</v>
      </c>
      <c r="G66" t="str">
        <f t="shared" ca="1" si="1"/>
        <v>extra healing</v>
      </c>
      <c r="H66" t="str">
        <f t="shared" ca="1" si="2"/>
        <v>HEALING</v>
      </c>
      <c r="I66">
        <f t="shared" ca="1" si="3"/>
        <v>3</v>
      </c>
    </row>
    <row r="67" spans="2:9" x14ac:dyDescent="0.3">
      <c r="F67">
        <f t="shared" si="0"/>
        <v>64</v>
      </c>
      <c r="G67" t="str">
        <f t="shared" ca="1" si="1"/>
        <v>greater healing</v>
      </c>
      <c r="H67" t="str">
        <f t="shared" ca="1" si="2"/>
        <v>HEALING</v>
      </c>
      <c r="I67">
        <f t="shared" ca="1" si="3"/>
        <v>5</v>
      </c>
    </row>
    <row r="68" spans="2:9" x14ac:dyDescent="0.3">
      <c r="B68" t="s">
        <v>393</v>
      </c>
      <c r="C68" t="s">
        <v>356</v>
      </c>
      <c r="D68">
        <v>9</v>
      </c>
      <c r="F68">
        <f t="shared" si="0"/>
        <v>65</v>
      </c>
      <c r="G68" t="str">
        <f t="shared" ca="1" si="1"/>
        <v>full healing</v>
      </c>
      <c r="H68" t="str">
        <f t="shared" ca="1" si="2"/>
        <v>HEALING</v>
      </c>
      <c r="I68">
        <f t="shared" ca="1" si="3"/>
        <v>7</v>
      </c>
    </row>
    <row r="69" spans="2:9" x14ac:dyDescent="0.3">
      <c r="F69">
        <f t="shared" si="0"/>
        <v>66</v>
      </c>
      <c r="G69" t="str">
        <f t="shared" ca="1" si="1"/>
        <v>restore ability</v>
      </c>
      <c r="H69" t="str">
        <f t="shared" ca="1" si="2"/>
        <v>HEALING</v>
      </c>
      <c r="I69">
        <f t="shared" ca="1" si="3"/>
        <v>5</v>
      </c>
    </row>
    <row r="70" spans="2:9" x14ac:dyDescent="0.3">
      <c r="B70" t="s">
        <v>394</v>
      </c>
      <c r="C70" t="s">
        <v>379</v>
      </c>
      <c r="D70">
        <v>4</v>
      </c>
      <c r="F70">
        <f t="shared" si="0"/>
        <v>67</v>
      </c>
      <c r="G70" t="str">
        <f t="shared" ca="1" si="1"/>
        <v>black blade of disaster</v>
      </c>
      <c r="H70" t="str">
        <f t="shared" ca="1" si="2"/>
        <v>CONJURATION</v>
      </c>
      <c r="I70">
        <f t="shared" ca="1" si="3"/>
        <v>11</v>
      </c>
    </row>
    <row r="71" spans="2:9" x14ac:dyDescent="0.3">
      <c r="F71">
        <f t="shared" ref="F71:F120" si="4">F70+1</f>
        <v>68</v>
      </c>
      <c r="G71" t="str">
        <f t="shared" ref="G71:G120" ca="1" si="5">OFFSET(B71,$F71-1,0)</f>
        <v>detect treasure</v>
      </c>
      <c r="H71" t="str">
        <f t="shared" ref="H71:H120" ca="1" si="6">OFFSET(C71,$F71-1,0)</f>
        <v>DIVINATION</v>
      </c>
      <c r="I71">
        <f t="shared" ref="I71:I120" ca="1" si="7">OFFSET(D71,$F71-1,0)</f>
        <v>0</v>
      </c>
    </row>
    <row r="72" spans="2:9" x14ac:dyDescent="0.3">
      <c r="B72" t="s">
        <v>395</v>
      </c>
      <c r="C72" t="s">
        <v>379</v>
      </c>
      <c r="D72">
        <v>6</v>
      </c>
      <c r="F72">
        <f t="shared" si="4"/>
        <v>69</v>
      </c>
      <c r="G72" t="str">
        <f t="shared" ca="1" si="5"/>
        <v>remove curse</v>
      </c>
      <c r="H72" t="str">
        <f t="shared" ca="1" si="6"/>
        <v>CLERIC</v>
      </c>
      <c r="I72">
        <f t="shared" ca="1" si="7"/>
        <v>4</v>
      </c>
    </row>
    <row r="73" spans="2:9" x14ac:dyDescent="0.3">
      <c r="F73">
        <f t="shared" si="4"/>
        <v>70</v>
      </c>
      <c r="G73" t="str">
        <f t="shared" ca="1" si="5"/>
        <v>magic mapping</v>
      </c>
      <c r="H73" t="str">
        <f t="shared" ca="1" si="6"/>
        <v>DIVINATION</v>
      </c>
      <c r="I73">
        <f t="shared" ca="1" si="7"/>
        <v>4</v>
      </c>
    </row>
    <row r="74" spans="2:9" x14ac:dyDescent="0.3">
      <c r="B74" t="s">
        <v>396</v>
      </c>
      <c r="C74" t="s">
        <v>379</v>
      </c>
      <c r="D74">
        <v>9</v>
      </c>
      <c r="F74">
        <f t="shared" si="4"/>
        <v>71</v>
      </c>
      <c r="G74" t="str">
        <f t="shared" ca="1" si="5"/>
        <v>identify</v>
      </c>
      <c r="H74" t="str">
        <f t="shared" ca="1" si="6"/>
        <v>DIVINATION</v>
      </c>
      <c r="I74">
        <f t="shared" ca="1" si="7"/>
        <v>4</v>
      </c>
    </row>
    <row r="75" spans="2:9" x14ac:dyDescent="0.3">
      <c r="F75">
        <f t="shared" si="4"/>
        <v>72</v>
      </c>
      <c r="G75" t="str">
        <f t="shared" ca="1" si="5"/>
        <v>turn undead</v>
      </c>
      <c r="H75" t="str">
        <f t="shared" ca="1" si="6"/>
        <v>CLERIC</v>
      </c>
      <c r="I75">
        <f t="shared" ca="1" si="7"/>
        <v>5</v>
      </c>
    </row>
    <row r="76" spans="2:9" x14ac:dyDescent="0.3">
      <c r="B76" t="s">
        <v>397</v>
      </c>
      <c r="C76" t="s">
        <v>374</v>
      </c>
      <c r="D76">
        <v>0</v>
      </c>
      <c r="F76">
        <f t="shared" si="4"/>
        <v>73</v>
      </c>
      <c r="G76" t="str">
        <f t="shared" ca="1" si="5"/>
        <v>polymorph</v>
      </c>
      <c r="H76" t="str">
        <f t="shared" ca="1" si="6"/>
        <v>TRANSMUTATION</v>
      </c>
      <c r="I76">
        <f t="shared" ca="1" si="7"/>
        <v>5</v>
      </c>
    </row>
    <row r="77" spans="2:9" x14ac:dyDescent="0.3">
      <c r="F77">
        <f t="shared" si="4"/>
        <v>74</v>
      </c>
      <c r="G77" t="str">
        <f t="shared" ca="1" si="5"/>
        <v>teleport away</v>
      </c>
      <c r="H77" t="str">
        <f t="shared" ca="1" si="6"/>
        <v>MOVEMENT</v>
      </c>
      <c r="I77">
        <f t="shared" ca="1" si="7"/>
        <v>4</v>
      </c>
    </row>
    <row r="78" spans="2:9" x14ac:dyDescent="0.3">
      <c r="B78" t="s">
        <v>398</v>
      </c>
      <c r="C78" t="s">
        <v>358</v>
      </c>
      <c r="D78">
        <v>-1</v>
      </c>
      <c r="F78">
        <f t="shared" si="4"/>
        <v>75</v>
      </c>
      <c r="G78" t="str">
        <f t="shared" ca="1" si="5"/>
        <v>create familiar</v>
      </c>
      <c r="H78" t="str">
        <f t="shared" ca="1" si="6"/>
        <v>CLERIC</v>
      </c>
      <c r="I78">
        <f t="shared" ca="1" si="7"/>
        <v>4</v>
      </c>
    </row>
    <row r="79" spans="2:9" x14ac:dyDescent="0.3">
      <c r="F79">
        <f t="shared" si="4"/>
        <v>76</v>
      </c>
      <c r="G79" t="str">
        <f t="shared" ca="1" si="5"/>
        <v>cancellation</v>
      </c>
      <c r="H79" t="str">
        <f t="shared" ca="1" si="6"/>
        <v>TRANSMUTATION</v>
      </c>
      <c r="I79">
        <f t="shared" ca="1" si="7"/>
        <v>5</v>
      </c>
    </row>
    <row r="80" spans="2:9" x14ac:dyDescent="0.3">
      <c r="B80" t="s">
        <v>399</v>
      </c>
      <c r="C80" t="s">
        <v>360</v>
      </c>
      <c r="D80">
        <v>1</v>
      </c>
      <c r="F80">
        <f t="shared" si="4"/>
        <v>77</v>
      </c>
      <c r="G80" t="str">
        <f t="shared" ca="1" si="5"/>
        <v>protection</v>
      </c>
      <c r="H80" t="str">
        <f t="shared" ca="1" si="6"/>
        <v>ABJURATION</v>
      </c>
      <c r="I80">
        <f t="shared" ca="1" si="7"/>
        <v>2</v>
      </c>
    </row>
    <row r="81" spans="2:9" x14ac:dyDescent="0.3">
      <c r="F81">
        <f t="shared" si="4"/>
        <v>78</v>
      </c>
      <c r="G81" t="str">
        <f t="shared" ca="1" si="5"/>
        <v>jumping</v>
      </c>
      <c r="H81" t="str">
        <f t="shared" ca="1" si="6"/>
        <v>MOVEMENT</v>
      </c>
      <c r="I81">
        <f t="shared" ca="1" si="7"/>
        <v>-1</v>
      </c>
    </row>
    <row r="82" spans="2:9" x14ac:dyDescent="0.3">
      <c r="B82" t="s">
        <v>400</v>
      </c>
      <c r="C82" t="s">
        <v>360</v>
      </c>
      <c r="D82">
        <v>-1</v>
      </c>
      <c r="F82">
        <f t="shared" si="4"/>
        <v>79</v>
      </c>
      <c r="G82" t="str">
        <f t="shared" ca="1" si="5"/>
        <v>stone to flesh</v>
      </c>
      <c r="H82" t="str">
        <f t="shared" ca="1" si="6"/>
        <v>HEALING</v>
      </c>
      <c r="I82">
        <f t="shared" ca="1" si="7"/>
        <v>3</v>
      </c>
    </row>
    <row r="83" spans="2:9" x14ac:dyDescent="0.3">
      <c r="F83">
        <f t="shared" si="4"/>
        <v>80</v>
      </c>
      <c r="G83" t="str">
        <f t="shared" ca="1" si="5"/>
        <v>touch of petrification</v>
      </c>
      <c r="H83" t="str">
        <f t="shared" ca="1" si="6"/>
        <v>TRANSMUTATION</v>
      </c>
      <c r="I83">
        <f t="shared" ca="1" si="7"/>
        <v>6</v>
      </c>
    </row>
    <row r="84" spans="2:9" x14ac:dyDescent="0.3">
      <c r="B84" t="s">
        <v>401</v>
      </c>
      <c r="C84" t="s">
        <v>368</v>
      </c>
      <c r="D84">
        <v>0</v>
      </c>
      <c r="F84">
        <f t="shared" si="4"/>
        <v>81</v>
      </c>
      <c r="G84" t="str">
        <f t="shared" ca="1" si="5"/>
        <v>flesh to stone</v>
      </c>
      <c r="H84" t="str">
        <f t="shared" ca="1" si="6"/>
        <v>TRANSMUTATION</v>
      </c>
      <c r="I84">
        <f t="shared" ca="1" si="7"/>
        <v>8</v>
      </c>
    </row>
    <row r="85" spans="2:9" x14ac:dyDescent="0.3">
      <c r="F85">
        <f t="shared" si="4"/>
        <v>82</v>
      </c>
      <c r="G85" t="str">
        <f t="shared" ca="1" si="5"/>
        <v>touch of death</v>
      </c>
      <c r="H85" t="str">
        <f t="shared" ca="1" si="6"/>
        <v>NECROMANCY</v>
      </c>
      <c r="I85">
        <f t="shared" ca="1" si="7"/>
        <v>8</v>
      </c>
    </row>
    <row r="86" spans="2:9" x14ac:dyDescent="0.3">
      <c r="B86" t="s">
        <v>402</v>
      </c>
      <c r="C86" t="s">
        <v>403</v>
      </c>
      <c r="D86">
        <v>0</v>
      </c>
      <c r="F86">
        <f t="shared" si="4"/>
        <v>83</v>
      </c>
      <c r="G86" t="str">
        <f t="shared" ca="1" si="5"/>
        <v>finger of death</v>
      </c>
      <c r="H86" t="str">
        <f t="shared" ca="1" si="6"/>
        <v>NECROMANCY</v>
      </c>
      <c r="I86">
        <f t="shared" ca="1" si="7"/>
        <v>9</v>
      </c>
    </row>
    <row r="87" spans="2:9" x14ac:dyDescent="0.3">
      <c r="F87">
        <f t="shared" si="4"/>
        <v>84</v>
      </c>
      <c r="G87" t="str">
        <f t="shared" ca="1" si="5"/>
        <v>deathspell</v>
      </c>
      <c r="H87" t="str">
        <f t="shared" ca="1" si="6"/>
        <v>NECROMANCY</v>
      </c>
      <c r="I87">
        <f t="shared" ca="1" si="7"/>
        <v>10</v>
      </c>
    </row>
    <row r="88" spans="2:9" x14ac:dyDescent="0.3">
      <c r="B88" t="s">
        <v>404</v>
      </c>
      <c r="C88" t="s">
        <v>360</v>
      </c>
      <c r="D88">
        <v>5</v>
      </c>
      <c r="F88">
        <f t="shared" si="4"/>
        <v>85</v>
      </c>
      <c r="G88" t="str">
        <f t="shared" ca="1" si="5"/>
        <v>armageddon</v>
      </c>
      <c r="H88" t="str">
        <f t="shared" ca="1" si="6"/>
        <v>NECROMANCY</v>
      </c>
      <c r="I88">
        <f t="shared" ca="1" si="7"/>
        <v>12</v>
      </c>
    </row>
    <row r="89" spans="2:9" x14ac:dyDescent="0.3">
      <c r="F89">
        <f t="shared" si="4"/>
        <v>86</v>
      </c>
      <c r="G89" t="str">
        <f t="shared" ca="1" si="5"/>
        <v>wish</v>
      </c>
      <c r="H89" t="str">
        <f t="shared" ca="1" si="6"/>
        <v>CONJURATION</v>
      </c>
      <c r="I89">
        <f t="shared" ca="1" si="7"/>
        <v>10</v>
      </c>
    </row>
    <row r="90" spans="2:9" x14ac:dyDescent="0.3">
      <c r="B90" t="s">
        <v>405</v>
      </c>
      <c r="C90" t="s">
        <v>368</v>
      </c>
      <c r="D90">
        <v>1</v>
      </c>
      <c r="F90">
        <f t="shared" si="4"/>
        <v>87</v>
      </c>
      <c r="G90" t="str">
        <f t="shared" ca="1" si="5"/>
        <v>time stop</v>
      </c>
      <c r="H90" t="str">
        <f t="shared" ca="1" si="6"/>
        <v>TRANSMUTATION</v>
      </c>
      <c r="I90">
        <f t="shared" ca="1" si="7"/>
        <v>9</v>
      </c>
    </row>
    <row r="91" spans="2:9" x14ac:dyDescent="0.3">
      <c r="F91">
        <f t="shared" si="4"/>
        <v>88</v>
      </c>
      <c r="G91" t="str">
        <f t="shared" ca="1" si="5"/>
        <v>mage armor</v>
      </c>
      <c r="H91" t="str">
        <f t="shared" ca="1" si="6"/>
        <v>ABJURATION</v>
      </c>
      <c r="I91">
        <f t="shared" ca="1" si="7"/>
        <v>1</v>
      </c>
    </row>
    <row r="92" spans="2:9" x14ac:dyDescent="0.3">
      <c r="B92" t="s">
        <v>406</v>
      </c>
      <c r="C92" t="s">
        <v>358</v>
      </c>
      <c r="D92">
        <v>-1</v>
      </c>
      <c r="F92">
        <f t="shared" si="4"/>
        <v>89</v>
      </c>
      <c r="G92" t="str">
        <f t="shared" ca="1" si="5"/>
        <v>bless</v>
      </c>
      <c r="H92" t="str">
        <f t="shared" ca="1" si="6"/>
        <v>CLERIC</v>
      </c>
      <c r="I92">
        <f t="shared" ca="1" si="7"/>
        <v>3</v>
      </c>
    </row>
    <row r="93" spans="2:9" x14ac:dyDescent="0.3">
      <c r="F93">
        <f t="shared" si="4"/>
        <v>90</v>
      </c>
      <c r="G93" t="str">
        <f t="shared" ca="1" si="5"/>
        <v>curse</v>
      </c>
      <c r="H93" t="str">
        <f t="shared" ca="1" si="6"/>
        <v>CLERIC</v>
      </c>
      <c r="I93">
        <f t="shared" ca="1" si="7"/>
        <v>3</v>
      </c>
    </row>
    <row r="94" spans="2:9" x14ac:dyDescent="0.3">
      <c r="B94" t="s">
        <v>407</v>
      </c>
      <c r="C94" t="s">
        <v>379</v>
      </c>
      <c r="D94">
        <v>3</v>
      </c>
      <c r="F94">
        <f t="shared" si="4"/>
        <v>91</v>
      </c>
      <c r="G94" t="str">
        <f t="shared" ca="1" si="5"/>
        <v>enchant armor</v>
      </c>
      <c r="H94" t="str">
        <f t="shared" ca="1" si="6"/>
        <v>ENCHANTMENT</v>
      </c>
      <c r="I94">
        <f t="shared" ca="1" si="7"/>
        <v>3</v>
      </c>
    </row>
    <row r="95" spans="2:9" x14ac:dyDescent="0.3">
      <c r="F95">
        <f t="shared" si="4"/>
        <v>92</v>
      </c>
      <c r="G95" t="str">
        <f t="shared" ca="1" si="5"/>
        <v>enchant weapon</v>
      </c>
      <c r="H95" t="str">
        <f t="shared" ca="1" si="6"/>
        <v>ENCHANTMENT</v>
      </c>
      <c r="I95">
        <f t="shared" ca="1" si="7"/>
        <v>4</v>
      </c>
    </row>
    <row r="96" spans="2:9" x14ac:dyDescent="0.3">
      <c r="B96" t="s">
        <v>408</v>
      </c>
      <c r="C96" t="s">
        <v>374</v>
      </c>
      <c r="D96">
        <v>-1</v>
      </c>
      <c r="F96">
        <f t="shared" si="4"/>
        <v>93</v>
      </c>
      <c r="G96" t="str">
        <f t="shared" ca="1" si="5"/>
        <v>protect armor</v>
      </c>
      <c r="H96" t="str">
        <f t="shared" ca="1" si="6"/>
        <v>ENCHANTMENT</v>
      </c>
      <c r="I96">
        <f t="shared" ca="1" si="7"/>
        <v>1</v>
      </c>
    </row>
    <row r="97" spans="2:9" x14ac:dyDescent="0.3">
      <c r="F97">
        <f t="shared" si="4"/>
        <v>94</v>
      </c>
      <c r="G97" t="str">
        <f t="shared" ca="1" si="5"/>
        <v>protect weapon</v>
      </c>
      <c r="H97" t="str">
        <f t="shared" ca="1" si="6"/>
        <v>ENCHANTMENT</v>
      </c>
      <c r="I97">
        <f t="shared" ca="1" si="7"/>
        <v>2</v>
      </c>
    </row>
    <row r="98" spans="2:9" x14ac:dyDescent="0.3">
      <c r="B98" t="s">
        <v>409</v>
      </c>
      <c r="C98" t="s">
        <v>368</v>
      </c>
      <c r="D98">
        <v>0</v>
      </c>
      <c r="F98">
        <f t="shared" si="4"/>
        <v>95</v>
      </c>
      <c r="G98" t="str">
        <f t="shared" ca="1" si="5"/>
        <v>resurrection</v>
      </c>
      <c r="H98" t="str">
        <f t="shared" ca="1" si="6"/>
        <v>CLERIC</v>
      </c>
      <c r="I98">
        <f t="shared" ca="1" si="7"/>
        <v>5</v>
      </c>
    </row>
    <row r="99" spans="2:9" x14ac:dyDescent="0.3">
      <c r="F99">
        <f t="shared" si="4"/>
        <v>96</v>
      </c>
      <c r="G99" t="str">
        <f t="shared" ca="1" si="5"/>
        <v>negate undeath</v>
      </c>
      <c r="H99" t="str">
        <f t="shared" ca="1" si="6"/>
        <v>CLERIC</v>
      </c>
      <c r="I99">
        <f t="shared" ca="1" si="7"/>
        <v>7</v>
      </c>
    </row>
    <row r="100" spans="2:9" x14ac:dyDescent="0.3">
      <c r="B100" t="s">
        <v>410</v>
      </c>
      <c r="C100" t="s">
        <v>368</v>
      </c>
      <c r="D100">
        <v>4</v>
      </c>
      <c r="F100">
        <f t="shared" si="4"/>
        <v>97</v>
      </c>
      <c r="G100" t="str">
        <f t="shared" ca="1" si="5"/>
        <v>banish demon</v>
      </c>
      <c r="H100" t="str">
        <f t="shared" ca="1" si="6"/>
        <v>CLERIC</v>
      </c>
      <c r="I100">
        <f t="shared" ca="1" si="7"/>
        <v>8</v>
      </c>
    </row>
    <row r="101" spans="2:9" x14ac:dyDescent="0.3">
      <c r="F101">
        <f t="shared" si="4"/>
        <v>98</v>
      </c>
      <c r="G101" t="str">
        <f t="shared" ca="1" si="5"/>
        <v>anti-magic shell</v>
      </c>
      <c r="H101" t="str">
        <f t="shared" ca="1" si="6"/>
        <v>ABJURATION</v>
      </c>
      <c r="I101">
        <f t="shared" ca="1" si="7"/>
        <v>7</v>
      </c>
    </row>
    <row r="102" spans="2:9" x14ac:dyDescent="0.3">
      <c r="B102" t="s">
        <v>411</v>
      </c>
      <c r="C102" t="s">
        <v>374</v>
      </c>
      <c r="D102">
        <v>2</v>
      </c>
      <c r="F102">
        <f t="shared" si="4"/>
        <v>99</v>
      </c>
      <c r="G102" t="str">
        <f t="shared" ca="1" si="5"/>
        <v>reflection</v>
      </c>
      <c r="H102" t="str">
        <f t="shared" ca="1" si="6"/>
        <v>ABJURATION</v>
      </c>
      <c r="I102">
        <f t="shared" ca="1" si="7"/>
        <v>6</v>
      </c>
    </row>
    <row r="103" spans="2:9" x14ac:dyDescent="0.3">
      <c r="F103">
        <f t="shared" si="4"/>
        <v>100</v>
      </c>
      <c r="G103" t="str">
        <f t="shared" ca="1" si="5"/>
        <v>protection from fire</v>
      </c>
      <c r="H103" t="str">
        <f t="shared" ca="1" si="6"/>
        <v>ABJURATION</v>
      </c>
      <c r="I103">
        <f t="shared" ca="1" si="7"/>
        <v>2</v>
      </c>
    </row>
    <row r="104" spans="2:9" x14ac:dyDescent="0.3">
      <c r="B104" t="s">
        <v>412</v>
      </c>
      <c r="C104" t="s">
        <v>403</v>
      </c>
      <c r="D104">
        <v>2</v>
      </c>
      <c r="F104">
        <f t="shared" si="4"/>
        <v>101</v>
      </c>
      <c r="G104" t="str">
        <f t="shared" ca="1" si="5"/>
        <v>protection from lightning</v>
      </c>
      <c r="H104" t="str">
        <f t="shared" ca="1" si="6"/>
        <v>ABJURATION</v>
      </c>
      <c r="I104">
        <f t="shared" ca="1" si="7"/>
        <v>2</v>
      </c>
    </row>
    <row r="105" spans="2:9" x14ac:dyDescent="0.3">
      <c r="F105">
        <f t="shared" si="4"/>
        <v>102</v>
      </c>
      <c r="G105" t="str">
        <f t="shared" ca="1" si="5"/>
        <v>protection from cold</v>
      </c>
      <c r="H105" t="str">
        <f t="shared" ca="1" si="6"/>
        <v>ABJURATION</v>
      </c>
      <c r="I105">
        <f t="shared" ca="1" si="7"/>
        <v>2</v>
      </c>
    </row>
    <row r="106" spans="2:9" x14ac:dyDescent="0.3">
      <c r="B106" t="s">
        <v>413</v>
      </c>
      <c r="C106" t="s">
        <v>403</v>
      </c>
      <c r="D106">
        <v>4</v>
      </c>
      <c r="F106">
        <f t="shared" si="4"/>
        <v>103</v>
      </c>
      <c r="G106" t="str">
        <f t="shared" ca="1" si="5"/>
        <v>protection from acid</v>
      </c>
      <c r="H106" t="str">
        <f t="shared" ca="1" si="6"/>
        <v>ABJURATION</v>
      </c>
      <c r="I106">
        <f t="shared" ca="1" si="7"/>
        <v>1</v>
      </c>
    </row>
    <row r="107" spans="2:9" x14ac:dyDescent="0.3">
      <c r="F107">
        <f t="shared" si="4"/>
        <v>104</v>
      </c>
      <c r="G107" t="str">
        <f t="shared" ca="1" si="5"/>
        <v>protection from poison</v>
      </c>
      <c r="H107" t="str">
        <f t="shared" ca="1" si="6"/>
        <v>ABJURATION</v>
      </c>
      <c r="I107">
        <f t="shared" ca="1" si="7"/>
        <v>1</v>
      </c>
    </row>
    <row r="108" spans="2:9" x14ac:dyDescent="0.3">
      <c r="B108" t="s">
        <v>414</v>
      </c>
      <c r="C108" t="s">
        <v>368</v>
      </c>
      <c r="D108">
        <v>3</v>
      </c>
      <c r="F108">
        <f t="shared" si="4"/>
        <v>105</v>
      </c>
      <c r="G108" t="str">
        <f t="shared" ca="1" si="5"/>
        <v>protection from life draining</v>
      </c>
      <c r="H108" t="str">
        <f t="shared" ca="1" si="6"/>
        <v>ABJURATION</v>
      </c>
      <c r="I108">
        <f t="shared" ca="1" si="7"/>
        <v>0</v>
      </c>
    </row>
    <row r="109" spans="2:9" x14ac:dyDescent="0.3">
      <c r="F109">
        <f t="shared" si="4"/>
        <v>106</v>
      </c>
      <c r="G109" t="str">
        <f t="shared" ca="1" si="5"/>
        <v>protection from death magic</v>
      </c>
      <c r="H109" t="str">
        <f t="shared" ca="1" si="6"/>
        <v>ABJURATION</v>
      </c>
      <c r="I109">
        <f t="shared" ca="1" si="7"/>
        <v>3</v>
      </c>
    </row>
    <row r="110" spans="2:9" x14ac:dyDescent="0.3">
      <c r="B110" t="s">
        <v>415</v>
      </c>
      <c r="C110" t="s">
        <v>368</v>
      </c>
      <c r="D110">
        <v>5</v>
      </c>
      <c r="F110">
        <f t="shared" si="4"/>
        <v>107</v>
      </c>
      <c r="G110" t="str">
        <f t="shared" ca="1" si="5"/>
        <v>protection from disintegration</v>
      </c>
      <c r="H110" t="str">
        <f t="shared" ca="1" si="6"/>
        <v>ABJURATION</v>
      </c>
      <c r="I110">
        <f t="shared" ca="1" si="7"/>
        <v>4</v>
      </c>
    </row>
    <row r="111" spans="2:9" x14ac:dyDescent="0.3">
      <c r="F111">
        <f t="shared" si="4"/>
        <v>108</v>
      </c>
      <c r="G111" t="str">
        <f t="shared" ca="1" si="5"/>
        <v>protection from sickness</v>
      </c>
      <c r="H111" t="str">
        <f t="shared" ca="1" si="6"/>
        <v>ABJURATION</v>
      </c>
      <c r="I111">
        <f t="shared" ca="1" si="7"/>
        <v>4</v>
      </c>
    </row>
    <row r="112" spans="2:9" x14ac:dyDescent="0.3">
      <c r="B112" t="s">
        <v>416</v>
      </c>
      <c r="C112" t="s">
        <v>368</v>
      </c>
      <c r="D112">
        <v>7</v>
      </c>
      <c r="F112">
        <f t="shared" si="4"/>
        <v>109</v>
      </c>
      <c r="G112" t="str">
        <f t="shared" ca="1" si="5"/>
        <v>protection from petrification</v>
      </c>
      <c r="H112" t="str">
        <f t="shared" ca="1" si="6"/>
        <v>ABJURATION</v>
      </c>
      <c r="I112">
        <f t="shared" ca="1" si="7"/>
        <v>5</v>
      </c>
    </row>
    <row r="113" spans="2:9" x14ac:dyDescent="0.3">
      <c r="F113">
        <f t="shared" si="4"/>
        <v>110</v>
      </c>
      <c r="G113" t="str">
        <f t="shared" ca="1" si="5"/>
        <v>globe of invulnerability</v>
      </c>
      <c r="H113" t="str">
        <f t="shared" ca="1" si="6"/>
        <v>ABJURATION</v>
      </c>
      <c r="I113">
        <f t="shared" ca="1" si="7"/>
        <v>8</v>
      </c>
    </row>
    <row r="114" spans="2:9" x14ac:dyDescent="0.3">
      <c r="B114" t="s">
        <v>417</v>
      </c>
      <c r="C114" t="s">
        <v>368</v>
      </c>
      <c r="D114">
        <v>6</v>
      </c>
      <c r="F114">
        <f t="shared" si="4"/>
        <v>111</v>
      </c>
      <c r="G114" t="str">
        <f t="shared" ca="1" si="5"/>
        <v>divine intervention</v>
      </c>
      <c r="H114" t="str">
        <f t="shared" ca="1" si="6"/>
        <v>ABJURATION</v>
      </c>
      <c r="I114">
        <f t="shared" ca="1" si="7"/>
        <v>9</v>
      </c>
    </row>
    <row r="115" spans="2:9" x14ac:dyDescent="0.3">
      <c r="F115">
        <f t="shared" si="4"/>
        <v>112</v>
      </c>
      <c r="G115" t="str">
        <f t="shared" ca="1" si="5"/>
        <v>protection from lycanthropy</v>
      </c>
      <c r="H115" t="str">
        <f t="shared" ca="1" si="6"/>
        <v>ABJURATION</v>
      </c>
      <c r="I115">
        <f t="shared" ca="1" si="7"/>
        <v>0</v>
      </c>
    </row>
    <row r="116" spans="2:9" x14ac:dyDescent="0.3">
      <c r="B116" t="s">
        <v>418</v>
      </c>
      <c r="C116" t="s">
        <v>368</v>
      </c>
      <c r="D116">
        <v>8</v>
      </c>
      <c r="F116">
        <f t="shared" si="4"/>
        <v>113</v>
      </c>
      <c r="G116" t="str">
        <f t="shared" ca="1" si="5"/>
        <v>protection from curses</v>
      </c>
      <c r="H116" t="str">
        <f t="shared" ca="1" si="6"/>
        <v>ABJURATION</v>
      </c>
      <c r="I116">
        <f t="shared" ca="1" si="7"/>
        <v>3</v>
      </c>
    </row>
    <row r="117" spans="2:9" x14ac:dyDescent="0.3">
      <c r="F117">
        <f t="shared" si="4"/>
        <v>114</v>
      </c>
      <c r="G117" t="str">
        <f t="shared" ca="1" si="5"/>
        <v>water breathing</v>
      </c>
      <c r="H117" t="str">
        <f t="shared" ca="1" si="6"/>
        <v>TRANSMUTATION</v>
      </c>
      <c r="I117">
        <f t="shared" ca="1" si="7"/>
        <v>3</v>
      </c>
    </row>
    <row r="118" spans="2:9" x14ac:dyDescent="0.3">
      <c r="B118" t="s">
        <v>419</v>
      </c>
      <c r="C118" t="s">
        <v>368</v>
      </c>
      <c r="D118">
        <v>10</v>
      </c>
      <c r="F118">
        <f t="shared" si="4"/>
        <v>115</v>
      </c>
      <c r="G118" t="str">
        <f t="shared" ca="1" si="5"/>
        <v>water walking</v>
      </c>
      <c r="H118" t="str">
        <f t="shared" ca="1" si="6"/>
        <v>MOVEMENT</v>
      </c>
      <c r="I118">
        <f t="shared" ca="1" si="7"/>
        <v>1</v>
      </c>
    </row>
    <row r="119" spans="2:9" x14ac:dyDescent="0.3">
      <c r="F119">
        <f t="shared" si="4"/>
        <v>116</v>
      </c>
      <c r="G119" t="str">
        <f t="shared" ca="1" si="5"/>
        <v>lower magic resistance</v>
      </c>
      <c r="H119" t="str">
        <f t="shared" ca="1" si="6"/>
        <v>ABJURATION</v>
      </c>
      <c r="I119">
        <f t="shared" ca="1" si="7"/>
        <v>4</v>
      </c>
    </row>
    <row r="120" spans="2:9" x14ac:dyDescent="0.3">
      <c r="B120" t="s">
        <v>420</v>
      </c>
      <c r="C120" t="s">
        <v>421</v>
      </c>
      <c r="D120">
        <v>3</v>
      </c>
      <c r="F120">
        <f t="shared" si="4"/>
        <v>117</v>
      </c>
      <c r="G120" t="str">
        <f t="shared" ca="1" si="5"/>
        <v>negate magic resistance</v>
      </c>
      <c r="H120" t="str">
        <f t="shared" ca="1" si="6"/>
        <v>ABJURATION</v>
      </c>
      <c r="I120">
        <f t="shared" ca="1" si="7"/>
        <v>8</v>
      </c>
    </row>
    <row r="121" spans="2:9" x14ac:dyDescent="0.3">
      <c r="F121">
        <f t="shared" ref="F121:F122" si="8">F120+1</f>
        <v>118</v>
      </c>
      <c r="G121" t="str">
        <f t="shared" ref="G121:G122" ca="1" si="9">OFFSET(B121,$F121-1,0)</f>
        <v>forbid summoning</v>
      </c>
      <c r="H121" t="str">
        <f t="shared" ref="H121:H122" ca="1" si="10">OFFSET(C121,$F121-1,0)</f>
        <v>ABJURATION</v>
      </c>
      <c r="I121">
        <f t="shared" ref="I121:I122" ca="1" si="11">OFFSET(D121,$F121-1,0)</f>
        <v>3</v>
      </c>
    </row>
    <row r="122" spans="2:9" x14ac:dyDescent="0.3">
      <c r="B122" t="s">
        <v>422</v>
      </c>
      <c r="C122" t="s">
        <v>374</v>
      </c>
      <c r="D122">
        <v>1</v>
      </c>
    </row>
    <row r="124" spans="2:9" x14ac:dyDescent="0.3">
      <c r="B124" t="s">
        <v>423</v>
      </c>
      <c r="C124" t="s">
        <v>421</v>
      </c>
      <c r="D124">
        <v>2</v>
      </c>
    </row>
    <row r="126" spans="2:9" x14ac:dyDescent="0.3">
      <c r="B126" t="s">
        <v>424</v>
      </c>
      <c r="C126" t="s">
        <v>403</v>
      </c>
      <c r="D126">
        <v>1</v>
      </c>
    </row>
    <row r="128" spans="2:9" x14ac:dyDescent="0.3">
      <c r="B128" t="s">
        <v>425</v>
      </c>
      <c r="C128" t="s">
        <v>403</v>
      </c>
      <c r="D128">
        <v>3</v>
      </c>
    </row>
    <row r="130" spans="2:4" x14ac:dyDescent="0.3">
      <c r="B130" t="s">
        <v>426</v>
      </c>
      <c r="C130" t="s">
        <v>403</v>
      </c>
      <c r="D130">
        <v>5</v>
      </c>
    </row>
    <row r="132" spans="2:4" x14ac:dyDescent="0.3">
      <c r="B132" t="s">
        <v>427</v>
      </c>
      <c r="C132" t="s">
        <v>403</v>
      </c>
      <c r="D132">
        <v>7</v>
      </c>
    </row>
    <row r="134" spans="2:4" x14ac:dyDescent="0.3">
      <c r="B134" t="s">
        <v>428</v>
      </c>
      <c r="C134" t="s">
        <v>403</v>
      </c>
      <c r="D134">
        <v>5</v>
      </c>
    </row>
    <row r="136" spans="2:4" x14ac:dyDescent="0.3">
      <c r="B136" t="s">
        <v>355</v>
      </c>
      <c r="C136" t="s">
        <v>356</v>
      </c>
      <c r="D136">
        <v>11</v>
      </c>
    </row>
    <row r="138" spans="2:4" x14ac:dyDescent="0.3">
      <c r="B138" t="s">
        <v>429</v>
      </c>
      <c r="C138" t="s">
        <v>374</v>
      </c>
      <c r="D138">
        <v>0</v>
      </c>
    </row>
    <row r="140" spans="2:4" x14ac:dyDescent="0.3">
      <c r="B140" t="s">
        <v>430</v>
      </c>
      <c r="C140" t="s">
        <v>379</v>
      </c>
      <c r="D140">
        <v>4</v>
      </c>
    </row>
    <row r="142" spans="2:4" x14ac:dyDescent="0.3">
      <c r="B142" t="s">
        <v>431</v>
      </c>
      <c r="C142" t="s">
        <v>374</v>
      </c>
      <c r="D142">
        <v>4</v>
      </c>
    </row>
    <row r="144" spans="2:4" x14ac:dyDescent="0.3">
      <c r="B144" t="s">
        <v>432</v>
      </c>
      <c r="C144" t="s">
        <v>374</v>
      </c>
      <c r="D144">
        <v>4</v>
      </c>
    </row>
    <row r="146" spans="2:4" x14ac:dyDescent="0.3">
      <c r="B146" t="s">
        <v>433</v>
      </c>
      <c r="C146" t="s">
        <v>379</v>
      </c>
      <c r="D146">
        <v>5</v>
      </c>
    </row>
    <row r="148" spans="2:4" x14ac:dyDescent="0.3">
      <c r="B148" t="s">
        <v>434</v>
      </c>
      <c r="C148" t="s">
        <v>358</v>
      </c>
      <c r="D148">
        <v>5</v>
      </c>
    </row>
    <row r="150" spans="2:4" x14ac:dyDescent="0.3">
      <c r="B150" t="s">
        <v>435</v>
      </c>
      <c r="C150" t="s">
        <v>421</v>
      </c>
      <c r="D150">
        <v>4</v>
      </c>
    </row>
    <row r="152" spans="2:4" x14ac:dyDescent="0.3">
      <c r="B152" t="s">
        <v>436</v>
      </c>
      <c r="C152" t="s">
        <v>379</v>
      </c>
      <c r="D152">
        <v>4</v>
      </c>
    </row>
    <row r="154" spans="2:4" x14ac:dyDescent="0.3">
      <c r="B154" t="s">
        <v>437</v>
      </c>
      <c r="C154" t="s">
        <v>358</v>
      </c>
      <c r="D154">
        <v>5</v>
      </c>
    </row>
    <row r="156" spans="2:4" x14ac:dyDescent="0.3">
      <c r="B156" t="s">
        <v>438</v>
      </c>
      <c r="C156" t="s">
        <v>439</v>
      </c>
      <c r="D156">
        <v>2</v>
      </c>
    </row>
    <row r="158" spans="2:4" x14ac:dyDescent="0.3">
      <c r="B158" t="s">
        <v>440</v>
      </c>
      <c r="C158" t="s">
        <v>421</v>
      </c>
      <c r="D158">
        <v>-1</v>
      </c>
    </row>
    <row r="160" spans="2:4" x14ac:dyDescent="0.3">
      <c r="B160" t="s">
        <v>441</v>
      </c>
      <c r="C160" t="s">
        <v>403</v>
      </c>
      <c r="D160">
        <v>3</v>
      </c>
    </row>
    <row r="162" spans="2:4" x14ac:dyDescent="0.3">
      <c r="B162" t="s">
        <v>442</v>
      </c>
      <c r="C162" t="s">
        <v>358</v>
      </c>
      <c r="D162">
        <v>6</v>
      </c>
    </row>
    <row r="164" spans="2:4" x14ac:dyDescent="0.3">
      <c r="B164" t="s">
        <v>443</v>
      </c>
      <c r="C164" t="s">
        <v>358</v>
      </c>
      <c r="D164">
        <v>8</v>
      </c>
    </row>
    <row r="166" spans="2:4" x14ac:dyDescent="0.3">
      <c r="B166" t="s">
        <v>444</v>
      </c>
      <c r="C166" t="s">
        <v>445</v>
      </c>
      <c r="D166">
        <v>8</v>
      </c>
    </row>
    <row r="168" spans="2:4" x14ac:dyDescent="0.3">
      <c r="B168" t="s">
        <v>446</v>
      </c>
      <c r="C168" t="s">
        <v>445</v>
      </c>
      <c r="D168">
        <v>9</v>
      </c>
    </row>
    <row r="170" spans="2:4" x14ac:dyDescent="0.3">
      <c r="B170" t="s">
        <v>447</v>
      </c>
      <c r="C170" t="s">
        <v>445</v>
      </c>
      <c r="D170">
        <v>10</v>
      </c>
    </row>
    <row r="172" spans="2:4" x14ac:dyDescent="0.3">
      <c r="B172" t="s">
        <v>448</v>
      </c>
      <c r="C172" t="s">
        <v>445</v>
      </c>
      <c r="D172">
        <v>12</v>
      </c>
    </row>
    <row r="174" spans="2:4" x14ac:dyDescent="0.3">
      <c r="B174" t="s">
        <v>449</v>
      </c>
      <c r="C174" t="s">
        <v>356</v>
      </c>
      <c r="D174">
        <v>10</v>
      </c>
    </row>
    <row r="176" spans="2:4" x14ac:dyDescent="0.3">
      <c r="B176" t="s">
        <v>450</v>
      </c>
      <c r="C176" t="s">
        <v>358</v>
      </c>
      <c r="D176">
        <v>9</v>
      </c>
    </row>
    <row r="178" spans="2:4" x14ac:dyDescent="0.3">
      <c r="B178" t="s">
        <v>451</v>
      </c>
      <c r="C178" t="s">
        <v>439</v>
      </c>
      <c r="D178">
        <v>1</v>
      </c>
    </row>
    <row r="180" spans="2:4" x14ac:dyDescent="0.3">
      <c r="B180" t="s">
        <v>452</v>
      </c>
      <c r="C180" t="s">
        <v>379</v>
      </c>
      <c r="D180">
        <v>3</v>
      </c>
    </row>
    <row r="182" spans="2:4" x14ac:dyDescent="0.3">
      <c r="B182" t="s">
        <v>453</v>
      </c>
      <c r="C182" t="s">
        <v>379</v>
      </c>
      <c r="D182">
        <v>3</v>
      </c>
    </row>
    <row r="184" spans="2:4" x14ac:dyDescent="0.3">
      <c r="B184" t="s">
        <v>454</v>
      </c>
      <c r="C184" t="s">
        <v>368</v>
      </c>
      <c r="D184">
        <v>3</v>
      </c>
    </row>
    <row r="186" spans="2:4" x14ac:dyDescent="0.3">
      <c r="B186" t="s">
        <v>455</v>
      </c>
      <c r="C186" t="s">
        <v>368</v>
      </c>
      <c r="D186">
        <v>4</v>
      </c>
    </row>
    <row r="188" spans="2:4" x14ac:dyDescent="0.3">
      <c r="B188" t="s">
        <v>456</v>
      </c>
      <c r="C188" t="s">
        <v>368</v>
      </c>
      <c r="D188">
        <v>1</v>
      </c>
    </row>
    <row r="190" spans="2:4" x14ac:dyDescent="0.3">
      <c r="B190" t="s">
        <v>457</v>
      </c>
      <c r="C190" t="s">
        <v>368</v>
      </c>
      <c r="D190">
        <v>2</v>
      </c>
    </row>
    <row r="192" spans="2:4" x14ac:dyDescent="0.3">
      <c r="B192" t="s">
        <v>458</v>
      </c>
      <c r="C192" t="s">
        <v>379</v>
      </c>
      <c r="D192">
        <v>5</v>
      </c>
    </row>
    <row r="194" spans="2:4" x14ac:dyDescent="0.3">
      <c r="B194" t="s">
        <v>459</v>
      </c>
      <c r="C194" t="s">
        <v>379</v>
      </c>
      <c r="D194">
        <v>7</v>
      </c>
    </row>
    <row r="196" spans="2:4" x14ac:dyDescent="0.3">
      <c r="B196" t="s">
        <v>460</v>
      </c>
      <c r="C196" t="s">
        <v>379</v>
      </c>
      <c r="D196">
        <v>8</v>
      </c>
    </row>
    <row r="198" spans="2:4" x14ac:dyDescent="0.3">
      <c r="B198" t="s">
        <v>461</v>
      </c>
      <c r="C198" t="s">
        <v>439</v>
      </c>
      <c r="D198">
        <v>7</v>
      </c>
    </row>
    <row r="200" spans="2:4" x14ac:dyDescent="0.3">
      <c r="B200" t="s">
        <v>462</v>
      </c>
      <c r="C200" t="s">
        <v>439</v>
      </c>
      <c r="D200">
        <v>6</v>
      </c>
    </row>
    <row r="202" spans="2:4" x14ac:dyDescent="0.3">
      <c r="B202" t="s">
        <v>463</v>
      </c>
      <c r="C202" t="s">
        <v>439</v>
      </c>
      <c r="D202">
        <v>2</v>
      </c>
    </row>
    <row r="204" spans="2:4" x14ac:dyDescent="0.3">
      <c r="B204" t="s">
        <v>464</v>
      </c>
      <c r="C204" t="s">
        <v>439</v>
      </c>
      <c r="D204">
        <v>2</v>
      </c>
    </row>
    <row r="206" spans="2:4" x14ac:dyDescent="0.3">
      <c r="B206" t="s">
        <v>465</v>
      </c>
      <c r="C206" t="s">
        <v>439</v>
      </c>
      <c r="D206">
        <v>2</v>
      </c>
    </row>
    <row r="208" spans="2:4" x14ac:dyDescent="0.3">
      <c r="B208" t="s">
        <v>466</v>
      </c>
      <c r="C208" t="s">
        <v>439</v>
      </c>
      <c r="D208">
        <v>1</v>
      </c>
    </row>
    <row r="210" spans="2:4" x14ac:dyDescent="0.3">
      <c r="B210" t="s">
        <v>467</v>
      </c>
      <c r="C210" t="s">
        <v>439</v>
      </c>
      <c r="D210">
        <v>1</v>
      </c>
    </row>
    <row r="212" spans="2:4" x14ac:dyDescent="0.3">
      <c r="B212" t="s">
        <v>468</v>
      </c>
      <c r="C212" t="s">
        <v>439</v>
      </c>
      <c r="D212">
        <v>0</v>
      </c>
    </row>
    <row r="214" spans="2:4" x14ac:dyDescent="0.3">
      <c r="B214" t="s">
        <v>469</v>
      </c>
      <c r="C214" t="s">
        <v>439</v>
      </c>
      <c r="D214">
        <v>3</v>
      </c>
    </row>
    <row r="216" spans="2:4" x14ac:dyDescent="0.3">
      <c r="B216" t="s">
        <v>470</v>
      </c>
      <c r="C216" t="s">
        <v>439</v>
      </c>
      <c r="D216">
        <v>4</v>
      </c>
    </row>
    <row r="218" spans="2:4" x14ac:dyDescent="0.3">
      <c r="B218" t="s">
        <v>471</v>
      </c>
      <c r="C218" t="s">
        <v>439</v>
      </c>
      <c r="D218">
        <v>4</v>
      </c>
    </row>
    <row r="220" spans="2:4" x14ac:dyDescent="0.3">
      <c r="B220" t="s">
        <v>472</v>
      </c>
      <c r="C220" t="s">
        <v>439</v>
      </c>
      <c r="D220">
        <v>5</v>
      </c>
    </row>
    <row r="222" spans="2:4" x14ac:dyDescent="0.3">
      <c r="B222" t="s">
        <v>473</v>
      </c>
      <c r="C222" t="s">
        <v>439</v>
      </c>
      <c r="D222">
        <v>8</v>
      </c>
    </row>
    <row r="224" spans="2:4" x14ac:dyDescent="0.3">
      <c r="B224" t="s">
        <v>474</v>
      </c>
      <c r="C224" t="s">
        <v>439</v>
      </c>
      <c r="D224">
        <v>9</v>
      </c>
    </row>
    <row r="226" spans="2:4" x14ac:dyDescent="0.3">
      <c r="B226" t="s">
        <v>475</v>
      </c>
      <c r="C226" t="s">
        <v>439</v>
      </c>
      <c r="D226">
        <v>0</v>
      </c>
    </row>
    <row r="228" spans="2:4" x14ac:dyDescent="0.3">
      <c r="B228" t="s">
        <v>476</v>
      </c>
      <c r="C228" t="s">
        <v>439</v>
      </c>
      <c r="D228">
        <v>3</v>
      </c>
    </row>
    <row r="230" spans="2:4" x14ac:dyDescent="0.3">
      <c r="B230" t="s">
        <v>477</v>
      </c>
      <c r="C230" t="s">
        <v>358</v>
      </c>
      <c r="D230">
        <v>3</v>
      </c>
    </row>
    <row r="232" spans="2:4" x14ac:dyDescent="0.3">
      <c r="B232" t="s">
        <v>478</v>
      </c>
      <c r="C232" t="s">
        <v>421</v>
      </c>
      <c r="D232">
        <v>1</v>
      </c>
    </row>
    <row r="234" spans="2:4" x14ac:dyDescent="0.3">
      <c r="B234" t="s">
        <v>479</v>
      </c>
      <c r="C234" t="s">
        <v>439</v>
      </c>
      <c r="D234">
        <v>4</v>
      </c>
    </row>
    <row r="236" spans="2:4" x14ac:dyDescent="0.3">
      <c r="B236" t="s">
        <v>480</v>
      </c>
      <c r="C236" t="s">
        <v>439</v>
      </c>
      <c r="D236">
        <v>8</v>
      </c>
    </row>
    <row r="238" spans="2:4" x14ac:dyDescent="0.3">
      <c r="B238" t="s">
        <v>481</v>
      </c>
      <c r="C238" t="s">
        <v>439</v>
      </c>
      <c r="D23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9"/>
  <sheetViews>
    <sheetView tabSelected="1" workbookViewId="0">
      <selection activeCell="B23" sqref="B23"/>
    </sheetView>
  </sheetViews>
  <sheetFormatPr defaultRowHeight="14.4" x14ac:dyDescent="0.3"/>
  <cols>
    <col min="1" max="1" width="12.77734375" bestFit="1" customWidth="1"/>
    <col min="2" max="2" width="15.5546875" bestFit="1" customWidth="1"/>
    <col min="3" max="3" width="8" customWidth="1"/>
    <col min="4" max="4" width="6.77734375" customWidth="1"/>
    <col min="5" max="5" width="13.44140625" bestFit="1" customWidth="1"/>
    <col min="6" max="6" width="11.33203125" bestFit="1" customWidth="1"/>
    <col min="7" max="7" width="14.44140625" bestFit="1" customWidth="1"/>
    <col min="8" max="8" width="8.44140625" customWidth="1"/>
    <col min="9" max="9" width="11.44140625" bestFit="1" customWidth="1"/>
    <col min="10" max="10" width="13.44140625" bestFit="1" customWidth="1"/>
    <col min="11" max="11" width="16.33203125" bestFit="1" customWidth="1"/>
    <col min="12" max="12" width="10.77734375" bestFit="1" customWidth="1"/>
  </cols>
  <sheetData>
    <row r="3" spans="1:12" x14ac:dyDescent="0.3">
      <c r="A3" s="1" t="s">
        <v>485</v>
      </c>
      <c r="B3" s="1" t="s">
        <v>484</v>
      </c>
    </row>
    <row r="4" spans="1:12" x14ac:dyDescent="0.3">
      <c r="A4" s="1" t="s">
        <v>482</v>
      </c>
      <c r="B4" t="s">
        <v>439</v>
      </c>
      <c r="C4" t="s">
        <v>360</v>
      </c>
      <c r="D4" t="s">
        <v>379</v>
      </c>
      <c r="E4" t="s">
        <v>356</v>
      </c>
      <c r="F4" t="s">
        <v>374</v>
      </c>
      <c r="G4" t="s">
        <v>368</v>
      </c>
      <c r="H4" t="s">
        <v>403</v>
      </c>
      <c r="I4" t="s">
        <v>421</v>
      </c>
      <c r="J4" t="s">
        <v>445</v>
      </c>
      <c r="K4" t="s">
        <v>358</v>
      </c>
      <c r="L4" t="s">
        <v>483</v>
      </c>
    </row>
    <row r="5" spans="1:12" x14ac:dyDescent="0.3">
      <c r="A5" s="2">
        <v>-1</v>
      </c>
      <c r="B5" s="3"/>
      <c r="C5" s="3">
        <v>1</v>
      </c>
      <c r="D5" s="3"/>
      <c r="E5" s="3"/>
      <c r="F5" s="3">
        <v>1</v>
      </c>
      <c r="G5" s="3"/>
      <c r="H5" s="3"/>
      <c r="I5" s="3">
        <v>1</v>
      </c>
      <c r="J5" s="3"/>
      <c r="K5" s="3">
        <v>2</v>
      </c>
      <c r="L5" s="3">
        <v>5</v>
      </c>
    </row>
    <row r="6" spans="1:12" x14ac:dyDescent="0.3">
      <c r="A6" s="2">
        <v>0</v>
      </c>
      <c r="B6" s="3">
        <v>2</v>
      </c>
      <c r="C6" s="3">
        <v>1</v>
      </c>
      <c r="D6" s="3"/>
      <c r="E6" s="3"/>
      <c r="F6" s="3">
        <v>3</v>
      </c>
      <c r="G6" s="3">
        <v>2</v>
      </c>
      <c r="H6" s="3">
        <v>1</v>
      </c>
      <c r="I6" s="3"/>
      <c r="J6" s="3"/>
      <c r="K6" s="3">
        <v>1</v>
      </c>
      <c r="L6" s="3">
        <v>10</v>
      </c>
    </row>
    <row r="7" spans="1:12" x14ac:dyDescent="0.3">
      <c r="A7" s="2">
        <v>1</v>
      </c>
      <c r="B7" s="3">
        <v>3</v>
      </c>
      <c r="C7" s="3">
        <v>1</v>
      </c>
      <c r="D7" s="3"/>
      <c r="E7" s="3"/>
      <c r="F7" s="3">
        <v>1</v>
      </c>
      <c r="G7" s="3">
        <v>3</v>
      </c>
      <c r="H7" s="3">
        <v>1</v>
      </c>
      <c r="I7" s="3">
        <v>1</v>
      </c>
      <c r="J7" s="3"/>
      <c r="K7" s="3">
        <v>2</v>
      </c>
      <c r="L7" s="3">
        <v>12</v>
      </c>
    </row>
    <row r="8" spans="1:12" x14ac:dyDescent="0.3">
      <c r="A8" s="2">
        <v>2</v>
      </c>
      <c r="B8" s="3">
        <v>4</v>
      </c>
      <c r="C8" s="3">
        <v>1</v>
      </c>
      <c r="D8" s="3"/>
      <c r="E8" s="3"/>
      <c r="F8" s="3">
        <v>1</v>
      </c>
      <c r="G8" s="3">
        <v>1</v>
      </c>
      <c r="H8" s="3">
        <v>1</v>
      </c>
      <c r="I8" s="3">
        <v>1</v>
      </c>
      <c r="J8" s="3"/>
      <c r="K8" s="3">
        <v>1</v>
      </c>
      <c r="L8" s="3">
        <v>10</v>
      </c>
    </row>
    <row r="9" spans="1:12" x14ac:dyDescent="0.3">
      <c r="A9" s="2">
        <v>3</v>
      </c>
      <c r="B9" s="3">
        <v>3</v>
      </c>
      <c r="C9" s="3">
        <v>2</v>
      </c>
      <c r="D9" s="3">
        <v>3</v>
      </c>
      <c r="E9" s="3">
        <v>1</v>
      </c>
      <c r="F9" s="3"/>
      <c r="G9" s="3">
        <v>2</v>
      </c>
      <c r="H9" s="3">
        <v>2</v>
      </c>
      <c r="I9" s="3">
        <v>1</v>
      </c>
      <c r="J9" s="3"/>
      <c r="K9" s="3">
        <v>3</v>
      </c>
      <c r="L9" s="3">
        <v>17</v>
      </c>
    </row>
    <row r="10" spans="1:12" x14ac:dyDescent="0.3">
      <c r="A10" s="2">
        <v>4</v>
      </c>
      <c r="B10" s="3">
        <v>3</v>
      </c>
      <c r="C10" s="3">
        <v>1</v>
      </c>
      <c r="D10" s="3">
        <v>3</v>
      </c>
      <c r="E10" s="3">
        <v>1</v>
      </c>
      <c r="F10" s="3">
        <v>2</v>
      </c>
      <c r="G10" s="3">
        <v>2</v>
      </c>
      <c r="H10" s="3">
        <v>1</v>
      </c>
      <c r="I10" s="3">
        <v>1</v>
      </c>
      <c r="J10" s="3"/>
      <c r="K10" s="3"/>
      <c r="L10" s="3">
        <v>14</v>
      </c>
    </row>
    <row r="11" spans="1:12" x14ac:dyDescent="0.3">
      <c r="A11" s="2">
        <v>5</v>
      </c>
      <c r="B11" s="3">
        <v>1</v>
      </c>
      <c r="C11" s="3">
        <v>3</v>
      </c>
      <c r="D11" s="3">
        <v>2</v>
      </c>
      <c r="E11" s="3">
        <v>2</v>
      </c>
      <c r="F11" s="3"/>
      <c r="G11" s="3">
        <v>2</v>
      </c>
      <c r="H11" s="3">
        <v>2</v>
      </c>
      <c r="I11" s="3"/>
      <c r="J11" s="3"/>
      <c r="K11" s="3">
        <v>2</v>
      </c>
      <c r="L11" s="3">
        <v>14</v>
      </c>
    </row>
    <row r="12" spans="1:12" x14ac:dyDescent="0.3">
      <c r="A12" s="2">
        <v>6</v>
      </c>
      <c r="B12" s="3">
        <v>1</v>
      </c>
      <c r="C12" s="3">
        <v>1</v>
      </c>
      <c r="D12" s="3">
        <v>1</v>
      </c>
      <c r="E12" s="3"/>
      <c r="F12" s="3"/>
      <c r="G12" s="3">
        <v>1</v>
      </c>
      <c r="H12" s="3"/>
      <c r="I12" s="3"/>
      <c r="J12" s="3"/>
      <c r="K12" s="3">
        <v>3</v>
      </c>
      <c r="L12" s="3">
        <v>7</v>
      </c>
    </row>
    <row r="13" spans="1:12" x14ac:dyDescent="0.3">
      <c r="A13" s="2">
        <v>7</v>
      </c>
      <c r="B13" s="3">
        <v>1</v>
      </c>
      <c r="C13" s="3">
        <v>1</v>
      </c>
      <c r="D13" s="3">
        <v>1</v>
      </c>
      <c r="E13" s="3">
        <v>1</v>
      </c>
      <c r="F13" s="3"/>
      <c r="G13" s="3">
        <v>1</v>
      </c>
      <c r="H13" s="3">
        <v>1</v>
      </c>
      <c r="I13" s="3"/>
      <c r="J13" s="3"/>
      <c r="K13" s="3"/>
      <c r="L13" s="3">
        <v>6</v>
      </c>
    </row>
    <row r="14" spans="1:12" x14ac:dyDescent="0.3">
      <c r="A14" s="2">
        <v>8</v>
      </c>
      <c r="B14" s="3">
        <v>2</v>
      </c>
      <c r="C14" s="3">
        <v>1</v>
      </c>
      <c r="D14" s="3">
        <v>2</v>
      </c>
      <c r="E14" s="3"/>
      <c r="F14" s="3"/>
      <c r="G14" s="3">
        <v>1</v>
      </c>
      <c r="H14" s="3"/>
      <c r="I14" s="3"/>
      <c r="J14" s="3">
        <v>1</v>
      </c>
      <c r="K14" s="3">
        <v>2</v>
      </c>
      <c r="L14" s="3">
        <v>9</v>
      </c>
    </row>
    <row r="15" spans="1:12" x14ac:dyDescent="0.3">
      <c r="A15" s="2">
        <v>9</v>
      </c>
      <c r="B15" s="3">
        <v>1</v>
      </c>
      <c r="C15" s="3">
        <v>1</v>
      </c>
      <c r="D15" s="3">
        <v>1</v>
      </c>
      <c r="E15" s="3">
        <v>1</v>
      </c>
      <c r="F15" s="3"/>
      <c r="G15" s="3"/>
      <c r="H15" s="3"/>
      <c r="I15" s="3"/>
      <c r="J15" s="3">
        <v>1</v>
      </c>
      <c r="K15" s="3">
        <v>1</v>
      </c>
      <c r="L15" s="3">
        <v>6</v>
      </c>
    </row>
    <row r="16" spans="1:12" x14ac:dyDescent="0.3">
      <c r="A16" s="2">
        <v>10</v>
      </c>
      <c r="B16" s="3"/>
      <c r="C16" s="3">
        <v>1</v>
      </c>
      <c r="D16" s="3"/>
      <c r="E16" s="3">
        <v>1</v>
      </c>
      <c r="F16" s="3"/>
      <c r="G16" s="3">
        <v>1</v>
      </c>
      <c r="H16" s="3"/>
      <c r="I16" s="3"/>
      <c r="J16" s="3">
        <v>1</v>
      </c>
      <c r="K16" s="3"/>
      <c r="L16" s="3">
        <v>4</v>
      </c>
    </row>
    <row r="17" spans="1:12" x14ac:dyDescent="0.3">
      <c r="A17" s="2">
        <v>11</v>
      </c>
      <c r="B17" s="3"/>
      <c r="C17" s="3">
        <v>1</v>
      </c>
      <c r="D17" s="3"/>
      <c r="E17" s="3">
        <v>2</v>
      </c>
      <c r="F17" s="3"/>
      <c r="G17" s="3"/>
      <c r="H17" s="3"/>
      <c r="I17" s="3"/>
      <c r="J17" s="3"/>
      <c r="K17" s="3"/>
      <c r="L17" s="3">
        <v>3</v>
      </c>
    </row>
    <row r="18" spans="1:12" x14ac:dyDescent="0.3">
      <c r="A18" s="2">
        <v>12</v>
      </c>
      <c r="B18" s="3"/>
      <c r="C18" s="3"/>
      <c r="D18" s="3"/>
      <c r="E18" s="3"/>
      <c r="F18" s="3"/>
      <c r="G18" s="3"/>
      <c r="H18" s="3"/>
      <c r="I18" s="3"/>
      <c r="J18" s="3">
        <v>1</v>
      </c>
      <c r="K18" s="3"/>
      <c r="L18" s="3">
        <v>1</v>
      </c>
    </row>
    <row r="19" spans="1:12" x14ac:dyDescent="0.3">
      <c r="A19" s="2" t="s">
        <v>483</v>
      </c>
      <c r="B19" s="3">
        <v>21</v>
      </c>
      <c r="C19" s="3">
        <v>16</v>
      </c>
      <c r="D19" s="3">
        <v>13</v>
      </c>
      <c r="E19" s="3">
        <v>9</v>
      </c>
      <c r="F19" s="3">
        <v>8</v>
      </c>
      <c r="G19" s="3">
        <v>16</v>
      </c>
      <c r="H19" s="3">
        <v>9</v>
      </c>
      <c r="I19" s="3">
        <v>5</v>
      </c>
      <c r="J19" s="3">
        <v>4</v>
      </c>
      <c r="K19" s="3">
        <v>17</v>
      </c>
      <c r="L19" s="3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0"/>
  <sheetViews>
    <sheetView topLeftCell="A2" workbookViewId="0">
      <selection activeCell="C2" sqref="C2:E120"/>
    </sheetView>
  </sheetViews>
  <sheetFormatPr defaultRowHeight="14.4" x14ac:dyDescent="0.3"/>
  <cols>
    <col min="3" max="3" width="20.6640625" customWidth="1"/>
    <col min="4" max="4" width="20.109375" customWidth="1"/>
  </cols>
  <sheetData>
    <row r="2" spans="2:5" x14ac:dyDescent="0.3">
      <c r="C2" t="s">
        <v>0</v>
      </c>
      <c r="D2" t="s">
        <v>2</v>
      </c>
      <c r="E2" t="s">
        <v>1</v>
      </c>
    </row>
    <row r="3" spans="2:5" x14ac:dyDescent="0.3">
      <c r="B3">
        <v>1</v>
      </c>
      <c r="C3" t="s">
        <v>357</v>
      </c>
      <c r="D3" t="s">
        <v>358</v>
      </c>
      <c r="E3">
        <v>3</v>
      </c>
    </row>
    <row r="4" spans="2:5" x14ac:dyDescent="0.3">
      <c r="B4">
        <v>2</v>
      </c>
      <c r="C4" t="s">
        <v>359</v>
      </c>
      <c r="D4" t="s">
        <v>360</v>
      </c>
      <c r="E4">
        <v>0</v>
      </c>
    </row>
    <row r="5" spans="2:5" x14ac:dyDescent="0.3">
      <c r="B5">
        <v>3</v>
      </c>
      <c r="C5" t="s">
        <v>361</v>
      </c>
      <c r="D5" t="s">
        <v>360</v>
      </c>
      <c r="E5">
        <v>3</v>
      </c>
    </row>
    <row r="6" spans="2:5" x14ac:dyDescent="0.3">
      <c r="B6">
        <v>4</v>
      </c>
      <c r="C6" t="s">
        <v>362</v>
      </c>
      <c r="D6" t="s">
        <v>360</v>
      </c>
      <c r="E6">
        <v>5</v>
      </c>
    </row>
    <row r="7" spans="2:5" x14ac:dyDescent="0.3">
      <c r="B7">
        <v>5</v>
      </c>
      <c r="C7" t="s">
        <v>363</v>
      </c>
      <c r="D7" t="s">
        <v>360</v>
      </c>
      <c r="E7">
        <v>7</v>
      </c>
    </row>
    <row r="8" spans="2:5" x14ac:dyDescent="0.3">
      <c r="B8">
        <v>6</v>
      </c>
      <c r="C8" t="s">
        <v>364</v>
      </c>
      <c r="D8" t="s">
        <v>360</v>
      </c>
      <c r="E8">
        <v>9</v>
      </c>
    </row>
    <row r="9" spans="2:5" x14ac:dyDescent="0.3">
      <c r="B9">
        <v>7</v>
      </c>
      <c r="C9" t="s">
        <v>365</v>
      </c>
      <c r="D9" t="s">
        <v>360</v>
      </c>
      <c r="E9">
        <v>5</v>
      </c>
    </row>
    <row r="10" spans="2:5" x14ac:dyDescent="0.3">
      <c r="B10">
        <v>8</v>
      </c>
      <c r="C10" t="s">
        <v>366</v>
      </c>
      <c r="D10" t="s">
        <v>360</v>
      </c>
      <c r="E10">
        <v>6</v>
      </c>
    </row>
    <row r="11" spans="2:5" x14ac:dyDescent="0.3">
      <c r="B11">
        <v>9</v>
      </c>
      <c r="C11" t="s">
        <v>367</v>
      </c>
      <c r="D11" t="s">
        <v>368</v>
      </c>
      <c r="E11">
        <v>1</v>
      </c>
    </row>
    <row r="12" spans="2:5" x14ac:dyDescent="0.3">
      <c r="B12">
        <v>10</v>
      </c>
      <c r="C12" t="s">
        <v>369</v>
      </c>
      <c r="D12" t="s">
        <v>368</v>
      </c>
      <c r="E12">
        <v>5</v>
      </c>
    </row>
    <row r="13" spans="2:5" x14ac:dyDescent="0.3">
      <c r="B13">
        <v>11</v>
      </c>
      <c r="C13" t="s">
        <v>370</v>
      </c>
      <c r="D13" t="s">
        <v>360</v>
      </c>
      <c r="E13">
        <v>10</v>
      </c>
    </row>
    <row r="14" spans="2:5" x14ac:dyDescent="0.3">
      <c r="B14">
        <v>12</v>
      </c>
      <c r="C14" t="s">
        <v>371</v>
      </c>
      <c r="D14" t="s">
        <v>360</v>
      </c>
      <c r="E14">
        <v>2</v>
      </c>
    </row>
    <row r="15" spans="2:5" x14ac:dyDescent="0.3">
      <c r="B15">
        <v>13</v>
      </c>
      <c r="C15" t="s">
        <v>372</v>
      </c>
      <c r="D15" t="s">
        <v>360</v>
      </c>
      <c r="E15">
        <v>8</v>
      </c>
    </row>
    <row r="16" spans="2:5" x14ac:dyDescent="0.3">
      <c r="B16">
        <v>14</v>
      </c>
      <c r="C16" t="s">
        <v>373</v>
      </c>
      <c r="D16" t="s">
        <v>374</v>
      </c>
      <c r="E16">
        <v>0</v>
      </c>
    </row>
    <row r="17" spans="2:5" x14ac:dyDescent="0.3">
      <c r="B17">
        <v>15</v>
      </c>
      <c r="C17" t="s">
        <v>355</v>
      </c>
      <c r="D17" t="s">
        <v>356</v>
      </c>
      <c r="E17">
        <v>11</v>
      </c>
    </row>
    <row r="18" spans="2:5" x14ac:dyDescent="0.3">
      <c r="B18">
        <v>16</v>
      </c>
      <c r="C18" t="s">
        <v>375</v>
      </c>
      <c r="D18" t="s">
        <v>360</v>
      </c>
      <c r="E18">
        <v>11</v>
      </c>
    </row>
    <row r="19" spans="2:5" x14ac:dyDescent="0.3">
      <c r="B19">
        <v>17</v>
      </c>
      <c r="C19" t="s">
        <v>376</v>
      </c>
      <c r="D19" t="s">
        <v>360</v>
      </c>
      <c r="E19">
        <v>3</v>
      </c>
    </row>
    <row r="20" spans="2:5" x14ac:dyDescent="0.3">
      <c r="B20">
        <v>18</v>
      </c>
      <c r="C20" t="s">
        <v>377</v>
      </c>
      <c r="D20" t="s">
        <v>360</v>
      </c>
      <c r="E20">
        <v>4</v>
      </c>
    </row>
    <row r="21" spans="2:5" x14ac:dyDescent="0.3">
      <c r="B21">
        <v>19</v>
      </c>
      <c r="C21" t="s">
        <v>378</v>
      </c>
      <c r="D21" t="s">
        <v>379</v>
      </c>
      <c r="E21">
        <v>8</v>
      </c>
    </row>
    <row r="22" spans="2:5" x14ac:dyDescent="0.3">
      <c r="B22">
        <v>20</v>
      </c>
      <c r="C22" t="s">
        <v>380</v>
      </c>
      <c r="D22" t="s">
        <v>356</v>
      </c>
      <c r="E22">
        <v>7</v>
      </c>
    </row>
    <row r="23" spans="2:5" x14ac:dyDescent="0.3">
      <c r="B23">
        <v>21</v>
      </c>
      <c r="C23" t="s">
        <v>381</v>
      </c>
      <c r="D23" t="s">
        <v>356</v>
      </c>
      <c r="E23">
        <v>4</v>
      </c>
    </row>
    <row r="24" spans="2:5" x14ac:dyDescent="0.3">
      <c r="B24">
        <v>22</v>
      </c>
      <c r="C24" t="s">
        <v>382</v>
      </c>
      <c r="D24" t="s">
        <v>356</v>
      </c>
      <c r="E24">
        <v>5</v>
      </c>
    </row>
    <row r="25" spans="2:5" x14ac:dyDescent="0.3">
      <c r="B25">
        <v>23</v>
      </c>
      <c r="C25" t="s">
        <v>383</v>
      </c>
      <c r="D25" t="s">
        <v>356</v>
      </c>
      <c r="E25">
        <v>3</v>
      </c>
    </row>
    <row r="26" spans="2:5" x14ac:dyDescent="0.3">
      <c r="B26">
        <v>24</v>
      </c>
      <c r="C26" t="s">
        <v>384</v>
      </c>
      <c r="D26" t="s">
        <v>358</v>
      </c>
      <c r="E26">
        <v>1</v>
      </c>
    </row>
    <row r="27" spans="2:5" x14ac:dyDescent="0.3">
      <c r="B27">
        <v>25</v>
      </c>
      <c r="C27" t="s">
        <v>385</v>
      </c>
      <c r="D27" t="s">
        <v>358</v>
      </c>
      <c r="E27">
        <v>6</v>
      </c>
    </row>
    <row r="28" spans="2:5" x14ac:dyDescent="0.3">
      <c r="B28">
        <v>26</v>
      </c>
      <c r="C28" t="s">
        <v>386</v>
      </c>
      <c r="D28" t="s">
        <v>358</v>
      </c>
      <c r="E28">
        <v>8</v>
      </c>
    </row>
    <row r="29" spans="2:5" x14ac:dyDescent="0.3">
      <c r="B29">
        <v>27</v>
      </c>
      <c r="C29" t="s">
        <v>387</v>
      </c>
      <c r="D29" t="s">
        <v>358</v>
      </c>
      <c r="E29">
        <v>2</v>
      </c>
    </row>
    <row r="30" spans="2:5" x14ac:dyDescent="0.3">
      <c r="B30">
        <v>28</v>
      </c>
      <c r="C30" t="s">
        <v>388</v>
      </c>
      <c r="D30" t="s">
        <v>358</v>
      </c>
      <c r="E30">
        <v>3</v>
      </c>
    </row>
    <row r="31" spans="2:5" x14ac:dyDescent="0.3">
      <c r="B31">
        <v>29</v>
      </c>
      <c r="C31" t="s">
        <v>389</v>
      </c>
      <c r="D31" t="s">
        <v>358</v>
      </c>
      <c r="E31">
        <v>6</v>
      </c>
    </row>
    <row r="32" spans="2:5" x14ac:dyDescent="0.3">
      <c r="B32">
        <v>30</v>
      </c>
      <c r="C32" t="s">
        <v>390</v>
      </c>
      <c r="D32" t="s">
        <v>358</v>
      </c>
      <c r="E32">
        <v>0</v>
      </c>
    </row>
    <row r="33" spans="2:5" x14ac:dyDescent="0.3">
      <c r="B33">
        <v>31</v>
      </c>
      <c r="C33" t="s">
        <v>391</v>
      </c>
      <c r="D33" t="s">
        <v>358</v>
      </c>
      <c r="E33">
        <v>1</v>
      </c>
    </row>
    <row r="34" spans="2:5" x14ac:dyDescent="0.3">
      <c r="B34">
        <v>32</v>
      </c>
      <c r="C34" t="s">
        <v>392</v>
      </c>
      <c r="D34" t="s">
        <v>356</v>
      </c>
      <c r="E34">
        <v>5</v>
      </c>
    </row>
    <row r="35" spans="2:5" x14ac:dyDescent="0.3">
      <c r="B35">
        <v>33</v>
      </c>
      <c r="C35" t="s">
        <v>393</v>
      </c>
      <c r="D35" t="s">
        <v>356</v>
      </c>
      <c r="E35">
        <v>9</v>
      </c>
    </row>
    <row r="36" spans="2:5" x14ac:dyDescent="0.3">
      <c r="B36">
        <v>34</v>
      </c>
      <c r="C36" t="s">
        <v>394</v>
      </c>
      <c r="D36" t="s">
        <v>379</v>
      </c>
      <c r="E36">
        <v>4</v>
      </c>
    </row>
    <row r="37" spans="2:5" x14ac:dyDescent="0.3">
      <c r="B37">
        <v>35</v>
      </c>
      <c r="C37" t="s">
        <v>395</v>
      </c>
      <c r="D37" t="s">
        <v>379</v>
      </c>
      <c r="E37">
        <v>6</v>
      </c>
    </row>
    <row r="38" spans="2:5" x14ac:dyDescent="0.3">
      <c r="B38">
        <v>36</v>
      </c>
      <c r="C38" t="s">
        <v>396</v>
      </c>
      <c r="D38" t="s">
        <v>379</v>
      </c>
      <c r="E38">
        <v>9</v>
      </c>
    </row>
    <row r="39" spans="2:5" x14ac:dyDescent="0.3">
      <c r="B39">
        <v>37</v>
      </c>
      <c r="C39" t="s">
        <v>397</v>
      </c>
      <c r="D39" t="s">
        <v>374</v>
      </c>
      <c r="E39">
        <v>0</v>
      </c>
    </row>
    <row r="40" spans="2:5" x14ac:dyDescent="0.3">
      <c r="B40">
        <v>38</v>
      </c>
      <c r="C40" t="s">
        <v>398</v>
      </c>
      <c r="D40" t="s">
        <v>358</v>
      </c>
      <c r="E40">
        <v>-1</v>
      </c>
    </row>
    <row r="41" spans="2:5" x14ac:dyDescent="0.3">
      <c r="B41">
        <v>39</v>
      </c>
      <c r="C41" t="s">
        <v>399</v>
      </c>
      <c r="D41" t="s">
        <v>360</v>
      </c>
      <c r="E41">
        <v>1</v>
      </c>
    </row>
    <row r="42" spans="2:5" x14ac:dyDescent="0.3">
      <c r="B42">
        <v>40</v>
      </c>
      <c r="C42" t="s">
        <v>400</v>
      </c>
      <c r="D42" t="s">
        <v>360</v>
      </c>
      <c r="E42">
        <v>-1</v>
      </c>
    </row>
    <row r="43" spans="2:5" x14ac:dyDescent="0.3">
      <c r="B43">
        <v>41</v>
      </c>
      <c r="C43" t="s">
        <v>401</v>
      </c>
      <c r="D43" t="s">
        <v>368</v>
      </c>
      <c r="E43">
        <v>0</v>
      </c>
    </row>
    <row r="44" spans="2:5" x14ac:dyDescent="0.3">
      <c r="B44">
        <v>42</v>
      </c>
      <c r="C44" t="s">
        <v>402</v>
      </c>
      <c r="D44" t="s">
        <v>403</v>
      </c>
      <c r="E44">
        <v>0</v>
      </c>
    </row>
    <row r="45" spans="2:5" x14ac:dyDescent="0.3">
      <c r="B45">
        <v>43</v>
      </c>
      <c r="C45" t="s">
        <v>404</v>
      </c>
      <c r="D45" t="s">
        <v>360</v>
      </c>
      <c r="E45">
        <v>5</v>
      </c>
    </row>
    <row r="46" spans="2:5" x14ac:dyDescent="0.3">
      <c r="B46">
        <v>44</v>
      </c>
      <c r="C46" t="s">
        <v>405</v>
      </c>
      <c r="D46" t="s">
        <v>368</v>
      </c>
      <c r="E46">
        <v>1</v>
      </c>
    </row>
    <row r="47" spans="2:5" x14ac:dyDescent="0.3">
      <c r="B47">
        <v>45</v>
      </c>
      <c r="C47" t="s">
        <v>406</v>
      </c>
      <c r="D47" t="s">
        <v>358</v>
      </c>
      <c r="E47">
        <v>-1</v>
      </c>
    </row>
    <row r="48" spans="2:5" x14ac:dyDescent="0.3">
      <c r="B48">
        <v>46</v>
      </c>
      <c r="C48" t="s">
        <v>407</v>
      </c>
      <c r="D48" t="s">
        <v>379</v>
      </c>
      <c r="E48">
        <v>3</v>
      </c>
    </row>
    <row r="49" spans="2:5" x14ac:dyDescent="0.3">
      <c r="B49">
        <v>47</v>
      </c>
      <c r="C49" t="s">
        <v>408</v>
      </c>
      <c r="D49" t="s">
        <v>374</v>
      </c>
      <c r="E49">
        <v>-1</v>
      </c>
    </row>
    <row r="50" spans="2:5" x14ac:dyDescent="0.3">
      <c r="B50">
        <v>48</v>
      </c>
      <c r="C50" t="s">
        <v>409</v>
      </c>
      <c r="D50" t="s">
        <v>368</v>
      </c>
      <c r="E50">
        <v>0</v>
      </c>
    </row>
    <row r="51" spans="2:5" x14ac:dyDescent="0.3">
      <c r="B51">
        <v>49</v>
      </c>
      <c r="C51" t="s">
        <v>410</v>
      </c>
      <c r="D51" t="s">
        <v>368</v>
      </c>
      <c r="E51">
        <v>4</v>
      </c>
    </row>
    <row r="52" spans="2:5" x14ac:dyDescent="0.3">
      <c r="B52">
        <v>50</v>
      </c>
      <c r="C52" t="s">
        <v>411</v>
      </c>
      <c r="D52" t="s">
        <v>374</v>
      </c>
      <c r="E52">
        <v>2</v>
      </c>
    </row>
    <row r="53" spans="2:5" x14ac:dyDescent="0.3">
      <c r="B53">
        <v>51</v>
      </c>
      <c r="C53" t="s">
        <v>412</v>
      </c>
      <c r="D53" t="s">
        <v>403</v>
      </c>
      <c r="E53">
        <v>2</v>
      </c>
    </row>
    <row r="54" spans="2:5" x14ac:dyDescent="0.3">
      <c r="B54">
        <v>52</v>
      </c>
      <c r="C54" t="s">
        <v>413</v>
      </c>
      <c r="D54" t="s">
        <v>403</v>
      </c>
      <c r="E54">
        <v>4</v>
      </c>
    </row>
    <row r="55" spans="2:5" x14ac:dyDescent="0.3">
      <c r="B55">
        <v>53</v>
      </c>
      <c r="C55" t="s">
        <v>414</v>
      </c>
      <c r="D55" t="s">
        <v>368</v>
      </c>
      <c r="E55">
        <v>3</v>
      </c>
    </row>
    <row r="56" spans="2:5" x14ac:dyDescent="0.3">
      <c r="B56">
        <v>54</v>
      </c>
      <c r="C56" t="s">
        <v>415</v>
      </c>
      <c r="D56" t="s">
        <v>368</v>
      </c>
      <c r="E56">
        <v>5</v>
      </c>
    </row>
    <row r="57" spans="2:5" x14ac:dyDescent="0.3">
      <c r="B57">
        <v>55</v>
      </c>
      <c r="C57" t="s">
        <v>416</v>
      </c>
      <c r="D57" t="s">
        <v>368</v>
      </c>
      <c r="E57">
        <v>7</v>
      </c>
    </row>
    <row r="58" spans="2:5" x14ac:dyDescent="0.3">
      <c r="B58">
        <v>56</v>
      </c>
      <c r="C58" t="s">
        <v>417</v>
      </c>
      <c r="D58" t="s">
        <v>368</v>
      </c>
      <c r="E58">
        <v>6</v>
      </c>
    </row>
    <row r="59" spans="2:5" x14ac:dyDescent="0.3">
      <c r="B59">
        <v>57</v>
      </c>
      <c r="C59" t="s">
        <v>418</v>
      </c>
      <c r="D59" t="s">
        <v>368</v>
      </c>
      <c r="E59">
        <v>8</v>
      </c>
    </row>
    <row r="60" spans="2:5" x14ac:dyDescent="0.3">
      <c r="B60">
        <v>58</v>
      </c>
      <c r="C60" t="s">
        <v>419</v>
      </c>
      <c r="D60" t="s">
        <v>368</v>
      </c>
      <c r="E60">
        <v>10</v>
      </c>
    </row>
    <row r="61" spans="2:5" x14ac:dyDescent="0.3">
      <c r="B61">
        <v>59</v>
      </c>
      <c r="C61" t="s">
        <v>420</v>
      </c>
      <c r="D61" t="s">
        <v>421</v>
      </c>
      <c r="E61">
        <v>3</v>
      </c>
    </row>
    <row r="62" spans="2:5" x14ac:dyDescent="0.3">
      <c r="B62">
        <v>60</v>
      </c>
      <c r="C62" t="s">
        <v>422</v>
      </c>
      <c r="D62" t="s">
        <v>374</v>
      </c>
      <c r="E62">
        <v>1</v>
      </c>
    </row>
    <row r="63" spans="2:5" x14ac:dyDescent="0.3">
      <c r="B63">
        <v>61</v>
      </c>
      <c r="C63" t="s">
        <v>423</v>
      </c>
      <c r="D63" t="s">
        <v>421</v>
      </c>
      <c r="E63">
        <v>2</v>
      </c>
    </row>
    <row r="64" spans="2:5" x14ac:dyDescent="0.3">
      <c r="B64">
        <v>62</v>
      </c>
      <c r="C64" t="s">
        <v>424</v>
      </c>
      <c r="D64" t="s">
        <v>403</v>
      </c>
      <c r="E64">
        <v>1</v>
      </c>
    </row>
    <row r="65" spans="2:5" x14ac:dyDescent="0.3">
      <c r="B65">
        <v>63</v>
      </c>
      <c r="C65" t="s">
        <v>425</v>
      </c>
      <c r="D65" t="s">
        <v>403</v>
      </c>
      <c r="E65">
        <v>3</v>
      </c>
    </row>
    <row r="66" spans="2:5" x14ac:dyDescent="0.3">
      <c r="B66">
        <v>64</v>
      </c>
      <c r="C66" t="s">
        <v>426</v>
      </c>
      <c r="D66" t="s">
        <v>403</v>
      </c>
      <c r="E66">
        <v>5</v>
      </c>
    </row>
    <row r="67" spans="2:5" x14ac:dyDescent="0.3">
      <c r="B67">
        <v>65</v>
      </c>
      <c r="C67" t="s">
        <v>427</v>
      </c>
      <c r="D67" t="s">
        <v>403</v>
      </c>
      <c r="E67">
        <v>7</v>
      </c>
    </row>
    <row r="68" spans="2:5" x14ac:dyDescent="0.3">
      <c r="B68">
        <v>66</v>
      </c>
      <c r="C68" t="s">
        <v>428</v>
      </c>
      <c r="D68" t="s">
        <v>403</v>
      </c>
      <c r="E68">
        <v>5</v>
      </c>
    </row>
    <row r="69" spans="2:5" x14ac:dyDescent="0.3">
      <c r="B69">
        <v>67</v>
      </c>
      <c r="C69" t="s">
        <v>355</v>
      </c>
      <c r="D69" t="s">
        <v>356</v>
      </c>
      <c r="E69">
        <v>11</v>
      </c>
    </row>
    <row r="70" spans="2:5" x14ac:dyDescent="0.3">
      <c r="B70">
        <v>68</v>
      </c>
      <c r="C70" t="s">
        <v>429</v>
      </c>
      <c r="D70" t="s">
        <v>374</v>
      </c>
      <c r="E70">
        <v>0</v>
      </c>
    </row>
    <row r="71" spans="2:5" x14ac:dyDescent="0.3">
      <c r="B71">
        <v>69</v>
      </c>
      <c r="C71" t="s">
        <v>430</v>
      </c>
      <c r="D71" t="s">
        <v>379</v>
      </c>
      <c r="E71">
        <v>4</v>
      </c>
    </row>
    <row r="72" spans="2:5" x14ac:dyDescent="0.3">
      <c r="B72">
        <v>70</v>
      </c>
      <c r="C72" t="s">
        <v>431</v>
      </c>
      <c r="D72" t="s">
        <v>374</v>
      </c>
      <c r="E72">
        <v>4</v>
      </c>
    </row>
    <row r="73" spans="2:5" x14ac:dyDescent="0.3">
      <c r="B73">
        <v>71</v>
      </c>
      <c r="C73" t="s">
        <v>432</v>
      </c>
      <c r="D73" t="s">
        <v>374</v>
      </c>
      <c r="E73">
        <v>4</v>
      </c>
    </row>
    <row r="74" spans="2:5" x14ac:dyDescent="0.3">
      <c r="B74">
        <v>72</v>
      </c>
      <c r="C74" t="s">
        <v>433</v>
      </c>
      <c r="D74" t="s">
        <v>379</v>
      </c>
      <c r="E74">
        <v>5</v>
      </c>
    </row>
    <row r="75" spans="2:5" x14ac:dyDescent="0.3">
      <c r="B75">
        <v>73</v>
      </c>
      <c r="C75" t="s">
        <v>434</v>
      </c>
      <c r="D75" t="s">
        <v>358</v>
      </c>
      <c r="E75">
        <v>5</v>
      </c>
    </row>
    <row r="76" spans="2:5" x14ac:dyDescent="0.3">
      <c r="B76">
        <v>74</v>
      </c>
      <c r="C76" t="s">
        <v>435</v>
      </c>
      <c r="D76" t="s">
        <v>421</v>
      </c>
      <c r="E76">
        <v>4</v>
      </c>
    </row>
    <row r="77" spans="2:5" x14ac:dyDescent="0.3">
      <c r="B77">
        <v>75</v>
      </c>
      <c r="C77" t="s">
        <v>436</v>
      </c>
      <c r="D77" t="s">
        <v>379</v>
      </c>
      <c r="E77">
        <v>4</v>
      </c>
    </row>
    <row r="78" spans="2:5" x14ac:dyDescent="0.3">
      <c r="B78">
        <v>76</v>
      </c>
      <c r="C78" t="s">
        <v>437</v>
      </c>
      <c r="D78" t="s">
        <v>358</v>
      </c>
      <c r="E78">
        <v>5</v>
      </c>
    </row>
    <row r="79" spans="2:5" x14ac:dyDescent="0.3">
      <c r="B79">
        <v>77</v>
      </c>
      <c r="C79" t="s">
        <v>438</v>
      </c>
      <c r="D79" t="s">
        <v>439</v>
      </c>
      <c r="E79">
        <v>2</v>
      </c>
    </row>
    <row r="80" spans="2:5" x14ac:dyDescent="0.3">
      <c r="B80">
        <v>78</v>
      </c>
      <c r="C80" t="s">
        <v>440</v>
      </c>
      <c r="D80" t="s">
        <v>421</v>
      </c>
      <c r="E80">
        <v>-1</v>
      </c>
    </row>
    <row r="81" spans="2:5" x14ac:dyDescent="0.3">
      <c r="B81">
        <v>79</v>
      </c>
      <c r="C81" t="s">
        <v>441</v>
      </c>
      <c r="D81" t="s">
        <v>403</v>
      </c>
      <c r="E81">
        <v>3</v>
      </c>
    </row>
    <row r="82" spans="2:5" x14ac:dyDescent="0.3">
      <c r="B82">
        <v>80</v>
      </c>
      <c r="C82" t="s">
        <v>442</v>
      </c>
      <c r="D82" t="s">
        <v>358</v>
      </c>
      <c r="E82">
        <v>6</v>
      </c>
    </row>
    <row r="83" spans="2:5" x14ac:dyDescent="0.3">
      <c r="B83">
        <v>81</v>
      </c>
      <c r="C83" t="s">
        <v>443</v>
      </c>
      <c r="D83" t="s">
        <v>358</v>
      </c>
      <c r="E83">
        <v>8</v>
      </c>
    </row>
    <row r="84" spans="2:5" x14ac:dyDescent="0.3">
      <c r="B84">
        <v>82</v>
      </c>
      <c r="C84" t="s">
        <v>444</v>
      </c>
      <c r="D84" t="s">
        <v>445</v>
      </c>
      <c r="E84">
        <v>8</v>
      </c>
    </row>
    <row r="85" spans="2:5" x14ac:dyDescent="0.3">
      <c r="B85">
        <v>83</v>
      </c>
      <c r="C85" t="s">
        <v>446</v>
      </c>
      <c r="D85" t="s">
        <v>445</v>
      </c>
      <c r="E85">
        <v>9</v>
      </c>
    </row>
    <row r="86" spans="2:5" x14ac:dyDescent="0.3">
      <c r="B86">
        <v>84</v>
      </c>
      <c r="C86" t="s">
        <v>447</v>
      </c>
      <c r="D86" t="s">
        <v>445</v>
      </c>
      <c r="E86">
        <v>10</v>
      </c>
    </row>
    <row r="87" spans="2:5" x14ac:dyDescent="0.3">
      <c r="B87">
        <v>85</v>
      </c>
      <c r="C87" t="s">
        <v>448</v>
      </c>
      <c r="D87" t="s">
        <v>445</v>
      </c>
      <c r="E87">
        <v>12</v>
      </c>
    </row>
    <row r="88" spans="2:5" x14ac:dyDescent="0.3">
      <c r="B88">
        <v>86</v>
      </c>
      <c r="C88" t="s">
        <v>449</v>
      </c>
      <c r="D88" t="s">
        <v>356</v>
      </c>
      <c r="E88">
        <v>10</v>
      </c>
    </row>
    <row r="89" spans="2:5" x14ac:dyDescent="0.3">
      <c r="B89">
        <v>87</v>
      </c>
      <c r="C89" t="s">
        <v>450</v>
      </c>
      <c r="D89" t="s">
        <v>358</v>
      </c>
      <c r="E89">
        <v>9</v>
      </c>
    </row>
    <row r="90" spans="2:5" x14ac:dyDescent="0.3">
      <c r="B90">
        <v>88</v>
      </c>
      <c r="C90" t="s">
        <v>451</v>
      </c>
      <c r="D90" t="s">
        <v>439</v>
      </c>
      <c r="E90">
        <v>1</v>
      </c>
    </row>
    <row r="91" spans="2:5" x14ac:dyDescent="0.3">
      <c r="B91">
        <v>89</v>
      </c>
      <c r="C91" t="s">
        <v>452</v>
      </c>
      <c r="D91" t="s">
        <v>379</v>
      </c>
      <c r="E91">
        <v>3</v>
      </c>
    </row>
    <row r="92" spans="2:5" x14ac:dyDescent="0.3">
      <c r="B92">
        <v>90</v>
      </c>
      <c r="C92" t="s">
        <v>453</v>
      </c>
      <c r="D92" t="s">
        <v>379</v>
      </c>
      <c r="E92">
        <v>3</v>
      </c>
    </row>
    <row r="93" spans="2:5" x14ac:dyDescent="0.3">
      <c r="B93">
        <v>91</v>
      </c>
      <c r="C93" t="s">
        <v>454</v>
      </c>
      <c r="D93" t="s">
        <v>368</v>
      </c>
      <c r="E93">
        <v>3</v>
      </c>
    </row>
    <row r="94" spans="2:5" x14ac:dyDescent="0.3">
      <c r="B94">
        <v>92</v>
      </c>
      <c r="C94" t="s">
        <v>455</v>
      </c>
      <c r="D94" t="s">
        <v>368</v>
      </c>
      <c r="E94">
        <v>4</v>
      </c>
    </row>
    <row r="95" spans="2:5" x14ac:dyDescent="0.3">
      <c r="B95">
        <v>93</v>
      </c>
      <c r="C95" t="s">
        <v>456</v>
      </c>
      <c r="D95" t="s">
        <v>368</v>
      </c>
      <c r="E95">
        <v>1</v>
      </c>
    </row>
    <row r="96" spans="2:5" x14ac:dyDescent="0.3">
      <c r="B96">
        <v>94</v>
      </c>
      <c r="C96" t="s">
        <v>457</v>
      </c>
      <c r="D96" t="s">
        <v>368</v>
      </c>
      <c r="E96">
        <v>2</v>
      </c>
    </row>
    <row r="97" spans="2:5" x14ac:dyDescent="0.3">
      <c r="B97">
        <v>95</v>
      </c>
      <c r="C97" t="s">
        <v>458</v>
      </c>
      <c r="D97" t="s">
        <v>379</v>
      </c>
      <c r="E97">
        <v>5</v>
      </c>
    </row>
    <row r="98" spans="2:5" x14ac:dyDescent="0.3">
      <c r="B98">
        <v>96</v>
      </c>
      <c r="C98" t="s">
        <v>459</v>
      </c>
      <c r="D98" t="s">
        <v>379</v>
      </c>
      <c r="E98">
        <v>7</v>
      </c>
    </row>
    <row r="99" spans="2:5" x14ac:dyDescent="0.3">
      <c r="B99">
        <v>97</v>
      </c>
      <c r="C99" t="s">
        <v>460</v>
      </c>
      <c r="D99" t="s">
        <v>379</v>
      </c>
      <c r="E99">
        <v>8</v>
      </c>
    </row>
    <row r="100" spans="2:5" x14ac:dyDescent="0.3">
      <c r="B100">
        <v>98</v>
      </c>
      <c r="C100" t="s">
        <v>461</v>
      </c>
      <c r="D100" t="s">
        <v>439</v>
      </c>
      <c r="E100">
        <v>7</v>
      </c>
    </row>
    <row r="101" spans="2:5" x14ac:dyDescent="0.3">
      <c r="B101">
        <v>99</v>
      </c>
      <c r="C101" t="s">
        <v>462</v>
      </c>
      <c r="D101" t="s">
        <v>439</v>
      </c>
      <c r="E101">
        <v>6</v>
      </c>
    </row>
    <row r="102" spans="2:5" x14ac:dyDescent="0.3">
      <c r="B102">
        <v>100</v>
      </c>
      <c r="C102" t="s">
        <v>463</v>
      </c>
      <c r="D102" t="s">
        <v>439</v>
      </c>
      <c r="E102">
        <v>2</v>
      </c>
    </row>
    <row r="103" spans="2:5" x14ac:dyDescent="0.3">
      <c r="B103">
        <v>101</v>
      </c>
      <c r="C103" t="s">
        <v>464</v>
      </c>
      <c r="D103" t="s">
        <v>439</v>
      </c>
      <c r="E103">
        <v>2</v>
      </c>
    </row>
    <row r="104" spans="2:5" x14ac:dyDescent="0.3">
      <c r="B104">
        <v>102</v>
      </c>
      <c r="C104" t="s">
        <v>465</v>
      </c>
      <c r="D104" t="s">
        <v>439</v>
      </c>
      <c r="E104">
        <v>2</v>
      </c>
    </row>
    <row r="105" spans="2:5" x14ac:dyDescent="0.3">
      <c r="B105">
        <v>103</v>
      </c>
      <c r="C105" t="s">
        <v>466</v>
      </c>
      <c r="D105" t="s">
        <v>439</v>
      </c>
      <c r="E105">
        <v>1</v>
      </c>
    </row>
    <row r="106" spans="2:5" x14ac:dyDescent="0.3">
      <c r="B106">
        <v>104</v>
      </c>
      <c r="C106" t="s">
        <v>467</v>
      </c>
      <c r="D106" t="s">
        <v>439</v>
      </c>
      <c r="E106">
        <v>1</v>
      </c>
    </row>
    <row r="107" spans="2:5" x14ac:dyDescent="0.3">
      <c r="B107">
        <v>105</v>
      </c>
      <c r="C107" t="s">
        <v>468</v>
      </c>
      <c r="D107" t="s">
        <v>439</v>
      </c>
      <c r="E107">
        <v>0</v>
      </c>
    </row>
    <row r="108" spans="2:5" x14ac:dyDescent="0.3">
      <c r="B108">
        <v>106</v>
      </c>
      <c r="C108" t="s">
        <v>469</v>
      </c>
      <c r="D108" t="s">
        <v>439</v>
      </c>
      <c r="E108">
        <v>3</v>
      </c>
    </row>
    <row r="109" spans="2:5" x14ac:dyDescent="0.3">
      <c r="B109">
        <v>107</v>
      </c>
      <c r="C109" t="s">
        <v>470</v>
      </c>
      <c r="D109" t="s">
        <v>439</v>
      </c>
      <c r="E109">
        <v>4</v>
      </c>
    </row>
    <row r="110" spans="2:5" x14ac:dyDescent="0.3">
      <c r="B110">
        <v>108</v>
      </c>
      <c r="C110" t="s">
        <v>471</v>
      </c>
      <c r="D110" t="s">
        <v>439</v>
      </c>
      <c r="E110">
        <v>4</v>
      </c>
    </row>
    <row r="111" spans="2:5" x14ac:dyDescent="0.3">
      <c r="B111">
        <v>109</v>
      </c>
      <c r="C111" t="s">
        <v>472</v>
      </c>
      <c r="D111" t="s">
        <v>439</v>
      </c>
      <c r="E111">
        <v>5</v>
      </c>
    </row>
    <row r="112" spans="2:5" x14ac:dyDescent="0.3">
      <c r="B112">
        <v>110</v>
      </c>
      <c r="C112" t="s">
        <v>473</v>
      </c>
      <c r="D112" t="s">
        <v>439</v>
      </c>
      <c r="E112">
        <v>8</v>
      </c>
    </row>
    <row r="113" spans="2:5" x14ac:dyDescent="0.3">
      <c r="B113">
        <v>111</v>
      </c>
      <c r="C113" t="s">
        <v>474</v>
      </c>
      <c r="D113" t="s">
        <v>439</v>
      </c>
      <c r="E113">
        <v>9</v>
      </c>
    </row>
    <row r="114" spans="2:5" x14ac:dyDescent="0.3">
      <c r="B114">
        <v>112</v>
      </c>
      <c r="C114" t="s">
        <v>475</v>
      </c>
      <c r="D114" t="s">
        <v>439</v>
      </c>
      <c r="E114">
        <v>0</v>
      </c>
    </row>
    <row r="115" spans="2:5" x14ac:dyDescent="0.3">
      <c r="B115">
        <v>113</v>
      </c>
      <c r="C115" t="s">
        <v>476</v>
      </c>
      <c r="D115" t="s">
        <v>439</v>
      </c>
      <c r="E115">
        <v>3</v>
      </c>
    </row>
    <row r="116" spans="2:5" x14ac:dyDescent="0.3">
      <c r="B116">
        <v>114</v>
      </c>
      <c r="C116" t="s">
        <v>477</v>
      </c>
      <c r="D116" t="s">
        <v>358</v>
      </c>
      <c r="E116">
        <v>3</v>
      </c>
    </row>
    <row r="117" spans="2:5" x14ac:dyDescent="0.3">
      <c r="B117">
        <v>115</v>
      </c>
      <c r="C117" t="s">
        <v>478</v>
      </c>
      <c r="D117" t="s">
        <v>421</v>
      </c>
      <c r="E117">
        <v>1</v>
      </c>
    </row>
    <row r="118" spans="2:5" x14ac:dyDescent="0.3">
      <c r="B118">
        <v>116</v>
      </c>
      <c r="C118" t="s">
        <v>479</v>
      </c>
      <c r="D118" t="s">
        <v>439</v>
      </c>
      <c r="E118">
        <v>4</v>
      </c>
    </row>
    <row r="119" spans="2:5" x14ac:dyDescent="0.3">
      <c r="B119">
        <v>117</v>
      </c>
      <c r="C119" t="s">
        <v>480</v>
      </c>
      <c r="D119" t="s">
        <v>439</v>
      </c>
      <c r="E119">
        <v>8</v>
      </c>
    </row>
    <row r="120" spans="2:5" x14ac:dyDescent="0.3">
      <c r="B120">
        <v>118</v>
      </c>
      <c r="C120" t="s">
        <v>481</v>
      </c>
      <c r="D120" t="s">
        <v>439</v>
      </c>
      <c r="E12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51"/>
  <sheetViews>
    <sheetView topLeftCell="T247" workbookViewId="0">
      <selection activeCell="AB1" sqref="AB1:AD250"/>
    </sheetView>
  </sheetViews>
  <sheetFormatPr defaultRowHeight="14.4" x14ac:dyDescent="0.3"/>
  <cols>
    <col min="28" max="28" width="13.6640625" customWidth="1"/>
    <col min="29" max="29" width="15.77734375" customWidth="1"/>
  </cols>
  <sheetData>
    <row r="1" spans="2:30" x14ac:dyDescent="0.3">
      <c r="AB1" t="s">
        <v>354</v>
      </c>
      <c r="AC1" t="s">
        <v>2</v>
      </c>
      <c r="AD1" t="s">
        <v>1</v>
      </c>
    </row>
    <row r="2" spans="2:30" x14ac:dyDescent="0.3">
      <c r="B2" t="s">
        <v>4</v>
      </c>
      <c r="R2" t="s">
        <v>353</v>
      </c>
      <c r="S2">
        <f>FIND($R$2,B2,1)</f>
        <v>7</v>
      </c>
      <c r="T2">
        <f>FIND($R$2,B2,S2+1)</f>
        <v>11</v>
      </c>
      <c r="U2" t="str">
        <f>MID(B2,S2+1,T2-S2-1)</f>
        <v>dig</v>
      </c>
      <c r="V2">
        <f>FIND("_",B3,1)</f>
        <v>8</v>
      </c>
      <c r="W2">
        <f>FIND("_",B3,V2+1)</f>
        <v>22</v>
      </c>
      <c r="X2" t="str">
        <f>MID(B3,V2+1,W2-V2-1)</f>
        <v>TRANSMUTATION</v>
      </c>
      <c r="Y2">
        <f>FIND(",",F3,1)</f>
        <v>3</v>
      </c>
      <c r="Z2">
        <f>FIND(",",F3,Y2+1)</f>
        <v>6</v>
      </c>
      <c r="AA2">
        <f>VALUE(MID(F3,Y2+1,Z2-Y2-1))</f>
        <v>3</v>
      </c>
      <c r="AB2" t="str">
        <f>U2</f>
        <v>dig</v>
      </c>
      <c r="AC2" t="str">
        <f>X2</f>
        <v>TRANSMUTATION</v>
      </c>
      <c r="AD2">
        <f>AA2</f>
        <v>3</v>
      </c>
    </row>
    <row r="3" spans="2:30" x14ac:dyDescent="0.3">
      <c r="B3" t="s">
        <v>5</v>
      </c>
      <c r="F3" t="s">
        <v>6</v>
      </c>
    </row>
    <row r="4" spans="2:30" x14ac:dyDescent="0.3">
      <c r="B4" t="s">
        <v>7</v>
      </c>
      <c r="S4">
        <f>FIND($R$2,B4,1)</f>
        <v>7</v>
      </c>
      <c r="T4">
        <f>FIND($R$2,B4,S4+1)</f>
        <v>21</v>
      </c>
      <c r="U4" t="str">
        <f>MID(B4,S4+1,T4-S4-1)</f>
        <v>magic missile</v>
      </c>
      <c r="V4">
        <f>FIND("_",B5,1)</f>
        <v>8</v>
      </c>
      <c r="W4">
        <f>FIND("_",B5,V4+1)</f>
        <v>15</v>
      </c>
      <c r="X4" t="str">
        <f>MID(B5,V4+1,W4-V4-1)</f>
        <v>ARCANE</v>
      </c>
      <c r="Y4">
        <f>FIND(",",F5,1)</f>
        <v>3</v>
      </c>
      <c r="Z4">
        <f>FIND(",",F5,Y4+1)</f>
        <v>6</v>
      </c>
      <c r="AA4">
        <f>VALUE(MID(F5,Y4+1,Z4-Y4-1))</f>
        <v>0</v>
      </c>
      <c r="AB4" t="str">
        <f>U4</f>
        <v>magic missile</v>
      </c>
      <c r="AC4" t="str">
        <f>X4</f>
        <v>ARCANE</v>
      </c>
      <c r="AD4">
        <f>AA4</f>
        <v>0</v>
      </c>
    </row>
    <row r="5" spans="2:30" x14ac:dyDescent="0.3">
      <c r="B5" t="s">
        <v>8</v>
      </c>
      <c r="F5" t="s">
        <v>9</v>
      </c>
    </row>
    <row r="6" spans="2:30" x14ac:dyDescent="0.3">
      <c r="B6" t="s">
        <v>10</v>
      </c>
    </row>
    <row r="7" spans="2:30" x14ac:dyDescent="0.3">
      <c r="B7" t="s">
        <v>11</v>
      </c>
      <c r="S7">
        <f>FIND($R$2,B7,1)</f>
        <v>7</v>
      </c>
      <c r="T7">
        <f>FIND($R$2,B7,S7+1)</f>
        <v>17</v>
      </c>
      <c r="U7" t="str">
        <f>MID(B7,S7+1,T7-S7-1)</f>
        <v>fire bolt</v>
      </c>
      <c r="V7">
        <f>FIND("_",B8,1)</f>
        <v>8</v>
      </c>
      <c r="W7">
        <f>FIND("_",B8,V7+1)</f>
        <v>15</v>
      </c>
      <c r="X7" t="str">
        <f>MID(B8,V7+1,W7-V7-1)</f>
        <v>ARCANE</v>
      </c>
      <c r="Y7">
        <f>FIND(",",F8,1)</f>
        <v>3</v>
      </c>
      <c r="Z7">
        <f>FIND(",",F8,Y7+1)</f>
        <v>6</v>
      </c>
      <c r="AA7">
        <f>VALUE(MID(F8,Y7+1,Z7-Y7-1))</f>
        <v>3</v>
      </c>
      <c r="AB7" t="str">
        <f>U7</f>
        <v>fire bolt</v>
      </c>
      <c r="AC7" t="str">
        <f>X7</f>
        <v>ARCANE</v>
      </c>
      <c r="AD7">
        <f>AA7</f>
        <v>3</v>
      </c>
    </row>
    <row r="8" spans="2:30" x14ac:dyDescent="0.3">
      <c r="B8" t="s">
        <v>12</v>
      </c>
      <c r="F8" t="s">
        <v>13</v>
      </c>
    </row>
    <row r="9" spans="2:30" x14ac:dyDescent="0.3">
      <c r="B9" t="s">
        <v>14</v>
      </c>
      <c r="S9">
        <f>FIND($R$2,B9,1)</f>
        <v>7</v>
      </c>
      <c r="T9">
        <f>FIND($R$2,B9,S9+1)</f>
        <v>16</v>
      </c>
      <c r="U9" t="str">
        <f>MID(B9,S9+1,T9-S9-1)</f>
        <v>fireball</v>
      </c>
      <c r="V9">
        <f>FIND("_",B10,1)</f>
        <v>8</v>
      </c>
      <c r="W9">
        <f>FIND("_",B10,V9+1)</f>
        <v>15</v>
      </c>
      <c r="X9" t="str">
        <f>MID(B10,V9+1,W9-V9-1)</f>
        <v>ARCANE</v>
      </c>
      <c r="Y9">
        <f>FIND(",",F10,1)</f>
        <v>3</v>
      </c>
      <c r="Z9">
        <f>FIND(",",F10,Y9+1)</f>
        <v>6</v>
      </c>
      <c r="AA9">
        <f>VALUE(MID(F10,Y9+1,Z9-Y9-1))</f>
        <v>5</v>
      </c>
      <c r="AB9" t="str">
        <f>U9</f>
        <v>fireball</v>
      </c>
      <c r="AC9" t="str">
        <f>X9</f>
        <v>ARCANE</v>
      </c>
      <c r="AD9">
        <f>AA9</f>
        <v>5</v>
      </c>
    </row>
    <row r="10" spans="2:30" x14ac:dyDescent="0.3">
      <c r="B10" t="s">
        <v>15</v>
      </c>
      <c r="F10" t="s">
        <v>16</v>
      </c>
    </row>
    <row r="11" spans="2:30" x14ac:dyDescent="0.3">
      <c r="B11" t="s">
        <v>17</v>
      </c>
      <c r="S11">
        <f>FIND($R$2,B11,1)</f>
        <v>7</v>
      </c>
      <c r="T11">
        <f>FIND($R$2,B11,S11+1)</f>
        <v>18</v>
      </c>
      <c r="U11" t="str">
        <f>MID(B11,S11+1,T11-S11-1)</f>
        <v>fire storm</v>
      </c>
      <c r="V11">
        <f>FIND("_",B12,1)</f>
        <v>8</v>
      </c>
      <c r="W11">
        <f>FIND("_",B12,V11+1)</f>
        <v>15</v>
      </c>
      <c r="X11" t="str">
        <f>MID(B12,V11+1,W11-V11-1)</f>
        <v>ARCANE</v>
      </c>
      <c r="Y11">
        <f>FIND(",",F12,1)</f>
        <v>3</v>
      </c>
      <c r="Z11">
        <f>FIND(",",F12,Y11+1)</f>
        <v>6</v>
      </c>
      <c r="AA11">
        <f>VALUE(MID(F12,Y11+1,Z11-Y11-1))</f>
        <v>7</v>
      </c>
      <c r="AB11" t="str">
        <f>U11</f>
        <v>fire storm</v>
      </c>
      <c r="AC11" t="str">
        <f>X11</f>
        <v>ARCANE</v>
      </c>
      <c r="AD11">
        <f>AA11</f>
        <v>7</v>
      </c>
    </row>
    <row r="12" spans="2:30" x14ac:dyDescent="0.3">
      <c r="B12" t="s">
        <v>18</v>
      </c>
      <c r="F12" t="s">
        <v>19</v>
      </c>
    </row>
    <row r="13" spans="2:30" x14ac:dyDescent="0.3">
      <c r="B13" t="s">
        <v>20</v>
      </c>
      <c r="S13">
        <f>FIND($R$2,B13,1)</f>
        <v>7</v>
      </c>
      <c r="T13">
        <f>FIND($R$2,B13,S13+1)</f>
        <v>20</v>
      </c>
      <c r="U13" t="str">
        <f>MID(B13,S13+1,T13-S13-1)</f>
        <v>meteor swarm</v>
      </c>
      <c r="V13">
        <f>FIND("_",B14,1)</f>
        <v>8</v>
      </c>
      <c r="W13">
        <f>FIND("_",B14,V13+1)</f>
        <v>15</v>
      </c>
      <c r="X13" t="str">
        <f>MID(B14,V13+1,W13-V13-1)</f>
        <v>ARCANE</v>
      </c>
      <c r="Y13">
        <f>FIND(",",F14,1)</f>
        <v>3</v>
      </c>
      <c r="Z13">
        <f>FIND(",",F14,Y13+1)</f>
        <v>6</v>
      </c>
      <c r="AA13">
        <f>VALUE(MID(F14,Y13+1,Z13-Y13-1))</f>
        <v>9</v>
      </c>
      <c r="AB13" t="str">
        <f>U13</f>
        <v>meteor swarm</v>
      </c>
      <c r="AC13" t="str">
        <f>X13</f>
        <v>ARCANE</v>
      </c>
      <c r="AD13">
        <f>AA13</f>
        <v>9</v>
      </c>
    </row>
    <row r="14" spans="2:30" x14ac:dyDescent="0.3">
      <c r="B14" t="s">
        <v>21</v>
      </c>
      <c r="F14" t="s">
        <v>22</v>
      </c>
    </row>
    <row r="15" spans="2:30" x14ac:dyDescent="0.3">
      <c r="B15" t="s">
        <v>23</v>
      </c>
      <c r="S15">
        <f>FIND($R$2,B15,1)</f>
        <v>7</v>
      </c>
      <c r="T15">
        <f>FIND($R$2,B15,S15+1)</f>
        <v>20</v>
      </c>
      <c r="U15" t="str">
        <f>MID(B15,S15+1,T15-S15-1)</f>
        <v>cone of cold</v>
      </c>
      <c r="V15">
        <f>FIND("_",B16,1)</f>
        <v>8</v>
      </c>
      <c r="W15">
        <f>FIND("_",B16,V15+1)</f>
        <v>15</v>
      </c>
      <c r="X15" t="str">
        <f>MID(B16,V15+1,W15-V15-1)</f>
        <v>ARCANE</v>
      </c>
      <c r="Y15">
        <f>FIND(",",F16,1)</f>
        <v>3</v>
      </c>
      <c r="Z15">
        <f>FIND(",",F16,Y15+1)</f>
        <v>6</v>
      </c>
      <c r="AA15">
        <f>VALUE(MID(F16,Y15+1,Z15-Y15-1))</f>
        <v>5</v>
      </c>
      <c r="AB15" t="str">
        <f>U15</f>
        <v>cone of cold</v>
      </c>
      <c r="AC15" t="str">
        <f>X15</f>
        <v>ARCANE</v>
      </c>
      <c r="AD15">
        <f>AA15</f>
        <v>5</v>
      </c>
    </row>
    <row r="16" spans="2:30" x14ac:dyDescent="0.3">
      <c r="B16" t="s">
        <v>15</v>
      </c>
      <c r="F16" t="s">
        <v>24</v>
      </c>
    </row>
    <row r="17" spans="2:30" x14ac:dyDescent="0.3">
      <c r="B17" t="s">
        <v>25</v>
      </c>
      <c r="D17" t="s">
        <v>26</v>
      </c>
      <c r="S17">
        <f>FIND($R$2,B17,1)</f>
        <v>7</v>
      </c>
      <c r="T17">
        <f>FIND($R$2,B17,S17+1)</f>
        <v>17</v>
      </c>
      <c r="U17" t="str">
        <f>MID(B17,S17+1,T17-S17-1)</f>
        <v>ice storm</v>
      </c>
      <c r="V17">
        <f>FIND("_",B18,1)</f>
        <v>8</v>
      </c>
      <c r="W17">
        <f>FIND("_",B18,V17+1)</f>
        <v>15</v>
      </c>
      <c r="X17" t="str">
        <f>MID(B18,V17+1,W17-V17-1)</f>
        <v>ARCANE</v>
      </c>
      <c r="Y17">
        <f>FIND(",",F18,1)</f>
        <v>3</v>
      </c>
      <c r="Z17">
        <f>FIND(",",F18,Y17+1)</f>
        <v>6</v>
      </c>
      <c r="AA17">
        <f>VALUE(MID(F18,Y17+1,Z17-Y17-1))</f>
        <v>6</v>
      </c>
      <c r="AB17" t="str">
        <f>U17</f>
        <v>ice storm</v>
      </c>
      <c r="AC17" t="str">
        <f>X17</f>
        <v>ARCANE</v>
      </c>
      <c r="AD17">
        <f>AA17</f>
        <v>6</v>
      </c>
    </row>
    <row r="18" spans="2:30" x14ac:dyDescent="0.3">
      <c r="B18" t="s">
        <v>27</v>
      </c>
      <c r="F18" t="s">
        <v>28</v>
      </c>
    </row>
    <row r="20" spans="2:30" x14ac:dyDescent="0.3">
      <c r="B20" t="s">
        <v>29</v>
      </c>
      <c r="F20" t="s">
        <v>30</v>
      </c>
      <c r="S20">
        <f>FIND($R$2,B20,1)</f>
        <v>7</v>
      </c>
      <c r="T20">
        <f>FIND($R$2,B20,S20+1)</f>
        <v>13</v>
      </c>
      <c r="U20" t="str">
        <f>MID(B20,S20+1,T20-S20-1)</f>
        <v>sleep</v>
      </c>
      <c r="V20">
        <f>FIND("_",B21,1)</f>
        <v>8</v>
      </c>
      <c r="W20">
        <f>FIND("_",B21,V20+1)</f>
        <v>20</v>
      </c>
      <c r="X20" t="str">
        <f>MID(B21,V20+1,W20-V20-1)</f>
        <v>ENCHANTMENT</v>
      </c>
      <c r="Y20">
        <f>FIND(",",F21,1)</f>
        <v>3</v>
      </c>
      <c r="Z20">
        <f>FIND(",",F21,Y20+1)</f>
        <v>6</v>
      </c>
      <c r="AA20">
        <f>VALUE(MID(F21,Y20+1,Z20-Y20-1))</f>
        <v>1</v>
      </c>
      <c r="AB20" t="str">
        <f>U20</f>
        <v>sleep</v>
      </c>
      <c r="AC20" t="str">
        <f>X20</f>
        <v>ENCHANTMENT</v>
      </c>
      <c r="AD20">
        <f>AA20</f>
        <v>1</v>
      </c>
    </row>
    <row r="21" spans="2:30" x14ac:dyDescent="0.3">
      <c r="B21" t="s">
        <v>31</v>
      </c>
      <c r="F21" t="s">
        <v>32</v>
      </c>
    </row>
    <row r="22" spans="2:30" x14ac:dyDescent="0.3">
      <c r="B22" t="s">
        <v>33</v>
      </c>
      <c r="S22">
        <f>FIND($R$2,B22,1)</f>
        <v>7</v>
      </c>
      <c r="T22">
        <f>FIND($R$2,B22,S22+1)</f>
        <v>18</v>
      </c>
      <c r="U22" t="str">
        <f>MID(B22,S22+1,T22-S22-1)</f>
        <v>mass sleep</v>
      </c>
      <c r="V22">
        <f>FIND("_",B23,1)</f>
        <v>8</v>
      </c>
      <c r="W22">
        <f>FIND("_",B23,V22+1)</f>
        <v>20</v>
      </c>
      <c r="X22" t="str">
        <f>MID(B23,V22+1,W22-V22-1)</f>
        <v>ENCHANTMENT</v>
      </c>
      <c r="Y22">
        <f>FIND(",",F23,1)</f>
        <v>3</v>
      </c>
      <c r="Z22">
        <f>FIND(",",F23,Y22+1)</f>
        <v>6</v>
      </c>
      <c r="AA22">
        <f>VALUE(MID(F23,Y22+1,Z22-Y22-1))</f>
        <v>5</v>
      </c>
      <c r="AB22" t="str">
        <f>U22</f>
        <v>mass sleep</v>
      </c>
      <c r="AC22" t="str">
        <f>X22</f>
        <v>ENCHANTMENT</v>
      </c>
      <c r="AD22">
        <f>AA22</f>
        <v>5</v>
      </c>
    </row>
    <row r="23" spans="2:30" x14ac:dyDescent="0.3">
      <c r="B23" t="s">
        <v>34</v>
      </c>
      <c r="F23" t="s">
        <v>35</v>
      </c>
    </row>
    <row r="25" spans="2:30" x14ac:dyDescent="0.3">
      <c r="B25" t="s">
        <v>36</v>
      </c>
      <c r="C25" t="s">
        <v>37</v>
      </c>
      <c r="S25">
        <f>FIND($R$2,B25,1)</f>
        <v>7</v>
      </c>
      <c r="T25">
        <f>FIND($R$2,B25,S25+1)</f>
        <v>20</v>
      </c>
      <c r="U25" t="str">
        <f>MID(B25,S25+1,T25-S25-1)</f>
        <v>disintegrate</v>
      </c>
      <c r="V25">
        <f>FIND("_",B26,1)</f>
        <v>8</v>
      </c>
      <c r="W25">
        <f>FIND("_",B26,V25+1)</f>
        <v>15</v>
      </c>
      <c r="X25" t="str">
        <f>MID(B26,V25+1,W25-V25-1)</f>
        <v>ARCANE</v>
      </c>
      <c r="Y25">
        <f>FIND(",",F26,1)</f>
        <v>3</v>
      </c>
      <c r="Z25">
        <f>FIND(",",F26,Y25+1)</f>
        <v>7</v>
      </c>
      <c r="AA25">
        <f>VALUE(MID(F26,Y25+1,Z25-Y25-1))</f>
        <v>10</v>
      </c>
      <c r="AB25" t="str">
        <f>U25</f>
        <v>disintegrate</v>
      </c>
      <c r="AC25" t="str">
        <f>X25</f>
        <v>ARCANE</v>
      </c>
      <c r="AD25">
        <f>AA25</f>
        <v>10</v>
      </c>
    </row>
    <row r="26" spans="2:30" x14ac:dyDescent="0.3">
      <c r="B26" t="s">
        <v>38</v>
      </c>
      <c r="F26" t="s">
        <v>39</v>
      </c>
    </row>
    <row r="27" spans="2:30" x14ac:dyDescent="0.3">
      <c r="B27" t="s">
        <v>40</v>
      </c>
      <c r="S27">
        <f>FIND($R$2,B27,1)</f>
        <v>7</v>
      </c>
      <c r="T27">
        <f>FIND($R$2,B27,S27+1)</f>
        <v>22</v>
      </c>
      <c r="U27" t="str">
        <f>MID(B27,S27+1,T27-S27-1)</f>
        <v>lightning bolt</v>
      </c>
      <c r="V27">
        <f>FIND("_",B28,1)</f>
        <v>8</v>
      </c>
      <c r="W27">
        <f>FIND("_",B28,V27+1)</f>
        <v>15</v>
      </c>
      <c r="X27" t="str">
        <f>MID(B28,V27+1,W27-V27-1)</f>
        <v>ARCANE</v>
      </c>
      <c r="Y27">
        <f>FIND(",",F28,1)</f>
        <v>3</v>
      </c>
      <c r="Z27">
        <f>FIND(",",F28,Y27+1)</f>
        <v>6</v>
      </c>
      <c r="AA27">
        <f>VALUE(MID(F28,Y27+1,Z27-Y27-1))</f>
        <v>2</v>
      </c>
      <c r="AB27" t="str">
        <f>U27</f>
        <v>lightning bolt</v>
      </c>
      <c r="AC27" t="str">
        <f>X27</f>
        <v>ARCANE</v>
      </c>
      <c r="AD27">
        <f>AA27</f>
        <v>2</v>
      </c>
    </row>
    <row r="28" spans="2:30" x14ac:dyDescent="0.3">
      <c r="B28" t="s">
        <v>41</v>
      </c>
      <c r="F28" t="s">
        <v>42</v>
      </c>
    </row>
    <row r="29" spans="2:30" x14ac:dyDescent="0.3">
      <c r="B29" t="s">
        <v>43</v>
      </c>
      <c r="C29" t="s">
        <v>44</v>
      </c>
      <c r="S29">
        <f>FIND($R$2,B29,1)</f>
        <v>7</v>
      </c>
      <c r="T29">
        <f>FIND($R$2,B29,S29+1)</f>
        <v>20</v>
      </c>
      <c r="U29" t="str">
        <f>MID(B29,S29+1,T29-S29-1)</f>
        <v>thunderstorm</v>
      </c>
      <c r="V29">
        <f>FIND("_",B30,1)</f>
        <v>8</v>
      </c>
      <c r="W29">
        <f>FIND("_",B30,V29+1)</f>
        <v>15</v>
      </c>
      <c r="X29" t="str">
        <f>MID(B30,V29+1,W29-V29-1)</f>
        <v>ARCANE</v>
      </c>
      <c r="Y29">
        <f>FIND(",",F30,1)</f>
        <v>3</v>
      </c>
      <c r="Z29">
        <f>FIND(",",F30,Y29+1)</f>
        <v>6</v>
      </c>
      <c r="AA29">
        <f>VALUE(MID(F30,Y29+1,Z29-Y29-1))</f>
        <v>8</v>
      </c>
      <c r="AB29" t="str">
        <f>U29</f>
        <v>thunderstorm</v>
      </c>
      <c r="AC29" t="str">
        <f>X29</f>
        <v>ARCANE</v>
      </c>
      <c r="AD29">
        <f>AA29</f>
        <v>8</v>
      </c>
    </row>
    <row r="30" spans="2:30" x14ac:dyDescent="0.3">
      <c r="B30" t="s">
        <v>45</v>
      </c>
      <c r="F30" t="s">
        <v>46</v>
      </c>
    </row>
    <row r="31" spans="2:30" x14ac:dyDescent="0.3">
      <c r="B31" t="s">
        <v>47</v>
      </c>
      <c r="S31">
        <f>FIND($R$2,B31,1)</f>
        <v>7</v>
      </c>
      <c r="T31">
        <f>FIND($R$2,B31,S31+1)</f>
        <v>13</v>
      </c>
      <c r="U31" t="str">
        <f>MID(B31,S31+1,T31-S31-1)</f>
        <v>light</v>
      </c>
      <c r="V31">
        <f>FIND("_",B32,1)</f>
        <v>8</v>
      </c>
      <c r="W31">
        <f>FIND("_",B32,V31+1)</f>
        <v>19</v>
      </c>
      <c r="X31" t="str">
        <f>MID(B32,V31+1,W31-V31-1)</f>
        <v>DIVINATION</v>
      </c>
      <c r="Y31">
        <f>FIND(",",F32,1)</f>
        <v>3</v>
      </c>
      <c r="Z31">
        <f>FIND(",",F32,Y31+1)</f>
        <v>6</v>
      </c>
      <c r="AA31">
        <f>VALUE(MID(F32,Y31+1,Z31-Y31-1))</f>
        <v>0</v>
      </c>
      <c r="AB31" t="str">
        <f>U31</f>
        <v>light</v>
      </c>
      <c r="AC31" t="str">
        <f>X31</f>
        <v>DIVINATION</v>
      </c>
      <c r="AD31">
        <f>AA31</f>
        <v>0</v>
      </c>
    </row>
    <row r="32" spans="2:30" x14ac:dyDescent="0.3">
      <c r="B32" t="s">
        <v>48</v>
      </c>
      <c r="F32" t="s">
        <v>49</v>
      </c>
    </row>
    <row r="33" spans="2:30" x14ac:dyDescent="0.3">
      <c r="B33" t="s">
        <v>50</v>
      </c>
      <c r="S33">
        <f>FIND($R$2,B33,1)</f>
        <v>7</v>
      </c>
      <c r="T33">
        <f>FIND($R$2,B33,S33+1)</f>
        <v>31</v>
      </c>
      <c r="U33" t="str">
        <f>MID(B33,S33+1,T33-S33-1)</f>
        <v>black blade of disaster</v>
      </c>
      <c r="V33">
        <f>FIND("_",B34,1)</f>
        <v>2</v>
      </c>
      <c r="W33">
        <f>FIND("_",B34,V33+1)</f>
        <v>14</v>
      </c>
      <c r="X33" t="str">
        <f>MID(B34,V33+1,W33-V33-1)</f>
        <v>CONJURATION</v>
      </c>
      <c r="Y33">
        <f>FIND(",",F34,1)</f>
        <v>3</v>
      </c>
      <c r="Z33">
        <f>FIND(",",F34,Y33+1)</f>
        <v>6</v>
      </c>
      <c r="AA33">
        <f>VALUE(MID(F34,Y33+1,Z33-Y33-1))</f>
        <v>11</v>
      </c>
      <c r="AB33" t="str">
        <f>U33</f>
        <v>black blade of disaster</v>
      </c>
      <c r="AC33" t="str">
        <f>X33</f>
        <v>CONJURATION</v>
      </c>
      <c r="AD33">
        <f>AA33</f>
        <v>11</v>
      </c>
    </row>
    <row r="34" spans="2:30" x14ac:dyDescent="0.3">
      <c r="B34" t="s">
        <v>51</v>
      </c>
      <c r="C34" t="s">
        <v>52</v>
      </c>
      <c r="F34" t="s">
        <v>53</v>
      </c>
    </row>
    <row r="36" spans="2:30" x14ac:dyDescent="0.3">
      <c r="B36" t="s">
        <v>54</v>
      </c>
      <c r="S36">
        <f>FIND($R$2,B36,1)</f>
        <v>7</v>
      </c>
      <c r="T36">
        <f>FIND($R$2,B36,S36+1)</f>
        <v>23</v>
      </c>
      <c r="U36" t="str">
        <f>MID(B36,S36+1,T36-S36-1)</f>
        <v>power word kill</v>
      </c>
      <c r="V36">
        <f>FIND("_",B37,1)</f>
        <v>6</v>
      </c>
      <c r="W36">
        <f>FIND("_",B37,V36+1)</f>
        <v>13</v>
      </c>
      <c r="X36" t="str">
        <f>MID(B37,V36+1,W36-V36-1)</f>
        <v>ARCANE</v>
      </c>
      <c r="Y36">
        <f>FIND(",",F37,1)</f>
        <v>3</v>
      </c>
      <c r="Z36">
        <f>FIND(",",F37,Y36+1)</f>
        <v>6</v>
      </c>
      <c r="AA36">
        <f>VALUE(MID(F37,Y36+1,Z36-Y36-1))</f>
        <v>11</v>
      </c>
      <c r="AB36" t="str">
        <f>U36</f>
        <v>power word kill</v>
      </c>
      <c r="AC36" t="str">
        <f>X36</f>
        <v>ARCANE</v>
      </c>
      <c r="AD36">
        <f>AA36</f>
        <v>11</v>
      </c>
    </row>
    <row r="37" spans="2:30" x14ac:dyDescent="0.3">
      <c r="B37" t="s">
        <v>55</v>
      </c>
      <c r="F37" t="s">
        <v>56</v>
      </c>
    </row>
    <row r="38" spans="2:30" x14ac:dyDescent="0.3">
      <c r="B38" t="s">
        <v>57</v>
      </c>
      <c r="S38">
        <f>FIND($R$2,B38,1)</f>
        <v>7</v>
      </c>
      <c r="T38">
        <f>FIND($R$2,B38,S38+1)</f>
        <v>23</v>
      </c>
      <c r="U38" t="str">
        <f>MID(B38,S38+1,T38-S38-1)</f>
        <v>power word stun</v>
      </c>
      <c r="V38">
        <f>FIND("_",B39,1)</f>
        <v>6</v>
      </c>
      <c r="W38">
        <f>FIND("_",B39,V38+1)</f>
        <v>13</v>
      </c>
      <c r="X38" t="str">
        <f>MID(B39,V38+1,W38-V38-1)</f>
        <v>ARCANE</v>
      </c>
      <c r="Y38">
        <f>FIND(",",F39,1)</f>
        <v>3</v>
      </c>
      <c r="Z38">
        <f>FIND(",",F39,Y38+1)</f>
        <v>6</v>
      </c>
      <c r="AA38">
        <f>VALUE(MID(F39,Y38+1,Z38-Y38-1))</f>
        <v>3</v>
      </c>
      <c r="AB38" t="str">
        <f>U38</f>
        <v>power word stun</v>
      </c>
      <c r="AC38" t="str">
        <f>X38</f>
        <v>ARCANE</v>
      </c>
      <c r="AD38">
        <f>AA38</f>
        <v>3</v>
      </c>
    </row>
    <row r="39" spans="2:30" x14ac:dyDescent="0.3">
      <c r="B39" t="s">
        <v>58</v>
      </c>
      <c r="F39" t="s">
        <v>59</v>
      </c>
    </row>
    <row r="40" spans="2:30" x14ac:dyDescent="0.3">
      <c r="B40" t="s">
        <v>60</v>
      </c>
      <c r="S40">
        <f>FIND($R$2,B40,1)</f>
        <v>7</v>
      </c>
      <c r="T40">
        <f>FIND($R$2,B40,S40+1)</f>
        <v>24</v>
      </c>
      <c r="U40" t="str">
        <f>MID(B40,S40+1,T40-S40-1)</f>
        <v>power word blind</v>
      </c>
      <c r="V40">
        <f>FIND("_",B41,1)</f>
        <v>6</v>
      </c>
      <c r="W40">
        <f>FIND("_",B41,V40+1)</f>
        <v>13</v>
      </c>
      <c r="X40" t="str">
        <f>MID(B41,V40+1,W40-V40-1)</f>
        <v>ARCANE</v>
      </c>
      <c r="Y40">
        <f>FIND(",",F41,1)</f>
        <v>3</v>
      </c>
      <c r="Z40">
        <f>FIND(",",F41,Y40+1)</f>
        <v>6</v>
      </c>
      <c r="AA40">
        <f>VALUE(MID(F41,Y40+1,Z40-Y40-1))</f>
        <v>4</v>
      </c>
      <c r="AB40" t="str">
        <f>U40</f>
        <v>power word blind</v>
      </c>
      <c r="AC40" t="str">
        <f>X40</f>
        <v>ARCANE</v>
      </c>
      <c r="AD40">
        <f>AA40</f>
        <v>4</v>
      </c>
    </row>
    <row r="41" spans="2:30" x14ac:dyDescent="0.3">
      <c r="B41" t="s">
        <v>61</v>
      </c>
      <c r="F41" t="s">
        <v>62</v>
      </c>
    </row>
    <row r="43" spans="2:30" x14ac:dyDescent="0.3">
      <c r="B43" t="s">
        <v>63</v>
      </c>
      <c r="E43" t="s">
        <v>64</v>
      </c>
      <c r="S43">
        <f>FIND($R$2,B43,1)</f>
        <v>7</v>
      </c>
      <c r="T43">
        <f>FIND($R$2,B43,S43+1)</f>
        <v>17</v>
      </c>
      <c r="U43" t="str">
        <f>MID(B43,S43+1,T43-S43-1)</f>
        <v>holy word</v>
      </c>
      <c r="V43">
        <f>FIND("_",B44,1)</f>
        <v>2</v>
      </c>
      <c r="W43">
        <f>FIND("_",B44,V43+1)</f>
        <v>9</v>
      </c>
      <c r="X43" t="str">
        <f>MID(B44,V43+1,W43-V43-1)</f>
        <v>CLERIC</v>
      </c>
      <c r="Y43">
        <f>FIND(",",F44,1)</f>
        <v>5</v>
      </c>
      <c r="Z43">
        <f>FIND(",",F44,Y43+1)</f>
        <v>8</v>
      </c>
      <c r="AA43">
        <f>VALUE(MID(F44,Y43+1,Z43-Y43-1))</f>
        <v>8</v>
      </c>
      <c r="AB43" t="str">
        <f>U43</f>
        <v>holy word</v>
      </c>
      <c r="AC43" t="str">
        <f>X43</f>
        <v>CLERIC</v>
      </c>
      <c r="AD43">
        <f>AA43</f>
        <v>8</v>
      </c>
    </row>
    <row r="44" spans="2:30" x14ac:dyDescent="0.3">
      <c r="B44" t="s">
        <v>65</v>
      </c>
      <c r="C44" t="s">
        <v>66</v>
      </c>
      <c r="F44" t="s">
        <v>67</v>
      </c>
    </row>
    <row r="46" spans="2:30" x14ac:dyDescent="0.3">
      <c r="B46" t="s">
        <v>68</v>
      </c>
      <c r="C46" t="s">
        <v>69</v>
      </c>
      <c r="S46">
        <f>FIND($R$2,B46,1)</f>
        <v>7</v>
      </c>
      <c r="T46">
        <f>FIND($R$2,B46,S46+1)</f>
        <v>19</v>
      </c>
      <c r="U46" t="str">
        <f>MID(B46,S46+1,T46-S46-1)</f>
        <v>animate air</v>
      </c>
      <c r="V46">
        <f>FIND("_",B47,1)</f>
        <v>2</v>
      </c>
      <c r="W46">
        <f>FIND("_",B47,V46+1)</f>
        <v>14</v>
      </c>
      <c r="X46" t="str">
        <f>MID(B47,V46+1,W46-V46-1)</f>
        <v>CONJURATION</v>
      </c>
      <c r="Y46">
        <f>FIND(",",F47,1)</f>
        <v>3</v>
      </c>
      <c r="Z46">
        <f>FIND(",",F47,Y46+1)</f>
        <v>6</v>
      </c>
      <c r="AA46">
        <f>VALUE(MID(F47,Y46+1,Z46-Y46-1))</f>
        <v>7</v>
      </c>
      <c r="AB46" t="str">
        <f>U46</f>
        <v>animate air</v>
      </c>
      <c r="AC46" t="str">
        <f>X46</f>
        <v>CONJURATION</v>
      </c>
      <c r="AD46">
        <f>AA46</f>
        <v>7</v>
      </c>
    </row>
    <row r="47" spans="2:30" x14ac:dyDescent="0.3">
      <c r="B47" t="s">
        <v>51</v>
      </c>
      <c r="C47" t="s">
        <v>70</v>
      </c>
      <c r="E47" t="s">
        <v>70</v>
      </c>
      <c r="F47" t="s">
        <v>71</v>
      </c>
      <c r="G47" t="s">
        <v>71</v>
      </c>
    </row>
    <row r="48" spans="2:30" x14ac:dyDescent="0.3">
      <c r="B48" t="s">
        <v>72</v>
      </c>
      <c r="C48" t="s">
        <v>73</v>
      </c>
      <c r="S48">
        <f>FIND($R$2,B48,1)</f>
        <v>7</v>
      </c>
      <c r="T48">
        <f>FIND($R$2,B48,S48+1)</f>
        <v>21</v>
      </c>
      <c r="U48" t="str">
        <f>MID(B48,S48+1,T48-S48-1)</f>
        <v>animate earth</v>
      </c>
      <c r="V48">
        <f>FIND("_",B49,1)</f>
        <v>2</v>
      </c>
      <c r="W48">
        <f>FIND("_",B49,V48+1)</f>
        <v>14</v>
      </c>
      <c r="X48" t="str">
        <f>MID(B49,V48+1,W48-V48-1)</f>
        <v>CONJURATION</v>
      </c>
      <c r="Y48">
        <f>FIND(",",F49,1)</f>
        <v>3</v>
      </c>
      <c r="Z48">
        <f>FIND(",",F49,Y48+1)</f>
        <v>6</v>
      </c>
      <c r="AA48">
        <f>VALUE(MID(F49,Y48+1,Z48-Y48-1))</f>
        <v>4</v>
      </c>
      <c r="AB48" t="str">
        <f>U48</f>
        <v>animate earth</v>
      </c>
      <c r="AC48" t="str">
        <f>X48</f>
        <v>CONJURATION</v>
      </c>
      <c r="AD48">
        <f>AA48</f>
        <v>4</v>
      </c>
    </row>
    <row r="49" spans="2:30" x14ac:dyDescent="0.3">
      <c r="B49" t="s">
        <v>51</v>
      </c>
      <c r="C49" t="s">
        <v>51</v>
      </c>
      <c r="E49" t="s">
        <v>51</v>
      </c>
      <c r="F49" t="s">
        <v>74</v>
      </c>
      <c r="G49" t="s">
        <v>74</v>
      </c>
    </row>
    <row r="50" spans="2:30" x14ac:dyDescent="0.3">
      <c r="B50" t="s">
        <v>75</v>
      </c>
      <c r="C50" t="s">
        <v>76</v>
      </c>
      <c r="S50">
        <f>FIND($R$2,B50,1)</f>
        <v>7</v>
      </c>
      <c r="T50">
        <f>FIND($R$2,B50,S50+1)</f>
        <v>20</v>
      </c>
      <c r="U50" t="str">
        <f>MID(B50,S50+1,T50-S50-1)</f>
        <v>animate fire</v>
      </c>
      <c r="V50">
        <f>FIND("_",B51,1)</f>
        <v>2</v>
      </c>
      <c r="W50">
        <f>FIND("_",B51,V50+1)</f>
        <v>14</v>
      </c>
      <c r="X50" t="str">
        <f>MID(B51,V50+1,W50-V50-1)</f>
        <v>CONJURATION</v>
      </c>
      <c r="Y50">
        <f>FIND(",",F51,1)</f>
        <v>3</v>
      </c>
      <c r="Z50">
        <f>FIND(",",F51,Y50+1)</f>
        <v>6</v>
      </c>
      <c r="AA50">
        <f>VALUE(MID(F51,Y50+1,Z50-Y50-1))</f>
        <v>5</v>
      </c>
      <c r="AB50" t="str">
        <f>U50</f>
        <v>animate fire</v>
      </c>
      <c r="AC50" t="str">
        <f>X50</f>
        <v>CONJURATION</v>
      </c>
      <c r="AD50">
        <f>AA50</f>
        <v>5</v>
      </c>
    </row>
    <row r="51" spans="2:30" x14ac:dyDescent="0.3">
      <c r="B51" t="s">
        <v>51</v>
      </c>
      <c r="D51" t="s">
        <v>70</v>
      </c>
      <c r="F51" t="s">
        <v>77</v>
      </c>
      <c r="G51" t="s">
        <v>77</v>
      </c>
    </row>
    <row r="52" spans="2:30" x14ac:dyDescent="0.3">
      <c r="B52" t="s">
        <v>78</v>
      </c>
      <c r="C52" t="s">
        <v>79</v>
      </c>
      <c r="S52">
        <f>FIND($R$2,B52,1)</f>
        <v>7</v>
      </c>
      <c r="T52">
        <f>FIND($R$2,B52,S52+1)</f>
        <v>21</v>
      </c>
      <c r="U52" t="str">
        <f>MID(B52,S52+1,T52-S52-1)</f>
        <v>animate water</v>
      </c>
      <c r="V52">
        <f>FIND("_",B53,1)</f>
        <v>2</v>
      </c>
      <c r="W52">
        <f>FIND("_",B53,V52+1)</f>
        <v>14</v>
      </c>
      <c r="X52" t="str">
        <f>MID(B53,V52+1,W52-V52-1)</f>
        <v>CONJURATION</v>
      </c>
      <c r="Y52">
        <f>FIND(",",F53,1)</f>
        <v>3</v>
      </c>
      <c r="Z52">
        <f>FIND(",",F53,Y52+1)</f>
        <v>6</v>
      </c>
      <c r="AA52">
        <f>VALUE(MID(F53,Y52+1,Z52-Y52-1))</f>
        <v>3</v>
      </c>
      <c r="AB52" t="str">
        <f>U52</f>
        <v>animate water</v>
      </c>
      <c r="AC52" t="str">
        <f>X52</f>
        <v>CONJURATION</v>
      </c>
      <c r="AD52">
        <f>AA52</f>
        <v>3</v>
      </c>
    </row>
    <row r="53" spans="2:30" x14ac:dyDescent="0.3">
      <c r="B53" t="s">
        <v>51</v>
      </c>
      <c r="D53" t="s">
        <v>70</v>
      </c>
      <c r="F53" t="s">
        <v>80</v>
      </c>
      <c r="G53" t="s">
        <v>80</v>
      </c>
    </row>
    <row r="55" spans="2:30" x14ac:dyDescent="0.3">
      <c r="B55" t="s">
        <v>81</v>
      </c>
      <c r="S55">
        <f>FIND($R$2,B55,1)</f>
        <v>7</v>
      </c>
      <c r="T55">
        <f>FIND($R$2,B55,S55+1)</f>
        <v>25</v>
      </c>
      <c r="U55" t="str">
        <f>MID(B55,S55+1,T55-S55-1)</f>
        <v>create gold golem</v>
      </c>
      <c r="V55">
        <f>FIND("_",C56,1)</f>
        <v>2</v>
      </c>
      <c r="W55">
        <f>FIND("_",C56,V55+1)</f>
        <v>16</v>
      </c>
      <c r="X55" t="str">
        <f>MID(C56,V55+1,W55-V55-1)</f>
        <v>TRANSMUTATION</v>
      </c>
      <c r="Y55">
        <f>FIND(",",F56,1)</f>
        <v>7</v>
      </c>
      <c r="Z55">
        <f>FIND(",",F56,Y55+1)</f>
        <v>10</v>
      </c>
      <c r="AA55">
        <f>VALUE(MID(F56,Y55+1,Z55-Y55-1))</f>
        <v>1</v>
      </c>
      <c r="AB55" t="str">
        <f>U55</f>
        <v>create gold golem</v>
      </c>
      <c r="AC55" t="str">
        <f>X55</f>
        <v>TRANSMUTATION</v>
      </c>
      <c r="AD55">
        <f>AA55</f>
        <v>1</v>
      </c>
    </row>
    <row r="56" spans="2:30" x14ac:dyDescent="0.3">
      <c r="C56" t="s">
        <v>82</v>
      </c>
      <c r="E56" t="s">
        <v>83</v>
      </c>
      <c r="F56" t="s">
        <v>84</v>
      </c>
    </row>
    <row r="57" spans="2:30" x14ac:dyDescent="0.3">
      <c r="B57" t="s">
        <v>85</v>
      </c>
      <c r="S57">
        <f>FIND($R$2,B57,1)</f>
        <v>7</v>
      </c>
      <c r="T57">
        <f>FIND($R$2,B57,S57+1)</f>
        <v>26</v>
      </c>
      <c r="U57" t="str">
        <f>MID(B57,S57+1,T57-S57-1)</f>
        <v>create glass golem</v>
      </c>
      <c r="V57">
        <f>FIND("_",C58,1)</f>
        <v>2</v>
      </c>
      <c r="W57">
        <f>FIND("_",C58,V57+1)</f>
        <v>16</v>
      </c>
      <c r="X57" t="str">
        <f>MID(C58,V57+1,W57-V57-1)</f>
        <v>TRANSMUTATION</v>
      </c>
      <c r="Y57">
        <f>FIND(",",F58,1)</f>
        <v>7</v>
      </c>
      <c r="Z57">
        <f>FIND(",",F58,Y57+1)</f>
        <v>10</v>
      </c>
      <c r="AA57">
        <f>VALUE(MID(F58,Y57+1,Z57-Y57-1))</f>
        <v>6</v>
      </c>
      <c r="AB57" t="str">
        <f>U57</f>
        <v>create glass golem</v>
      </c>
      <c r="AC57" t="str">
        <f>X57</f>
        <v>TRANSMUTATION</v>
      </c>
      <c r="AD57">
        <f>AA57</f>
        <v>6</v>
      </c>
    </row>
    <row r="58" spans="2:30" x14ac:dyDescent="0.3">
      <c r="C58" t="s">
        <v>82</v>
      </c>
      <c r="E58" t="s">
        <v>83</v>
      </c>
      <c r="F58" t="s">
        <v>86</v>
      </c>
    </row>
    <row r="59" spans="2:30" x14ac:dyDescent="0.3">
      <c r="B59" t="s">
        <v>87</v>
      </c>
      <c r="S59">
        <f>FIND($R$2,B59,1)</f>
        <v>7</v>
      </c>
      <c r="T59">
        <f>FIND($R$2,B59,S59+1)</f>
        <v>29</v>
      </c>
      <c r="U59" t="str">
        <f>MID(B59,S59+1,T59-S59-1)</f>
        <v>create gemstone golem</v>
      </c>
      <c r="V59">
        <f>FIND("_",C60,1)</f>
        <v>2</v>
      </c>
      <c r="W59">
        <f>FIND("_",C60,V59+1)</f>
        <v>16</v>
      </c>
      <c r="X59" t="str">
        <f>MID(C60,V59+1,W59-V59-1)</f>
        <v>TRANSMUTATION</v>
      </c>
      <c r="Y59">
        <f>FIND(",",F60,1)</f>
        <v>7</v>
      </c>
      <c r="Z59">
        <f>FIND(",",F60,Y59+1)</f>
        <v>10</v>
      </c>
      <c r="AA59">
        <f>VALUE(MID(F60,Y59+1,Z59-Y59-1))</f>
        <v>8</v>
      </c>
      <c r="AB59" t="str">
        <f>U59</f>
        <v>create gemstone golem</v>
      </c>
      <c r="AC59" t="str">
        <f>X59</f>
        <v>TRANSMUTATION</v>
      </c>
      <c r="AD59">
        <f>AA59</f>
        <v>8</v>
      </c>
    </row>
    <row r="60" spans="2:30" x14ac:dyDescent="0.3">
      <c r="C60" t="s">
        <v>82</v>
      </c>
      <c r="E60" t="s">
        <v>83</v>
      </c>
      <c r="F60" t="s">
        <v>88</v>
      </c>
    </row>
    <row r="61" spans="2:30" x14ac:dyDescent="0.3">
      <c r="B61" t="s">
        <v>89</v>
      </c>
      <c r="S61">
        <f>FIND($R$2,B61,1)</f>
        <v>7</v>
      </c>
      <c r="T61">
        <f>FIND($R$2,B61,S61+1)</f>
        <v>25</v>
      </c>
      <c r="U61" t="str">
        <f>MID(B61,S61+1,T61-S61-1)</f>
        <v>create clay golem</v>
      </c>
      <c r="V61">
        <f>FIND("_",C62,1)</f>
        <v>2</v>
      </c>
      <c r="W61">
        <f>FIND("_",C62,V61+1)</f>
        <v>16</v>
      </c>
      <c r="X61" t="str">
        <f>MID(C62,V61+1,W61-V61-1)</f>
        <v>TRANSMUTATION</v>
      </c>
      <c r="Y61">
        <f>FIND(",",F62,1)</f>
        <v>7</v>
      </c>
      <c r="Z61">
        <f>FIND(",",F62,Y61+1)</f>
        <v>10</v>
      </c>
      <c r="AA61">
        <f>VALUE(MID(F62,Y61+1,Z61-Y61-1))</f>
        <v>2</v>
      </c>
      <c r="AB61" t="str">
        <f>U61</f>
        <v>create clay golem</v>
      </c>
      <c r="AC61" t="str">
        <f>X61</f>
        <v>TRANSMUTATION</v>
      </c>
      <c r="AD61">
        <f>AA61</f>
        <v>2</v>
      </c>
    </row>
    <row r="62" spans="2:30" x14ac:dyDescent="0.3">
      <c r="C62" t="s">
        <v>82</v>
      </c>
      <c r="E62" t="s">
        <v>83</v>
      </c>
      <c r="F62" t="s">
        <v>90</v>
      </c>
    </row>
    <row r="63" spans="2:30" x14ac:dyDescent="0.3">
      <c r="B63" t="s">
        <v>91</v>
      </c>
      <c r="S63">
        <f>FIND($R$2,B63,1)</f>
        <v>7</v>
      </c>
      <c r="T63">
        <f>FIND($R$2,B63,S63+1)</f>
        <v>26</v>
      </c>
      <c r="U63" t="str">
        <f>MID(B63,S63+1,T63-S63-1)</f>
        <v>create stone golem</v>
      </c>
      <c r="V63">
        <f>FIND("_",C64,1)</f>
        <v>2</v>
      </c>
      <c r="W63">
        <f>FIND("_",C64,V63+1)</f>
        <v>16</v>
      </c>
      <c r="X63" t="str">
        <f>MID(C64,V63+1,W63-V63-1)</f>
        <v>TRANSMUTATION</v>
      </c>
      <c r="Y63">
        <f>FIND(",",F64,1)</f>
        <v>7</v>
      </c>
      <c r="Z63">
        <f>FIND(",",F64,Y63+1)</f>
        <v>10</v>
      </c>
      <c r="AA63">
        <f>VALUE(MID(F64,Y63+1,Z63-Y63-1))</f>
        <v>3</v>
      </c>
      <c r="AB63" t="str">
        <f>U63</f>
        <v>create stone golem</v>
      </c>
      <c r="AC63" t="str">
        <f>X63</f>
        <v>TRANSMUTATION</v>
      </c>
      <c r="AD63">
        <f>AA63</f>
        <v>3</v>
      </c>
    </row>
    <row r="64" spans="2:30" x14ac:dyDescent="0.3">
      <c r="C64" t="s">
        <v>82</v>
      </c>
      <c r="E64" t="s">
        <v>83</v>
      </c>
      <c r="F64" t="s">
        <v>92</v>
      </c>
    </row>
    <row r="65" spans="2:30" x14ac:dyDescent="0.3">
      <c r="B65" t="s">
        <v>93</v>
      </c>
      <c r="S65">
        <f>FIND($R$2,B65,1)</f>
        <v>7</v>
      </c>
      <c r="T65">
        <f>FIND($R$2,B65,S65+1)</f>
        <v>25</v>
      </c>
      <c r="U65" t="str">
        <f>MID(B65,S65+1,T65-S65-1)</f>
        <v>create iron golem</v>
      </c>
      <c r="V65">
        <f>FIND("_",C66,1)</f>
        <v>2</v>
      </c>
      <c r="W65">
        <f>FIND("_",C66,V65+1)</f>
        <v>16</v>
      </c>
      <c r="X65" t="str">
        <f>MID(C66,V65+1,W65-V65-1)</f>
        <v>TRANSMUTATION</v>
      </c>
      <c r="Y65">
        <f>FIND(",",F66,1)</f>
        <v>7</v>
      </c>
      <c r="Z65">
        <f>FIND(",",F66,Y65+1)</f>
        <v>10</v>
      </c>
      <c r="AA65">
        <f>VALUE(MID(F66,Y65+1,Z65-Y65-1))</f>
        <v>6</v>
      </c>
      <c r="AB65" t="str">
        <f>U65</f>
        <v>create iron golem</v>
      </c>
      <c r="AC65" t="str">
        <f>X65</f>
        <v>TRANSMUTATION</v>
      </c>
      <c r="AD65">
        <f>AA65</f>
        <v>6</v>
      </c>
    </row>
    <row r="66" spans="2:30" x14ac:dyDescent="0.3">
      <c r="C66" t="s">
        <v>82</v>
      </c>
      <c r="E66" t="s">
        <v>83</v>
      </c>
      <c r="F66" t="s">
        <v>94</v>
      </c>
    </row>
    <row r="67" spans="2:30" x14ac:dyDescent="0.3">
      <c r="B67" t="s">
        <v>95</v>
      </c>
      <c r="S67">
        <f>FIND($R$2,B67,1)</f>
        <v>7</v>
      </c>
      <c r="T67">
        <f>FIND($R$2,B67,S67+1)</f>
        <v>26</v>
      </c>
      <c r="U67" t="str">
        <f>MID(B67,S67+1,T67-S67-1)</f>
        <v>create paper golem</v>
      </c>
      <c r="V67">
        <f>FIND("_",C68,1)</f>
        <v>2</v>
      </c>
      <c r="W67">
        <f>FIND("_",C68,V67+1)</f>
        <v>16</v>
      </c>
      <c r="X67" t="str">
        <f>MID(C68,V67+1,W67-V67-1)</f>
        <v>TRANSMUTATION</v>
      </c>
      <c r="Y67">
        <f>FIND(",",F68,1)</f>
        <v>7</v>
      </c>
      <c r="Z67">
        <f>FIND(",",F68,Y67+1)</f>
        <v>10</v>
      </c>
      <c r="AA67">
        <f>VALUE(MID(F68,Y67+1,Z67-Y67-1))</f>
        <v>0</v>
      </c>
      <c r="AB67" t="str">
        <f>U67</f>
        <v>create paper golem</v>
      </c>
      <c r="AC67" t="str">
        <f>X67</f>
        <v>TRANSMUTATION</v>
      </c>
      <c r="AD67">
        <f>AA67</f>
        <v>0</v>
      </c>
    </row>
    <row r="68" spans="2:30" x14ac:dyDescent="0.3">
      <c r="C68" t="s">
        <v>82</v>
      </c>
      <c r="E68" t="s">
        <v>83</v>
      </c>
      <c r="F68" t="s">
        <v>96</v>
      </c>
    </row>
    <row r="69" spans="2:30" x14ac:dyDescent="0.3">
      <c r="B69" t="s">
        <v>97</v>
      </c>
      <c r="S69">
        <f>FIND($R$2,B69,1)</f>
        <v>7</v>
      </c>
      <c r="T69">
        <f>FIND($R$2,B69,S69+1)</f>
        <v>25</v>
      </c>
      <c r="U69" t="str">
        <f>MID(B69,S69+1,T69-S69-1)</f>
        <v>create wood golem</v>
      </c>
      <c r="V69">
        <f>FIND("_",C70,1)</f>
        <v>2</v>
      </c>
      <c r="W69">
        <f>FIND("_",C70,V69+1)</f>
        <v>16</v>
      </c>
      <c r="X69" t="str">
        <f>MID(C70,V69+1,W69-V69-1)</f>
        <v>TRANSMUTATION</v>
      </c>
      <c r="Y69">
        <f>FIND(",",F70,1)</f>
        <v>7</v>
      </c>
      <c r="Z69">
        <f>FIND(",",F70,Y69+1)</f>
        <v>10</v>
      </c>
      <c r="AA69">
        <f>VALUE(MID(F70,Y69+1,Z69-Y69-1))</f>
        <v>1</v>
      </c>
      <c r="AB69" t="str">
        <f>U69</f>
        <v>create wood golem</v>
      </c>
      <c r="AC69" t="str">
        <f>X69</f>
        <v>TRANSMUTATION</v>
      </c>
      <c r="AD69">
        <f>AA69</f>
        <v>1</v>
      </c>
    </row>
    <row r="70" spans="2:30" x14ac:dyDescent="0.3">
      <c r="C70" t="s">
        <v>82</v>
      </c>
      <c r="E70" t="s">
        <v>83</v>
      </c>
      <c r="F70" t="s">
        <v>98</v>
      </c>
    </row>
    <row r="72" spans="2:30" x14ac:dyDescent="0.3">
      <c r="B72" t="s">
        <v>99</v>
      </c>
      <c r="C72" t="s">
        <v>100</v>
      </c>
      <c r="S72">
        <f>FIND($R$2,B72,1)</f>
        <v>7</v>
      </c>
      <c r="T72">
        <f>FIND($R$2,B72,S72+1)</f>
        <v>20</v>
      </c>
      <c r="U72" t="str">
        <f>MID(B72,S72+1,T72-S72-1)</f>
        <v>summon demon</v>
      </c>
      <c r="V72">
        <f>FIND("_",C73,1)</f>
        <v>2</v>
      </c>
      <c r="W72">
        <f>FIND("_",C73,V72+1)</f>
        <v>14</v>
      </c>
      <c r="X72" t="str">
        <f>MID(C73,V72+1,W72-V72-1)</f>
        <v>CONJURATION</v>
      </c>
      <c r="Y72">
        <f>FIND(",",F73,1)</f>
        <v>2</v>
      </c>
      <c r="Z72">
        <f>FIND(",",F73,Y72+1)</f>
        <v>6</v>
      </c>
      <c r="AA72">
        <f>VALUE(MID(F73,Y72+1,Z72-Y72-1))</f>
        <v>5</v>
      </c>
      <c r="AB72" t="str">
        <f>U72</f>
        <v>summon demon</v>
      </c>
      <c r="AC72" t="str">
        <f>X72</f>
        <v>CONJURATION</v>
      </c>
      <c r="AD72">
        <f>AA72</f>
        <v>5</v>
      </c>
    </row>
    <row r="73" spans="2:30" x14ac:dyDescent="0.3">
      <c r="C73" t="s">
        <v>51</v>
      </c>
      <c r="F73" t="s">
        <v>101</v>
      </c>
      <c r="G73" t="s">
        <v>102</v>
      </c>
    </row>
    <row r="74" spans="2:30" x14ac:dyDescent="0.3">
      <c r="B74" t="s">
        <v>103</v>
      </c>
      <c r="S74">
        <f>FIND($R$2,B74,1)</f>
        <v>7</v>
      </c>
      <c r="T74">
        <f>FIND($R$2,B74,S74+1)</f>
        <v>23</v>
      </c>
      <c r="U74" t="str">
        <f>MID(B74,S74+1,T74-S74-1)</f>
        <v>call Demogorgon</v>
      </c>
      <c r="V74">
        <f>FIND("_",C75,1)</f>
        <v>2</v>
      </c>
      <c r="W74">
        <f>FIND("_",C75,V74+1)</f>
        <v>14</v>
      </c>
      <c r="X74" t="str">
        <f>MID(C75,V74+1,W74-V74-1)</f>
        <v>CONJURATION</v>
      </c>
      <c r="Y74">
        <f>FIND(",",F75,1)</f>
        <v>2</v>
      </c>
      <c r="Z74">
        <f>FIND(",",F75,Y74+1)</f>
        <v>6</v>
      </c>
      <c r="AA74">
        <f>VALUE(MID(F75,Y74+1,Z74-Y74-1))</f>
        <v>20</v>
      </c>
      <c r="AB74" t="str">
        <f>U74</f>
        <v>call Demogorgon</v>
      </c>
      <c r="AC74" t="str">
        <f>X74</f>
        <v>CONJURATION</v>
      </c>
      <c r="AD74">
        <f>AA74</f>
        <v>20</v>
      </c>
    </row>
    <row r="75" spans="2:30" x14ac:dyDescent="0.3">
      <c r="C75" t="s">
        <v>51</v>
      </c>
      <c r="F75" t="s">
        <v>104</v>
      </c>
      <c r="G75" t="s">
        <v>105</v>
      </c>
    </row>
    <row r="77" spans="2:30" x14ac:dyDescent="0.3">
      <c r="B77" t="s">
        <v>106</v>
      </c>
      <c r="C77" t="s">
        <v>107</v>
      </c>
      <c r="S77">
        <f>FIND($R$2,B77,1)</f>
        <v>7</v>
      </c>
      <c r="T77">
        <f>FIND($R$2,B77,S77+1)</f>
        <v>22</v>
      </c>
      <c r="U77" t="str">
        <f>MID(B77,S77+1,T77-S77-1)</f>
        <v>guardian angel</v>
      </c>
      <c r="V77">
        <f>FIND("_",C78,1)</f>
        <v>2</v>
      </c>
      <c r="W77">
        <f>FIND("_",C78,V77+1)</f>
        <v>9</v>
      </c>
      <c r="X77" t="str">
        <f>MID(C78,V77+1,W77-V77-1)</f>
        <v>CLERIC</v>
      </c>
      <c r="Y77">
        <f>FIND(",",I78,1)</f>
        <v>7</v>
      </c>
      <c r="Z77">
        <f>FIND(",",I78,Y77+1)</f>
        <v>10</v>
      </c>
      <c r="AA77">
        <f>VALUE(MID(I78,Y77+1,Z77-Y77-1))</f>
        <v>4</v>
      </c>
      <c r="AB77" t="str">
        <f>U77</f>
        <v>guardian angel</v>
      </c>
      <c r="AC77" t="str">
        <f>X77</f>
        <v>CLERIC</v>
      </c>
      <c r="AD77">
        <f>AA77</f>
        <v>4</v>
      </c>
    </row>
    <row r="78" spans="2:30" x14ac:dyDescent="0.3">
      <c r="C78" t="s">
        <v>65</v>
      </c>
      <c r="H78" t="s">
        <v>101</v>
      </c>
      <c r="I78" t="s">
        <v>108</v>
      </c>
    </row>
    <row r="79" spans="2:30" x14ac:dyDescent="0.3">
      <c r="B79" t="s">
        <v>109</v>
      </c>
      <c r="C79" t="s">
        <v>110</v>
      </c>
      <c r="S79">
        <f>FIND($R$2,B79,1)</f>
        <v>7</v>
      </c>
      <c r="T79">
        <f>FIND($R$2,B79,S79+1)</f>
        <v>20</v>
      </c>
      <c r="U79" t="str">
        <f>MID(B79,S79+1,T79-S79-1)</f>
        <v>divine mount</v>
      </c>
      <c r="V79">
        <f>FIND("_",C80,1)</f>
        <v>2</v>
      </c>
      <c r="W79">
        <f>FIND("_",C80,V79+1)</f>
        <v>9</v>
      </c>
      <c r="X79" t="str">
        <f>MID(C80,V79+1,W79-V79-1)</f>
        <v>CLERIC</v>
      </c>
      <c r="Y79">
        <f>FIND(",",I80,1)</f>
        <v>7</v>
      </c>
      <c r="Z79">
        <f>FIND(",",I80,Y79+1)</f>
        <v>10</v>
      </c>
      <c r="AA79">
        <f>VALUE(MID(I80,Y79+1,Z79-Y79-1))</f>
        <v>6</v>
      </c>
      <c r="AB79" t="str">
        <f>U79</f>
        <v>divine mount</v>
      </c>
      <c r="AC79" t="str">
        <f>X79</f>
        <v>CLERIC</v>
      </c>
      <c r="AD79">
        <f>AA79</f>
        <v>6</v>
      </c>
    </row>
    <row r="80" spans="2:30" x14ac:dyDescent="0.3">
      <c r="C80" t="s">
        <v>65</v>
      </c>
      <c r="H80" t="s">
        <v>101</v>
      </c>
      <c r="I80" t="s">
        <v>111</v>
      </c>
    </row>
    <row r="81" spans="2:30" x14ac:dyDescent="0.3">
      <c r="B81" t="s">
        <v>112</v>
      </c>
      <c r="C81" t="s">
        <v>113</v>
      </c>
      <c r="S81">
        <f>FIND($R$2,B81,1)</f>
        <v>7</v>
      </c>
      <c r="T81">
        <f>FIND($R$2,B81,S81+1)</f>
        <v>21</v>
      </c>
      <c r="U81" t="str">
        <f>MID(B81,S81+1,T81-S81-1)</f>
        <v>heavenly army</v>
      </c>
      <c r="V81">
        <f>FIND("_",C82,1)</f>
        <v>2</v>
      </c>
      <c r="W81">
        <f>FIND("_",C82,V81+1)</f>
        <v>9</v>
      </c>
      <c r="X81" t="str">
        <f>MID(C82,V81+1,W81-V81-1)</f>
        <v>CLERIC</v>
      </c>
      <c r="Y81">
        <f>FIND(",",I82,1)</f>
        <v>7</v>
      </c>
      <c r="Z81">
        <f>FIND(",",I82,Y81+1)</f>
        <v>10</v>
      </c>
      <c r="AA81">
        <f>VALUE(MID(I82,Y81+1,Z81-Y81-1))</f>
        <v>9</v>
      </c>
      <c r="AB81" t="str">
        <f>U81</f>
        <v>heavenly army</v>
      </c>
      <c r="AC81" t="str">
        <f>X81</f>
        <v>CLERIC</v>
      </c>
      <c r="AD81">
        <f>AA81</f>
        <v>9</v>
      </c>
    </row>
    <row r="82" spans="2:30" x14ac:dyDescent="0.3">
      <c r="C82" t="s">
        <v>65</v>
      </c>
      <c r="H82" t="s">
        <v>101</v>
      </c>
      <c r="I82" t="s">
        <v>114</v>
      </c>
    </row>
    <row r="84" spans="2:30" x14ac:dyDescent="0.3">
      <c r="B84" t="s">
        <v>115</v>
      </c>
      <c r="S84">
        <f>FIND($R$2,B84,1)</f>
        <v>7</v>
      </c>
      <c r="T84">
        <f>FIND($R$2,B84,S84+1)</f>
        <v>23</v>
      </c>
      <c r="U84" t="str">
        <f>MID(B84,S84+1,T84-S84-1)</f>
        <v>detect monsters</v>
      </c>
      <c r="V84">
        <f>FIND("_",B85,1)</f>
        <v>8</v>
      </c>
      <c r="W84">
        <f>FIND("_",B85,V84+1)</f>
        <v>19</v>
      </c>
      <c r="X84" t="str">
        <f>MID(B85,V84+1,W84-V84-1)</f>
        <v>DIVINATION</v>
      </c>
      <c r="Y84">
        <f>FIND(",",G85,1)</f>
        <v>3</v>
      </c>
      <c r="Z84">
        <f>FIND(",",G85,Y84+1)</f>
        <v>6</v>
      </c>
      <c r="AA84">
        <f>VALUE(MID(G85,Y84+1,Z84-Y84-1))</f>
        <v>0</v>
      </c>
      <c r="AB84" t="str">
        <f>U84</f>
        <v>detect monsters</v>
      </c>
      <c r="AC84" t="str">
        <f>X84</f>
        <v>DIVINATION</v>
      </c>
      <c r="AD84">
        <f>AA84</f>
        <v>0</v>
      </c>
    </row>
    <row r="85" spans="2:30" x14ac:dyDescent="0.3">
      <c r="B85" t="s">
        <v>116</v>
      </c>
      <c r="E85" t="s">
        <v>117</v>
      </c>
      <c r="G85" t="s">
        <v>118</v>
      </c>
    </row>
    <row r="86" spans="2:30" x14ac:dyDescent="0.3">
      <c r="B86" t="s">
        <v>119</v>
      </c>
      <c r="S86">
        <f>FIND($R$2,B86,1)</f>
        <v>7</v>
      </c>
      <c r="T86">
        <f>FIND($R$2,B86,S86+1)</f>
        <v>13</v>
      </c>
      <c r="U86" t="str">
        <f>MID(B86,S86+1,T86-S86-1)</f>
        <v>knock</v>
      </c>
      <c r="V86">
        <f>FIND("_",B87,1)</f>
        <v>8</v>
      </c>
      <c r="W86">
        <f>FIND("_",B87,V86+1)</f>
        <v>22</v>
      </c>
      <c r="X86" t="str">
        <f>MID(B87,V86+1,W86-V86-1)</f>
        <v>TRANSMUTATION</v>
      </c>
      <c r="Y86">
        <f>FIND(",",F87,1)</f>
        <v>3</v>
      </c>
      <c r="Z86">
        <f>FIND(",",F87,Y86+1)</f>
        <v>7</v>
      </c>
      <c r="AA86">
        <f>VALUE(MID(F87,Y86+1,Z86-Y86-1))</f>
        <v>-1</v>
      </c>
      <c r="AB86" t="str">
        <f>U86</f>
        <v>knock</v>
      </c>
      <c r="AC86" t="str">
        <f>X86</f>
        <v>TRANSMUTATION</v>
      </c>
      <c r="AD86">
        <f>AA86</f>
        <v>-1</v>
      </c>
    </row>
    <row r="87" spans="2:30" x14ac:dyDescent="0.3">
      <c r="B87" t="s">
        <v>120</v>
      </c>
      <c r="D87" t="s">
        <v>121</v>
      </c>
      <c r="F87" t="s">
        <v>122</v>
      </c>
    </row>
    <row r="88" spans="2:30" x14ac:dyDescent="0.3">
      <c r="B88" t="s">
        <v>123</v>
      </c>
      <c r="S88">
        <f>FIND($R$2,B88,1)</f>
        <v>7</v>
      </c>
      <c r="T88">
        <f>FIND($R$2,B88,S88+1)</f>
        <v>18</v>
      </c>
      <c r="U88" t="str">
        <f>MID(B88,S88+1,T88-S88-1)</f>
        <v>force bolt</v>
      </c>
      <c r="V88">
        <f>FIND("_",B89,1)</f>
        <v>8</v>
      </c>
      <c r="W88">
        <f>FIND("_",B89,V88+1)</f>
        <v>15</v>
      </c>
      <c r="X88" t="str">
        <f>MID(B89,V88+1,W88-V88-1)</f>
        <v>ARCANE</v>
      </c>
      <c r="Y88">
        <f>FIND(",",F89,1)</f>
        <v>3</v>
      </c>
      <c r="Z88">
        <f>FIND(",",F89,Y88+1)</f>
        <v>6</v>
      </c>
      <c r="AA88">
        <f>VALUE(MID(F89,Y88+1,Z88-Y88-1))</f>
        <v>1</v>
      </c>
      <c r="AB88" t="str">
        <f>U88</f>
        <v>force bolt</v>
      </c>
      <c r="AC88" t="str">
        <f>X88</f>
        <v>ARCANE</v>
      </c>
      <c r="AD88">
        <f>AA88</f>
        <v>1</v>
      </c>
    </row>
    <row r="89" spans="2:30" x14ac:dyDescent="0.3">
      <c r="B89" t="s">
        <v>124</v>
      </c>
      <c r="F89" t="s">
        <v>125</v>
      </c>
    </row>
    <row r="90" spans="2:30" x14ac:dyDescent="0.3">
      <c r="B90" t="s">
        <v>126</v>
      </c>
      <c r="S90">
        <f>FIND($R$2,B90,1)</f>
        <v>7</v>
      </c>
      <c r="T90">
        <f>FIND($R$2,B90,S90+1)</f>
        <v>19</v>
      </c>
      <c r="U90" t="str">
        <f>MID(B90,S90+1,T90-S90-1)</f>
        <v>magic arrow</v>
      </c>
      <c r="V90">
        <f>FIND("_",B91,1)</f>
        <v>8</v>
      </c>
      <c r="W90">
        <f>FIND("_",B91,V90+1)</f>
        <v>15</v>
      </c>
      <c r="X90" t="str">
        <f>MID(B91,V90+1,W90-V90-1)</f>
        <v>ARCANE</v>
      </c>
      <c r="Y90">
        <f>FIND(",",F91,1)</f>
        <v>3</v>
      </c>
      <c r="Z90">
        <f>FIND(",",F91,Y90+1)</f>
        <v>7</v>
      </c>
      <c r="AA90">
        <f>VALUE(MID(F91,Y90+1,Z90-Y90-1))</f>
        <v>-1</v>
      </c>
      <c r="AB90" t="str">
        <f>U90</f>
        <v>magic arrow</v>
      </c>
      <c r="AC90" t="str">
        <f>X90</f>
        <v>ARCANE</v>
      </c>
      <c r="AD90">
        <f>AA90</f>
        <v>-1</v>
      </c>
    </row>
    <row r="91" spans="2:30" x14ac:dyDescent="0.3">
      <c r="B91" t="s">
        <v>127</v>
      </c>
      <c r="F91" t="s">
        <v>128</v>
      </c>
    </row>
    <row r="92" spans="2:30" x14ac:dyDescent="0.3">
      <c r="B92" t="s">
        <v>129</v>
      </c>
      <c r="S92">
        <f>FIND($R$2,B92,1)</f>
        <v>7</v>
      </c>
      <c r="T92">
        <f>FIND($R$2,B92,S92+1)</f>
        <v>23</v>
      </c>
      <c r="U92" t="str">
        <f>MID(B92,S92+1,T92-S92-1)</f>
        <v>confuse monster</v>
      </c>
      <c r="V92">
        <f>FIND("_",B93,1)</f>
        <v>8</v>
      </c>
      <c r="W92">
        <f>FIND("_",B93,V92+1)</f>
        <v>20</v>
      </c>
      <c r="X92" t="str">
        <f>MID(B93,V92+1,W92-V92-1)</f>
        <v>ENCHANTMENT</v>
      </c>
      <c r="Y92">
        <f>FIND(",",F93,1)</f>
        <v>3</v>
      </c>
      <c r="Z92">
        <f>FIND(",",F93,Y92+1)</f>
        <v>6</v>
      </c>
      <c r="AA92">
        <f>VALUE(MID(F93,Y92+1,Z92-Y92-1))</f>
        <v>0</v>
      </c>
      <c r="AB92" t="str">
        <f>U92</f>
        <v>confuse monster</v>
      </c>
      <c r="AC92" t="str">
        <f>X92</f>
        <v>ENCHANTMENT</v>
      </c>
      <c r="AD92">
        <f>AA92</f>
        <v>0</v>
      </c>
    </row>
    <row r="93" spans="2:30" x14ac:dyDescent="0.3">
      <c r="B93" t="s">
        <v>130</v>
      </c>
      <c r="F93" t="s">
        <v>131</v>
      </c>
    </row>
    <row r="94" spans="2:30" x14ac:dyDescent="0.3">
      <c r="B94" t="s">
        <v>132</v>
      </c>
      <c r="S94">
        <f>FIND($R$2,B94,1)</f>
        <v>7</v>
      </c>
      <c r="T94">
        <f>FIND($R$2,B94,S94+1)</f>
        <v>22</v>
      </c>
      <c r="U94" t="str">
        <f>MID(B94,S94+1,T94-S94-1)</f>
        <v>cure blindness</v>
      </c>
      <c r="V94">
        <f>FIND("_",B95,1)</f>
        <v>8</v>
      </c>
      <c r="W94">
        <f>FIND("_",B95,V94+1)</f>
        <v>16</v>
      </c>
      <c r="X94" t="str">
        <f>MID(B95,V94+1,W94-V94-1)</f>
        <v>HEALING</v>
      </c>
      <c r="Y94">
        <f>FIND(",",F95,1)</f>
        <v>3</v>
      </c>
      <c r="Z94">
        <f>FIND(",",F95,Y94+1)</f>
        <v>6</v>
      </c>
      <c r="AA94">
        <f>VALUE(MID(F95,Y94+1,Z94-Y94-1))</f>
        <v>0</v>
      </c>
      <c r="AB94" t="str">
        <f>U94</f>
        <v>cure blindness</v>
      </c>
      <c r="AC94" t="str">
        <f>X94</f>
        <v>HEALING</v>
      </c>
      <c r="AD94">
        <f>AA94</f>
        <v>0</v>
      </c>
    </row>
    <row r="95" spans="2:30" x14ac:dyDescent="0.3">
      <c r="B95" t="s">
        <v>133</v>
      </c>
      <c r="F95" t="s">
        <v>134</v>
      </c>
    </row>
    <row r="96" spans="2:30" x14ac:dyDescent="0.3">
      <c r="B96" t="s">
        <v>135</v>
      </c>
      <c r="S96">
        <f>FIND($R$2,B96,1)</f>
        <v>7</v>
      </c>
      <c r="T96">
        <f>FIND($R$2,B96,S96+1)</f>
        <v>18</v>
      </c>
      <c r="U96" t="str">
        <f>MID(B96,S96+1,T96-S96-1)</f>
        <v>drain life</v>
      </c>
      <c r="V96">
        <f>FIND("_",B97,1)</f>
        <v>8</v>
      </c>
      <c r="W96">
        <f>FIND("_",B97,V96+1)</f>
        <v>15</v>
      </c>
      <c r="X96" t="str">
        <f>MID(B97,V96+1,W96-V96-1)</f>
        <v>ARCANE</v>
      </c>
      <c r="Y96">
        <f>FIND(",",F97,1)</f>
        <v>3</v>
      </c>
      <c r="Z96">
        <f>FIND(",",F97,Y96+1)</f>
        <v>6</v>
      </c>
      <c r="AA96">
        <f>VALUE(MID(F97,Y96+1,Z96-Y96-1))</f>
        <v>5</v>
      </c>
      <c r="AB96" t="str">
        <f>U96</f>
        <v>drain life</v>
      </c>
      <c r="AC96" t="str">
        <f>X96</f>
        <v>ARCANE</v>
      </c>
      <c r="AD96">
        <f>AA96</f>
        <v>5</v>
      </c>
    </row>
    <row r="97" spans="2:30" x14ac:dyDescent="0.3">
      <c r="B97" t="s">
        <v>8</v>
      </c>
      <c r="F97" t="s">
        <v>136</v>
      </c>
    </row>
    <row r="98" spans="2:30" x14ac:dyDescent="0.3">
      <c r="B98" t="s">
        <v>137</v>
      </c>
      <c r="S98">
        <f>FIND($R$2,B98,1)</f>
        <v>7</v>
      </c>
      <c r="T98">
        <f>FIND($R$2,B98,S98+1)</f>
        <v>20</v>
      </c>
      <c r="U98" t="str">
        <f>MID(B98,S98+1,T98-S98-1)</f>
        <v>slow monster</v>
      </c>
      <c r="V98">
        <f>FIND("_",B99,1)</f>
        <v>8</v>
      </c>
      <c r="W98">
        <f>FIND("_",B99,V98+1)</f>
        <v>20</v>
      </c>
      <c r="X98" t="str">
        <f>MID(B99,V98+1,W98-V98-1)</f>
        <v>ENCHANTMENT</v>
      </c>
      <c r="Y98">
        <f>FIND(",",F99,1)</f>
        <v>3</v>
      </c>
      <c r="Z98">
        <f>FIND(",",F99,Y98+1)</f>
        <v>6</v>
      </c>
      <c r="AA98">
        <f>VALUE(MID(F99,Y98+1,Z98-Y98-1))</f>
        <v>1</v>
      </c>
      <c r="AB98" t="str">
        <f>U98</f>
        <v>slow monster</v>
      </c>
      <c r="AC98" t="str">
        <f>X98</f>
        <v>ENCHANTMENT</v>
      </c>
      <c r="AD98">
        <f>AA98</f>
        <v>1</v>
      </c>
    </row>
    <row r="99" spans="2:30" x14ac:dyDescent="0.3">
      <c r="B99" t="s">
        <v>130</v>
      </c>
      <c r="F99" t="s">
        <v>138</v>
      </c>
    </row>
    <row r="100" spans="2:30" x14ac:dyDescent="0.3">
      <c r="B100" t="s">
        <v>139</v>
      </c>
      <c r="S100">
        <f>FIND($R$2,B100,1)</f>
        <v>7</v>
      </c>
      <c r="T100">
        <f>FIND($R$2,B100,S100+1)</f>
        <v>19</v>
      </c>
      <c r="U100" t="str">
        <f>MID(B100,S100+1,T100-S100-1)</f>
        <v>wizard lock</v>
      </c>
      <c r="V100">
        <f>FIND("_",B101,1)</f>
        <v>8</v>
      </c>
      <c r="W100">
        <f>FIND("_",B101,V100+1)</f>
        <v>22</v>
      </c>
      <c r="X100" t="str">
        <f>MID(B101,V100+1,W100-V100-1)</f>
        <v>TRANSMUTATION</v>
      </c>
      <c r="Y100">
        <f>FIND(",",F101,1)</f>
        <v>3</v>
      </c>
      <c r="Z100">
        <f>FIND(",",F101,Y100+1)</f>
        <v>7</v>
      </c>
      <c r="AA100">
        <f>VALUE(MID(F101,Y100+1,Z100-Y100-1))</f>
        <v>-1</v>
      </c>
      <c r="AB100" t="str">
        <f>U100</f>
        <v>wizard lock</v>
      </c>
      <c r="AC100" t="str">
        <f>X100</f>
        <v>TRANSMUTATION</v>
      </c>
      <c r="AD100">
        <f>AA100</f>
        <v>-1</v>
      </c>
    </row>
    <row r="101" spans="2:30" x14ac:dyDescent="0.3">
      <c r="B101" t="s">
        <v>140</v>
      </c>
      <c r="D101" t="s">
        <v>141</v>
      </c>
      <c r="F101" t="s">
        <v>141</v>
      </c>
    </row>
    <row r="102" spans="2:30" x14ac:dyDescent="0.3">
      <c r="B102" t="s">
        <v>142</v>
      </c>
      <c r="S102">
        <f>FIND($R$2,B102,1)</f>
        <v>7</v>
      </c>
      <c r="T102">
        <f>FIND($R$2,B102,S102+1)</f>
        <v>22</v>
      </c>
      <c r="U102" t="str">
        <f>MID(B102,S102+1,T102-S102-1)</f>
        <v>create monster</v>
      </c>
      <c r="V102">
        <f>FIND("_",B103,1)</f>
        <v>8</v>
      </c>
      <c r="W102">
        <f>FIND("_",B103,V102+1)</f>
        <v>15</v>
      </c>
      <c r="X102" t="str">
        <f>MID(B103,V102+1,W102-V102-1)</f>
        <v>CLERIC</v>
      </c>
      <c r="Y102">
        <f>FIND(",",F103,1)</f>
        <v>3</v>
      </c>
      <c r="Z102">
        <f>FIND(",",F103,Y102+1)</f>
        <v>6</v>
      </c>
      <c r="AA102">
        <f>VALUE(MID(F103,Y102+1,Z102-Y102-1))</f>
        <v>3</v>
      </c>
      <c r="AB102" t="str">
        <f>U102</f>
        <v>create monster</v>
      </c>
      <c r="AC102" t="str">
        <f>X102</f>
        <v>CLERIC</v>
      </c>
      <c r="AD102">
        <f>AA102</f>
        <v>3</v>
      </c>
    </row>
    <row r="103" spans="2:30" x14ac:dyDescent="0.3">
      <c r="B103" t="s">
        <v>143</v>
      </c>
      <c r="F103" t="s">
        <v>144</v>
      </c>
    </row>
    <row r="104" spans="2:30" x14ac:dyDescent="0.3">
      <c r="B104" t="s">
        <v>145</v>
      </c>
      <c r="S104">
        <f>FIND($R$2,B104,1)</f>
        <v>7</v>
      </c>
      <c r="T104">
        <f>FIND($R$2,B104,S104+1)</f>
        <v>19</v>
      </c>
      <c r="U104" t="str">
        <f>MID(B104,S104+1,T104-S104-1)</f>
        <v>detect food</v>
      </c>
      <c r="V104">
        <f>FIND("_",B105,1)</f>
        <v>8</v>
      </c>
      <c r="W104">
        <f>FIND("_",B105,V104+1)</f>
        <v>19</v>
      </c>
      <c r="X104" t="str">
        <f>MID(B105,V104+1,W104-V104-1)</f>
        <v>DIVINATION</v>
      </c>
      <c r="Y104">
        <f>FIND(",",F105,1)</f>
        <v>3</v>
      </c>
      <c r="Z104">
        <f>FIND(",",F105,Y104+1)</f>
        <v>7</v>
      </c>
      <c r="AA104">
        <f>VALUE(MID(F105,Y104+1,Z104-Y104-1))</f>
        <v>-1</v>
      </c>
      <c r="AB104" t="str">
        <f>U104</f>
        <v>detect food</v>
      </c>
      <c r="AC104" t="str">
        <f>X104</f>
        <v>DIVINATION</v>
      </c>
      <c r="AD104">
        <f>AA104</f>
        <v>-1</v>
      </c>
    </row>
    <row r="105" spans="2:30" x14ac:dyDescent="0.3">
      <c r="B105" t="s">
        <v>146</v>
      </c>
      <c r="F105" t="s">
        <v>147</v>
      </c>
    </row>
    <row r="107" spans="2:30" x14ac:dyDescent="0.3">
      <c r="B107" t="s">
        <v>148</v>
      </c>
      <c r="E107" t="s">
        <v>149</v>
      </c>
      <c r="S107">
        <f>FIND($R$2,B107,1)</f>
        <v>7</v>
      </c>
      <c r="T107">
        <f>FIND($R$2,B107,S107+1)</f>
        <v>12</v>
      </c>
      <c r="U107" t="str">
        <f>MID(B107,S107+1,T107-S107-1)</f>
        <v>fear</v>
      </c>
      <c r="V107">
        <f>FIND("_",B108,1)</f>
        <v>8</v>
      </c>
      <c r="W107">
        <f>FIND("_",B108,V107+1)</f>
        <v>20</v>
      </c>
      <c r="X107" t="str">
        <f>MID(B108,V107+1,W107-V107-1)</f>
        <v>ENCHANTMENT</v>
      </c>
      <c r="Y107">
        <f>FIND(",",F108,1)</f>
        <v>3</v>
      </c>
      <c r="Z107">
        <f>FIND(",",F108,Y107+1)</f>
        <v>6</v>
      </c>
      <c r="AA107">
        <f>VALUE(MID(F108,Y107+1,Z107-Y107-1))</f>
        <v>0</v>
      </c>
      <c r="AB107" t="str">
        <f>U107</f>
        <v>fear</v>
      </c>
      <c r="AC107" t="str">
        <f>X107</f>
        <v>ENCHANTMENT</v>
      </c>
      <c r="AD107">
        <f>AA107</f>
        <v>0</v>
      </c>
    </row>
    <row r="108" spans="2:30" x14ac:dyDescent="0.3">
      <c r="B108" t="s">
        <v>31</v>
      </c>
      <c r="F108" t="s">
        <v>150</v>
      </c>
    </row>
    <row r="109" spans="2:30" x14ac:dyDescent="0.3">
      <c r="B109" t="s">
        <v>151</v>
      </c>
      <c r="S109">
        <f>FIND($R$2,B109,1)</f>
        <v>7</v>
      </c>
      <c r="T109">
        <f>FIND($R$2,B109,S109+1)</f>
        <v>17</v>
      </c>
      <c r="U109" t="str">
        <f>MID(B109,S109+1,T109-S109-1)</f>
        <v>mass fear</v>
      </c>
      <c r="V109">
        <f>FIND("_",B110,1)</f>
        <v>8</v>
      </c>
      <c r="W109">
        <f>FIND("_",B110,V109+1)</f>
        <v>20</v>
      </c>
      <c r="X109" t="str">
        <f>MID(B110,V109+1,W109-V109-1)</f>
        <v>ENCHANTMENT</v>
      </c>
      <c r="Y109">
        <f>FIND(",",F110,1)</f>
        <v>3</v>
      </c>
      <c r="Z109">
        <f>FIND(",",F110,Y109+1)</f>
        <v>6</v>
      </c>
      <c r="AA109">
        <f>VALUE(MID(F110,Y109+1,Z109-Y109-1))</f>
        <v>4</v>
      </c>
      <c r="AB109" t="str">
        <f>U109</f>
        <v>mass fear</v>
      </c>
      <c r="AC109" t="str">
        <f>X109</f>
        <v>ENCHANTMENT</v>
      </c>
      <c r="AD109">
        <f>AA109</f>
        <v>4</v>
      </c>
    </row>
    <row r="110" spans="2:30" x14ac:dyDescent="0.3">
      <c r="B110" t="s">
        <v>152</v>
      </c>
      <c r="F110" t="s">
        <v>153</v>
      </c>
    </row>
    <row r="112" spans="2:30" x14ac:dyDescent="0.3">
      <c r="B112" t="s">
        <v>154</v>
      </c>
      <c r="S112">
        <f>FIND($R$2,B112,1)</f>
        <v>7</v>
      </c>
      <c r="T112">
        <f>FIND($R$2,B112,S112+1)</f>
        <v>20</v>
      </c>
      <c r="U112" t="str">
        <f>MID(B112,S112+1,T112-S112-1)</f>
        <v>clairvoyance</v>
      </c>
      <c r="V112">
        <f>FIND("_",B113,1)</f>
        <v>8</v>
      </c>
      <c r="W112">
        <f>FIND("_",B113,V112+1)</f>
        <v>19</v>
      </c>
      <c r="X112" t="str">
        <f>MID(B113,V112+1,W112-V112-1)</f>
        <v>DIVINATION</v>
      </c>
      <c r="Y112">
        <f>FIND(",",F113,1)</f>
        <v>3</v>
      </c>
      <c r="Z112">
        <f>FIND(",",F113,Y112+1)</f>
        <v>6</v>
      </c>
      <c r="AA112">
        <f>VALUE(MID(F113,Y112+1,Z112-Y112-1))</f>
        <v>2</v>
      </c>
      <c r="AB112" t="str">
        <f>U112</f>
        <v>clairvoyance</v>
      </c>
      <c r="AC112" t="str">
        <f>X112</f>
        <v>DIVINATION</v>
      </c>
      <c r="AD112">
        <f>AA112</f>
        <v>2</v>
      </c>
    </row>
    <row r="113" spans="2:30" x14ac:dyDescent="0.3">
      <c r="B113" t="s">
        <v>155</v>
      </c>
      <c r="F113" t="s">
        <v>156</v>
      </c>
    </row>
    <row r="114" spans="2:30" x14ac:dyDescent="0.3">
      <c r="B114" t="s">
        <v>157</v>
      </c>
      <c r="S114">
        <f>FIND($R$2,B114,1)</f>
        <v>7</v>
      </c>
      <c r="T114">
        <f>FIND($R$2,B114,S114+1)</f>
        <v>21</v>
      </c>
      <c r="U114" t="str">
        <f>MID(B114,S114+1,T114-S114-1)</f>
        <v>cure sickness</v>
      </c>
      <c r="V114">
        <f>FIND("_",B115,1)</f>
        <v>8</v>
      </c>
      <c r="W114">
        <f>FIND("_",B115,V114+1)</f>
        <v>16</v>
      </c>
      <c r="X114" t="str">
        <f>MID(B115,V114+1,W114-V114-1)</f>
        <v>HEALING</v>
      </c>
      <c r="Y114">
        <f>FIND(",",F115,1)</f>
        <v>3</v>
      </c>
      <c r="Z114">
        <f>FIND(",",F115,Y114+1)</f>
        <v>6</v>
      </c>
      <c r="AA114">
        <f>VALUE(MID(F115,Y114+1,Z114-Y114-1))</f>
        <v>2</v>
      </c>
      <c r="AB114" t="str">
        <f>U114</f>
        <v>cure sickness</v>
      </c>
      <c r="AC114" t="str">
        <f>X114</f>
        <v>HEALING</v>
      </c>
      <c r="AD114">
        <f>AA114</f>
        <v>2</v>
      </c>
    </row>
    <row r="115" spans="2:30" x14ac:dyDescent="0.3">
      <c r="B115" t="s">
        <v>158</v>
      </c>
      <c r="F115" t="s">
        <v>156</v>
      </c>
    </row>
    <row r="116" spans="2:30" x14ac:dyDescent="0.3">
      <c r="B116" t="s">
        <v>159</v>
      </c>
      <c r="S116">
        <f>FIND($R$2,B116,1)</f>
        <v>7</v>
      </c>
      <c r="T116">
        <f>FIND($R$2,B116,S116+1)</f>
        <v>26</v>
      </c>
      <c r="U116" t="str">
        <f>MID(B116,S116+1,T116-S116-1)</f>
        <v>cure petrification</v>
      </c>
      <c r="V116">
        <f>FIND("_",B117,1)</f>
        <v>8</v>
      </c>
      <c r="W116">
        <f>FIND("_",B117,V116+1)</f>
        <v>16</v>
      </c>
      <c r="X116" t="str">
        <f>MID(B117,V116+1,W116-V116-1)</f>
        <v>HEALING</v>
      </c>
      <c r="Y116">
        <f>FIND(",",F117,1)</f>
        <v>3</v>
      </c>
      <c r="Z116">
        <f>FIND(",",F117,Y116+1)</f>
        <v>6</v>
      </c>
      <c r="AA116">
        <f>VALUE(MID(F117,Y116+1,Z116-Y116-1))</f>
        <v>4</v>
      </c>
      <c r="AB116" t="str">
        <f>U116</f>
        <v>cure petrification</v>
      </c>
      <c r="AC116" t="str">
        <f>X116</f>
        <v>HEALING</v>
      </c>
      <c r="AD116">
        <f>AA116</f>
        <v>4</v>
      </c>
    </row>
    <row r="117" spans="2:30" x14ac:dyDescent="0.3">
      <c r="B117" t="s">
        <v>160</v>
      </c>
      <c r="F117" t="s">
        <v>161</v>
      </c>
    </row>
    <row r="119" spans="2:30" x14ac:dyDescent="0.3">
      <c r="B119" t="s">
        <v>162</v>
      </c>
      <c r="S119">
        <f>FIND($R$2,B119,1)</f>
        <v>7</v>
      </c>
      <c r="T119">
        <f>FIND($R$2,B119,S119+1)</f>
        <v>21</v>
      </c>
      <c r="U119" t="str">
        <f>MID(B119,S119+1,T119-S119-1)</f>
        <v>charm monster</v>
      </c>
      <c r="V119">
        <f>FIND("_",B120,1)</f>
        <v>8</v>
      </c>
      <c r="W119">
        <f>FIND("_",B120,V119+1)</f>
        <v>20</v>
      </c>
      <c r="X119" t="str">
        <f>MID(B120,V119+1,W119-V119-1)</f>
        <v>ENCHANTMENT</v>
      </c>
      <c r="Y119">
        <f>FIND(",",F120,1)</f>
        <v>3</v>
      </c>
      <c r="Z119">
        <f>FIND(",",F120,Y119+1)</f>
        <v>6</v>
      </c>
      <c r="AA119">
        <f>VALUE(MID(F120,Y119+1,Z119-Y119-1))</f>
        <v>3</v>
      </c>
      <c r="AB119" t="str">
        <f>U119</f>
        <v>charm monster</v>
      </c>
      <c r="AC119" t="str">
        <f>X119</f>
        <v>ENCHANTMENT</v>
      </c>
      <c r="AD119">
        <f>AA119</f>
        <v>3</v>
      </c>
    </row>
    <row r="120" spans="2:30" x14ac:dyDescent="0.3">
      <c r="B120" t="s">
        <v>163</v>
      </c>
      <c r="F120" t="s">
        <v>164</v>
      </c>
    </row>
    <row r="121" spans="2:30" x14ac:dyDescent="0.3">
      <c r="B121" t="s">
        <v>165</v>
      </c>
      <c r="S121">
        <f>FIND($R$2,B121,1)</f>
        <v>7</v>
      </c>
      <c r="T121">
        <f>FIND($R$2,B121,S121+1)</f>
        <v>26</v>
      </c>
      <c r="U121" t="str">
        <f>MID(B121,S121+1,T121-S121-1)</f>
        <v>sphere of charming</v>
      </c>
      <c r="V121">
        <f>FIND("_",B122,1)</f>
        <v>8</v>
      </c>
      <c r="W121">
        <f>FIND("_",B122,V121+1)</f>
        <v>20</v>
      </c>
      <c r="X121" t="str">
        <f>MID(B122,V121+1,W121-V121-1)</f>
        <v>ENCHANTMENT</v>
      </c>
      <c r="Y121">
        <f>FIND(",",F122,1)</f>
        <v>3</v>
      </c>
      <c r="Z121">
        <f>FIND(",",F122,Y121+1)</f>
        <v>6</v>
      </c>
      <c r="AA121">
        <f>VALUE(MID(F122,Y121+1,Z121-Y121-1))</f>
        <v>5</v>
      </c>
      <c r="AB121" t="str">
        <f>U121</f>
        <v>sphere of charming</v>
      </c>
      <c r="AC121" t="str">
        <f>X121</f>
        <v>ENCHANTMENT</v>
      </c>
      <c r="AD121">
        <f>AA121</f>
        <v>5</v>
      </c>
    </row>
    <row r="122" spans="2:30" x14ac:dyDescent="0.3">
      <c r="B122" t="s">
        <v>166</v>
      </c>
      <c r="F122" t="s">
        <v>167</v>
      </c>
    </row>
    <row r="123" spans="2:30" x14ac:dyDescent="0.3">
      <c r="B123" t="s">
        <v>168</v>
      </c>
      <c r="D123" t="s">
        <v>169</v>
      </c>
      <c r="S123">
        <f>FIND($R$2,B123,1)</f>
        <v>7</v>
      </c>
      <c r="T123">
        <f>FIND($R$2,B123,S123+1)</f>
        <v>18</v>
      </c>
      <c r="U123" t="str">
        <f>MID(B123,S123+1,T123-S123-1)</f>
        <v>mass charm</v>
      </c>
      <c r="V123">
        <f>FIND("_",B124,1)</f>
        <v>8</v>
      </c>
      <c r="W123">
        <f>FIND("_",B124,V123+1)</f>
        <v>20</v>
      </c>
      <c r="X123" t="str">
        <f>MID(B124,V123+1,W123-V123-1)</f>
        <v>ENCHANTMENT</v>
      </c>
      <c r="Y123">
        <f>FIND(",",F124,1)</f>
        <v>3</v>
      </c>
      <c r="Z123">
        <f>FIND(",",F124,Y123+1)</f>
        <v>6</v>
      </c>
      <c r="AA123">
        <f>VALUE(MID(F124,Y123+1,Z123-Y123-1))</f>
        <v>7</v>
      </c>
      <c r="AB123" t="str">
        <f>U123</f>
        <v>mass charm</v>
      </c>
      <c r="AC123" t="str">
        <f>X123</f>
        <v>ENCHANTMENT</v>
      </c>
      <c r="AD123">
        <f>AA123</f>
        <v>7</v>
      </c>
    </row>
    <row r="124" spans="2:30" x14ac:dyDescent="0.3">
      <c r="B124" t="s">
        <v>170</v>
      </c>
      <c r="F124" t="s">
        <v>171</v>
      </c>
    </row>
    <row r="125" spans="2:30" x14ac:dyDescent="0.3">
      <c r="B125" t="s">
        <v>172</v>
      </c>
      <c r="S125">
        <f>FIND($R$2,B125,1)</f>
        <v>7</v>
      </c>
      <c r="T125">
        <f>FIND($R$2,B125,S125+1)</f>
        <v>24</v>
      </c>
      <c r="U125" t="str">
        <f>MID(B125,S125+1,T125-S125-1)</f>
        <v>dominate monster</v>
      </c>
      <c r="V125">
        <f>FIND("_",B126,1)</f>
        <v>8</v>
      </c>
      <c r="W125">
        <f>FIND("_",B126,V125+1)</f>
        <v>20</v>
      </c>
      <c r="X125" t="str">
        <f>MID(B126,V125+1,W125-V125-1)</f>
        <v>ENCHANTMENT</v>
      </c>
      <c r="Y125">
        <f>FIND(",",F126,1)</f>
        <v>3</v>
      </c>
      <c r="Z125">
        <f>FIND(",",F126,Y125+1)</f>
        <v>6</v>
      </c>
      <c r="AA125">
        <f>VALUE(MID(F126,Y125+1,Z125-Y125-1))</f>
        <v>6</v>
      </c>
      <c r="AB125" t="str">
        <f>U125</f>
        <v>dominate monster</v>
      </c>
      <c r="AC125" t="str">
        <f>X125</f>
        <v>ENCHANTMENT</v>
      </c>
      <c r="AD125">
        <f>AA125</f>
        <v>6</v>
      </c>
    </row>
    <row r="126" spans="2:30" x14ac:dyDescent="0.3">
      <c r="B126" t="s">
        <v>173</v>
      </c>
      <c r="F126" t="s">
        <v>174</v>
      </c>
    </row>
    <row r="127" spans="2:30" x14ac:dyDescent="0.3">
      <c r="B127" t="s">
        <v>175</v>
      </c>
      <c r="S127">
        <f>FIND($R$2,B127,1)</f>
        <v>7</v>
      </c>
      <c r="T127">
        <f>FIND($R$2,B127,S127+1)</f>
        <v>28</v>
      </c>
      <c r="U127" t="str">
        <f>MID(B127,S127+1,T127-S127-1)</f>
        <v>sphere of domination</v>
      </c>
      <c r="V127">
        <f>FIND("_",B128,1)</f>
        <v>8</v>
      </c>
      <c r="W127">
        <f>FIND("_",B128,V127+1)</f>
        <v>20</v>
      </c>
      <c r="X127" t="str">
        <f>MID(B128,V127+1,W127-V127-1)</f>
        <v>ENCHANTMENT</v>
      </c>
      <c r="Y127">
        <f>FIND(",",F128,1)</f>
        <v>3</v>
      </c>
      <c r="Z127">
        <f>FIND(",",F128,Y127+1)</f>
        <v>6</v>
      </c>
      <c r="AA127">
        <f>VALUE(MID(F128,Y127+1,Z127-Y127-1))</f>
        <v>8</v>
      </c>
      <c r="AB127" t="str">
        <f>U127</f>
        <v>sphere of domination</v>
      </c>
      <c r="AC127" t="str">
        <f>X127</f>
        <v>ENCHANTMENT</v>
      </c>
      <c r="AD127">
        <f>AA127</f>
        <v>8</v>
      </c>
    </row>
    <row r="128" spans="2:30" x14ac:dyDescent="0.3">
      <c r="B128" t="s">
        <v>176</v>
      </c>
      <c r="F128" t="s">
        <v>177</v>
      </c>
    </row>
    <row r="129" spans="2:30" x14ac:dyDescent="0.3">
      <c r="B129" t="s">
        <v>178</v>
      </c>
      <c r="S129">
        <f>FIND($R$2,B129,1)</f>
        <v>7</v>
      </c>
      <c r="T129">
        <f>FIND($R$2,B129,S129+1)</f>
        <v>23</v>
      </c>
      <c r="U129" t="str">
        <f>MID(B129,S129+1,T129-S129-1)</f>
        <v>mass domination</v>
      </c>
      <c r="V129">
        <f>FIND("_",B130,1)</f>
        <v>8</v>
      </c>
      <c r="W129">
        <f>FIND("_",B130,V129+1)</f>
        <v>20</v>
      </c>
      <c r="X129" t="str">
        <f>MID(B130,V129+1,W129-V129-1)</f>
        <v>ENCHANTMENT</v>
      </c>
      <c r="Y129">
        <f>FIND(",",F130,1)</f>
        <v>3</v>
      </c>
      <c r="Z129">
        <f>FIND(",",F130,Y129+1)</f>
        <v>6</v>
      </c>
      <c r="AA129">
        <f>VALUE(MID(F130,Y129+1,Z129-Y129-1))</f>
        <v>10</v>
      </c>
      <c r="AB129" t="str">
        <f>U129</f>
        <v>mass domination</v>
      </c>
      <c r="AC129" t="str">
        <f>X129</f>
        <v>ENCHANTMENT</v>
      </c>
      <c r="AD129">
        <f>AA129</f>
        <v>10</v>
      </c>
    </row>
    <row r="130" spans="2:30" x14ac:dyDescent="0.3">
      <c r="B130" t="s">
        <v>179</v>
      </c>
      <c r="F130" t="s">
        <v>180</v>
      </c>
    </row>
    <row r="132" spans="2:30" x14ac:dyDescent="0.3">
      <c r="B132" t="s">
        <v>181</v>
      </c>
      <c r="S132">
        <f>FIND($R$2,B132,1)</f>
        <v>7</v>
      </c>
      <c r="T132">
        <f>FIND($R$2,B132,S132+1)</f>
        <v>18</v>
      </c>
      <c r="U132" t="str">
        <f>MID(B132,S132+1,T132-S132-1)</f>
        <v>haste self</v>
      </c>
      <c r="V132">
        <f>FIND("_",B133,1)</f>
        <v>8</v>
      </c>
      <c r="W132">
        <f>FIND("_",B133,V132+1)</f>
        <v>17</v>
      </c>
      <c r="X132" t="str">
        <f>MID(B133,V132+1,W132-V132-1)</f>
        <v>MOVEMENT</v>
      </c>
      <c r="Y132">
        <f>FIND(",",F133,1)</f>
        <v>3</v>
      </c>
      <c r="Z132">
        <f>FIND(",",F133,Y132+1)</f>
        <v>6</v>
      </c>
      <c r="AA132">
        <f>VALUE(MID(F133,Y132+1,Z132-Y132-1))</f>
        <v>3</v>
      </c>
      <c r="AB132" t="str">
        <f>U132</f>
        <v>haste self</v>
      </c>
      <c r="AC132" t="str">
        <f>X132</f>
        <v>MOVEMENT</v>
      </c>
      <c r="AD132">
        <f>AA132</f>
        <v>3</v>
      </c>
    </row>
    <row r="133" spans="2:30" x14ac:dyDescent="0.3">
      <c r="B133" t="s">
        <v>182</v>
      </c>
      <c r="F133" t="s">
        <v>183</v>
      </c>
    </row>
    <row r="134" spans="2:30" x14ac:dyDescent="0.3">
      <c r="B134" t="s">
        <v>184</v>
      </c>
      <c r="S134">
        <f>FIND($R$2,B134,1)</f>
        <v>7</v>
      </c>
      <c r="T134">
        <f>FIND($R$2,B134,S134+1)</f>
        <v>21</v>
      </c>
      <c r="U134" t="str">
        <f>MID(B134,S134+1,T134-S134-1)</f>
        <v>detect unseen</v>
      </c>
      <c r="V134">
        <f>FIND("_",B135,1)</f>
        <v>8</v>
      </c>
      <c r="W134">
        <f>FIND("_",B135,V134+1)</f>
        <v>19</v>
      </c>
      <c r="X134" t="str">
        <f>MID(B135,V134+1,W134-V134-1)</f>
        <v>DIVINATION</v>
      </c>
      <c r="Y134">
        <f>FIND(",",F135,1)</f>
        <v>3</v>
      </c>
      <c r="Z134">
        <f>FIND(",",F135,Y134+1)</f>
        <v>6</v>
      </c>
      <c r="AA134">
        <f>VALUE(MID(F135,Y134+1,Z134-Y134-1))</f>
        <v>1</v>
      </c>
      <c r="AB134" t="str">
        <f>U134</f>
        <v>detect unseen</v>
      </c>
      <c r="AC134" t="str">
        <f>X134</f>
        <v>DIVINATION</v>
      </c>
      <c r="AD134">
        <f>AA134</f>
        <v>1</v>
      </c>
    </row>
    <row r="135" spans="2:30" x14ac:dyDescent="0.3">
      <c r="B135" t="s">
        <v>185</v>
      </c>
      <c r="F135" t="s">
        <v>186</v>
      </c>
    </row>
    <row r="136" spans="2:30" x14ac:dyDescent="0.3">
      <c r="B136" t="s">
        <v>187</v>
      </c>
      <c r="S136">
        <f>FIND($R$2,B136,1)</f>
        <v>7</v>
      </c>
      <c r="T136">
        <f>FIND($R$2,B136,S136+1)</f>
        <v>18</v>
      </c>
      <c r="U136" t="str">
        <f>MID(B136,S136+1,T136-S136-1)</f>
        <v>levitation</v>
      </c>
      <c r="V136">
        <f>FIND("_",B137,1)</f>
        <v>8</v>
      </c>
      <c r="W136">
        <f>FIND("_",B137,V136+1)</f>
        <v>17</v>
      </c>
      <c r="X136" t="str">
        <f>MID(B137,V136+1,W136-V136-1)</f>
        <v>MOVEMENT</v>
      </c>
      <c r="Y136">
        <f>FIND(",",F137,1)</f>
        <v>3</v>
      </c>
      <c r="Z136">
        <f>FIND(",",F137,Y136+1)</f>
        <v>6</v>
      </c>
      <c r="AA136">
        <f>VALUE(MID(F137,Y136+1,Z136-Y136-1))</f>
        <v>2</v>
      </c>
      <c r="AB136" t="str">
        <f>U136</f>
        <v>levitation</v>
      </c>
      <c r="AC136" t="str">
        <f>X136</f>
        <v>MOVEMENT</v>
      </c>
      <c r="AD136">
        <f>AA136</f>
        <v>2</v>
      </c>
    </row>
    <row r="137" spans="2:30" x14ac:dyDescent="0.3">
      <c r="B137" t="s">
        <v>182</v>
      </c>
      <c r="F137" t="s">
        <v>188</v>
      </c>
    </row>
    <row r="138" spans="2:30" x14ac:dyDescent="0.3">
      <c r="B138" t="s">
        <v>189</v>
      </c>
      <c r="S138">
        <f>FIND($R$2,B138,1)</f>
        <v>7</v>
      </c>
      <c r="T138">
        <f>FIND($R$2,B138,S138+1)</f>
        <v>15</v>
      </c>
      <c r="U138" t="str">
        <f>MID(B138,S138+1,T138-S138-1)</f>
        <v>healing</v>
      </c>
      <c r="V138">
        <f>FIND("_",B139,1)</f>
        <v>8</v>
      </c>
      <c r="W138">
        <f>FIND("_",B139,V138+1)</f>
        <v>16</v>
      </c>
      <c r="X138" t="str">
        <f>MID(B139,V138+1,W138-V138-1)</f>
        <v>HEALING</v>
      </c>
      <c r="Y138">
        <f>FIND(",",F139,1)</f>
        <v>3</v>
      </c>
      <c r="Z138">
        <f>FIND(",",F139,Y138+1)</f>
        <v>6</v>
      </c>
      <c r="AA138">
        <f>VALUE(MID(F139,Y138+1,Z138-Y138-1))</f>
        <v>1</v>
      </c>
      <c r="AB138" t="str">
        <f>U138</f>
        <v>healing</v>
      </c>
      <c r="AC138" t="str">
        <f>X138</f>
        <v>HEALING</v>
      </c>
      <c r="AD138">
        <f>AA138</f>
        <v>1</v>
      </c>
    </row>
    <row r="139" spans="2:30" x14ac:dyDescent="0.3">
      <c r="B139" t="s">
        <v>190</v>
      </c>
      <c r="F139" t="s">
        <v>191</v>
      </c>
    </row>
    <row r="140" spans="2:30" x14ac:dyDescent="0.3">
      <c r="B140" t="s">
        <v>192</v>
      </c>
      <c r="S140">
        <f>FIND($R$2,B140,1)</f>
        <v>7</v>
      </c>
      <c r="T140">
        <f>FIND($R$2,B140,S140+1)</f>
        <v>21</v>
      </c>
      <c r="U140" t="str">
        <f>MID(B140,S140+1,T140-S140-1)</f>
        <v>extra healing</v>
      </c>
      <c r="V140">
        <f>FIND("_",B141,1)</f>
        <v>8</v>
      </c>
      <c r="W140">
        <f>FIND("_",B141,V140+1)</f>
        <v>16</v>
      </c>
      <c r="X140" t="str">
        <f>MID(B141,V140+1,W140-V140-1)</f>
        <v>HEALING</v>
      </c>
      <c r="Y140">
        <f>FIND(",",F141,1)</f>
        <v>3</v>
      </c>
      <c r="Z140">
        <f>FIND(",",F141,Y140+1)</f>
        <v>6</v>
      </c>
      <c r="AA140">
        <f>VALUE(MID(F141,Y140+1,Z140-Y140-1))</f>
        <v>3</v>
      </c>
      <c r="AB140" t="str">
        <f>U140</f>
        <v>extra healing</v>
      </c>
      <c r="AC140" t="str">
        <f>X140</f>
        <v>HEALING</v>
      </c>
      <c r="AD140">
        <f>AA140</f>
        <v>3</v>
      </c>
    </row>
    <row r="141" spans="2:30" x14ac:dyDescent="0.3">
      <c r="B141" t="s">
        <v>193</v>
      </c>
      <c r="F141" t="s">
        <v>194</v>
      </c>
    </row>
    <row r="142" spans="2:30" x14ac:dyDescent="0.3">
      <c r="B142" t="s">
        <v>195</v>
      </c>
      <c r="S142">
        <f>FIND($R$2,B142,1)</f>
        <v>7</v>
      </c>
      <c r="T142">
        <f>FIND($R$2,B142,S142+1)</f>
        <v>23</v>
      </c>
      <c r="U142" t="str">
        <f>MID(B142,S142+1,T142-S142-1)</f>
        <v>greater healing</v>
      </c>
      <c r="V142">
        <f>FIND("_",B143,1)</f>
        <v>8</v>
      </c>
      <c r="W142">
        <f>FIND("_",B143,V142+1)</f>
        <v>16</v>
      </c>
      <c r="X142" t="str">
        <f>MID(B143,V142+1,W142-V142-1)</f>
        <v>HEALING</v>
      </c>
      <c r="Y142">
        <f>FIND(",",F143,1)</f>
        <v>3</v>
      </c>
      <c r="Z142">
        <f>FIND(",",F143,Y142+1)</f>
        <v>6</v>
      </c>
      <c r="AA142">
        <f>VALUE(MID(F143,Y142+1,Z142-Y142-1))</f>
        <v>5</v>
      </c>
      <c r="AB142" t="str">
        <f>U142</f>
        <v>greater healing</v>
      </c>
      <c r="AC142" t="str">
        <f>X142</f>
        <v>HEALING</v>
      </c>
      <c r="AD142">
        <f>AA142</f>
        <v>5</v>
      </c>
    </row>
    <row r="143" spans="2:30" x14ac:dyDescent="0.3">
      <c r="B143" t="s">
        <v>193</v>
      </c>
      <c r="F143" t="s">
        <v>196</v>
      </c>
    </row>
    <row r="144" spans="2:30" x14ac:dyDescent="0.3">
      <c r="B144" t="s">
        <v>197</v>
      </c>
      <c r="S144">
        <f>FIND($R$2,B144,1)</f>
        <v>7</v>
      </c>
      <c r="T144">
        <f>FIND($R$2,B144,S144+1)</f>
        <v>20</v>
      </c>
      <c r="U144" t="str">
        <f>MID(B144,S144+1,T144-S144-1)</f>
        <v>full healing</v>
      </c>
      <c r="V144">
        <f>FIND("_",B145,1)</f>
        <v>8</v>
      </c>
      <c r="W144">
        <f>FIND("_",B145,V144+1)</f>
        <v>16</v>
      </c>
      <c r="X144" t="str">
        <f>MID(B145,V144+1,W144-V144-1)</f>
        <v>HEALING</v>
      </c>
      <c r="Y144">
        <f>FIND(",",F145,1)</f>
        <v>3</v>
      </c>
      <c r="Z144">
        <f>FIND(",",F145,Y144+1)</f>
        <v>6</v>
      </c>
      <c r="AA144">
        <f>VALUE(MID(F145,Y144+1,Z144-Y144-1))</f>
        <v>7</v>
      </c>
      <c r="AB144" t="str">
        <f>U144</f>
        <v>full healing</v>
      </c>
      <c r="AC144" t="str">
        <f>X144</f>
        <v>HEALING</v>
      </c>
      <c r="AD144">
        <f>AA144</f>
        <v>7</v>
      </c>
    </row>
    <row r="145" spans="2:30" x14ac:dyDescent="0.3">
      <c r="B145" t="s">
        <v>198</v>
      </c>
      <c r="F145" t="s">
        <v>199</v>
      </c>
    </row>
    <row r="146" spans="2:30" x14ac:dyDescent="0.3">
      <c r="B146" t="s">
        <v>200</v>
      </c>
      <c r="S146">
        <f>FIND($R$2,B146,1)</f>
        <v>7</v>
      </c>
      <c r="T146">
        <f>FIND($R$2,B146,S146+1)</f>
        <v>23</v>
      </c>
      <c r="U146" t="str">
        <f>MID(B146,S146+1,T146-S146-1)</f>
        <v>restore ability</v>
      </c>
      <c r="V146">
        <f>FIND("_",B147,1)</f>
        <v>8</v>
      </c>
      <c r="W146">
        <f>FIND("_",B147,V146+1)</f>
        <v>16</v>
      </c>
      <c r="X146" t="str">
        <f>MID(B147,V146+1,W146-V146-1)</f>
        <v>HEALING</v>
      </c>
      <c r="Y146">
        <f>FIND(",",F147,1)</f>
        <v>3</v>
      </c>
      <c r="Z146">
        <f>FIND(",",F147,Y146+1)</f>
        <v>6</v>
      </c>
      <c r="AA146">
        <f>VALUE(MID(F147,Y146+1,Z146-Y146-1))</f>
        <v>5</v>
      </c>
      <c r="AB146" t="str">
        <f>U146</f>
        <v>restore ability</v>
      </c>
      <c r="AC146" t="str">
        <f>X146</f>
        <v>HEALING</v>
      </c>
      <c r="AD146">
        <f>AA146</f>
        <v>5</v>
      </c>
    </row>
    <row r="147" spans="2:30" x14ac:dyDescent="0.3">
      <c r="B147" t="s">
        <v>193</v>
      </c>
      <c r="F147" t="s">
        <v>201</v>
      </c>
    </row>
    <row r="148" spans="2:30" x14ac:dyDescent="0.3">
      <c r="B148" t="s">
        <v>202</v>
      </c>
      <c r="S148">
        <v>7</v>
      </c>
      <c r="T148">
        <v>31</v>
      </c>
      <c r="U148" t="s">
        <v>355</v>
      </c>
      <c r="V148">
        <v>2</v>
      </c>
      <c r="W148">
        <v>14</v>
      </c>
      <c r="X148" t="s">
        <v>356</v>
      </c>
      <c r="Y148">
        <v>3</v>
      </c>
      <c r="Z148">
        <v>6</v>
      </c>
      <c r="AA148">
        <v>11</v>
      </c>
      <c r="AB148" t="s">
        <v>355</v>
      </c>
      <c r="AC148" t="s">
        <v>356</v>
      </c>
      <c r="AD148">
        <v>11</v>
      </c>
    </row>
    <row r="149" spans="2:30" x14ac:dyDescent="0.3">
      <c r="B149" t="s">
        <v>166</v>
      </c>
      <c r="F149" t="s">
        <v>203</v>
      </c>
    </row>
    <row r="150" spans="2:30" x14ac:dyDescent="0.3">
      <c r="B150" t="s">
        <v>204</v>
      </c>
      <c r="S150">
        <f>FIND($R$2,B150,1)</f>
        <v>7</v>
      </c>
      <c r="T150">
        <f>FIND($R$2,B150,S150+1)</f>
        <v>23</v>
      </c>
      <c r="U150" t="str">
        <f>MID(B150,S150+1,T150-S150-1)</f>
        <v>detect treasure</v>
      </c>
      <c r="V150">
        <f>FIND("_",B151,1)</f>
        <v>8</v>
      </c>
      <c r="W150">
        <f>FIND("_",B151,V150+1)</f>
        <v>19</v>
      </c>
      <c r="X150" t="str">
        <f>MID(B151,V150+1,W150-V150-1)</f>
        <v>DIVINATION</v>
      </c>
      <c r="Y150">
        <f>FIND(",",F151,1)</f>
        <v>3</v>
      </c>
      <c r="Z150">
        <f>FIND(",",F151,Y150+1)</f>
        <v>6</v>
      </c>
      <c r="AA150">
        <f>VALUE(MID(F151,Y150+1,Z150-Y150-1))</f>
        <v>0</v>
      </c>
      <c r="AB150" t="str">
        <f>U150</f>
        <v>detect treasure</v>
      </c>
      <c r="AC150" t="str">
        <f>X150</f>
        <v>DIVINATION</v>
      </c>
      <c r="AD150">
        <f>AA150</f>
        <v>0</v>
      </c>
    </row>
    <row r="151" spans="2:30" x14ac:dyDescent="0.3">
      <c r="B151" t="s">
        <v>116</v>
      </c>
      <c r="D151" t="s">
        <v>205</v>
      </c>
      <c r="F151" t="s">
        <v>206</v>
      </c>
      <c r="G151" t="s">
        <v>206</v>
      </c>
    </row>
    <row r="152" spans="2:30" x14ac:dyDescent="0.3">
      <c r="B152" t="s">
        <v>207</v>
      </c>
      <c r="S152">
        <f>FIND($R$2,B152,1)</f>
        <v>7</v>
      </c>
      <c r="T152">
        <f>FIND($R$2,B152,S152+1)</f>
        <v>20</v>
      </c>
      <c r="U152" t="str">
        <f>MID(B152,S152+1,T152-S152-1)</f>
        <v>remove curse</v>
      </c>
      <c r="V152">
        <f>FIND("_",B153,1)</f>
        <v>8</v>
      </c>
      <c r="W152">
        <f>FIND("_",B153,V152+1)</f>
        <v>15</v>
      </c>
      <c r="X152" t="str">
        <f>MID(B153,V152+1,W152-V152-1)</f>
        <v>CLERIC</v>
      </c>
      <c r="Y152">
        <f>FIND(",",F153,1)</f>
        <v>3</v>
      </c>
      <c r="Z152">
        <f>FIND(",",F153,Y152+1)</f>
        <v>6</v>
      </c>
      <c r="AA152">
        <f>VALUE(MID(F153,Y152+1,Z152-Y152-1))</f>
        <v>4</v>
      </c>
      <c r="AB152" t="str">
        <f>U152</f>
        <v>remove curse</v>
      </c>
      <c r="AC152" t="str">
        <f>X152</f>
        <v>CLERIC</v>
      </c>
      <c r="AD152">
        <f>AA152</f>
        <v>4</v>
      </c>
    </row>
    <row r="153" spans="2:30" x14ac:dyDescent="0.3">
      <c r="B153" t="s">
        <v>208</v>
      </c>
      <c r="E153" t="s">
        <v>209</v>
      </c>
      <c r="F153" t="s">
        <v>210</v>
      </c>
      <c r="H153" t="s">
        <v>210</v>
      </c>
    </row>
    <row r="154" spans="2:30" x14ac:dyDescent="0.3">
      <c r="B154" t="s">
        <v>211</v>
      </c>
      <c r="S154">
        <f>FIND($R$2,B154,1)</f>
        <v>7</v>
      </c>
      <c r="T154">
        <f>FIND($R$2,B154,S154+1)</f>
        <v>21</v>
      </c>
      <c r="U154" t="str">
        <f>MID(B154,S154+1,T154-S154-1)</f>
        <v>magic mapping</v>
      </c>
      <c r="V154">
        <f>FIND("_",B155,1)</f>
        <v>8</v>
      </c>
      <c r="W154">
        <f>FIND("_",B155,V154+1)</f>
        <v>19</v>
      </c>
      <c r="X154" t="str">
        <f>MID(B155,V154+1,W154-V154-1)</f>
        <v>DIVINATION</v>
      </c>
      <c r="Y154">
        <f>FIND(",",F155,1)</f>
        <v>3</v>
      </c>
      <c r="Z154">
        <f>FIND(",",F155,Y154+1)</f>
        <v>6</v>
      </c>
      <c r="AA154">
        <f>VALUE(MID(F155,Y154+1,Z154-Y154-1))</f>
        <v>4</v>
      </c>
      <c r="AB154" t="str">
        <f>U154</f>
        <v>magic mapping</v>
      </c>
      <c r="AC154" t="str">
        <f>X154</f>
        <v>DIVINATION</v>
      </c>
      <c r="AD154">
        <f>AA154</f>
        <v>4</v>
      </c>
    </row>
    <row r="155" spans="2:30" x14ac:dyDescent="0.3">
      <c r="B155" t="s">
        <v>116</v>
      </c>
      <c r="D155" t="s">
        <v>212</v>
      </c>
      <c r="F155" t="s">
        <v>213</v>
      </c>
      <c r="G155" t="s">
        <v>213</v>
      </c>
    </row>
    <row r="156" spans="2:30" x14ac:dyDescent="0.3">
      <c r="B156" t="s">
        <v>214</v>
      </c>
      <c r="S156">
        <f>FIND($R$2,B156,1)</f>
        <v>7</v>
      </c>
      <c r="T156">
        <f>FIND($R$2,B156,S156+1)</f>
        <v>16</v>
      </c>
      <c r="U156" t="str">
        <f>MID(B156,S156+1,T156-S156-1)</f>
        <v>identify</v>
      </c>
      <c r="V156">
        <f>FIND("_",B157,1)</f>
        <v>8</v>
      </c>
      <c r="W156">
        <f>FIND("_",B157,V156+1)</f>
        <v>19</v>
      </c>
      <c r="X156" t="str">
        <f>MID(B157,V156+1,W156-V156-1)</f>
        <v>DIVINATION</v>
      </c>
      <c r="Y156">
        <f>FIND(",",F157,1)</f>
        <v>3</v>
      </c>
      <c r="Z156">
        <f>FIND(",",F157,Y156+1)</f>
        <v>6</v>
      </c>
      <c r="AA156">
        <f>VALUE(MID(F157,Y156+1,Z156-Y156-1))</f>
        <v>4</v>
      </c>
      <c r="AB156" t="str">
        <f>U156</f>
        <v>identify</v>
      </c>
      <c r="AC156" t="str">
        <f>X156</f>
        <v>DIVINATION</v>
      </c>
      <c r="AD156">
        <f>AA156</f>
        <v>4</v>
      </c>
    </row>
    <row r="157" spans="2:30" x14ac:dyDescent="0.3">
      <c r="B157" t="s">
        <v>116</v>
      </c>
      <c r="D157" t="s">
        <v>209</v>
      </c>
      <c r="F157" t="s">
        <v>215</v>
      </c>
      <c r="G157" t="s">
        <v>215</v>
      </c>
    </row>
    <row r="158" spans="2:30" x14ac:dyDescent="0.3">
      <c r="B158" t="s">
        <v>216</v>
      </c>
      <c r="S158">
        <f>FIND($R$2,B158,1)</f>
        <v>7</v>
      </c>
      <c r="T158">
        <f>FIND($R$2,B158,S158+1)</f>
        <v>19</v>
      </c>
      <c r="U158" t="str">
        <f>MID(B158,S158+1,T158-S158-1)</f>
        <v>turn undead</v>
      </c>
      <c r="V158">
        <f>FIND("_",B159,1)</f>
        <v>8</v>
      </c>
      <c r="W158">
        <f>FIND("_",B159,V158+1)</f>
        <v>15</v>
      </c>
      <c r="X158" t="str">
        <f>MID(B159,V158+1,W158-V158-1)</f>
        <v>CLERIC</v>
      </c>
      <c r="Y158">
        <f>FIND(",",F159,1)</f>
        <v>3</v>
      </c>
      <c r="Z158">
        <f>FIND(",",F159,Y158+1)</f>
        <v>6</v>
      </c>
      <c r="AA158">
        <f>VALUE(MID(F159,Y158+1,Z158-Y158-1))</f>
        <v>5</v>
      </c>
      <c r="AB158" t="str">
        <f>U158</f>
        <v>turn undead</v>
      </c>
      <c r="AC158" t="str">
        <f>X158</f>
        <v>CLERIC</v>
      </c>
      <c r="AD158">
        <f>AA158</f>
        <v>5</v>
      </c>
    </row>
    <row r="159" spans="2:30" x14ac:dyDescent="0.3">
      <c r="B159" t="s">
        <v>208</v>
      </c>
      <c r="E159" t="s">
        <v>217</v>
      </c>
      <c r="F159" t="s">
        <v>218</v>
      </c>
      <c r="H159" t="s">
        <v>218</v>
      </c>
    </row>
    <row r="160" spans="2:30" x14ac:dyDescent="0.3">
      <c r="B160" t="s">
        <v>219</v>
      </c>
      <c r="S160">
        <f>FIND($R$2,B160,1)</f>
        <v>7</v>
      </c>
      <c r="T160">
        <f>FIND($R$2,B160,S160+1)</f>
        <v>17</v>
      </c>
      <c r="U160" t="str">
        <f>MID(B160,S160+1,T160-S160-1)</f>
        <v>polymorph</v>
      </c>
      <c r="V160">
        <f>FIND("_",B161,1)</f>
        <v>8</v>
      </c>
      <c r="W160">
        <f>FIND("_",B161,V160+1)</f>
        <v>22</v>
      </c>
      <c r="X160" t="str">
        <f>MID(B161,V160+1,W160-V160-1)</f>
        <v>TRANSMUTATION</v>
      </c>
      <c r="Y160">
        <f>FIND(",",F161,1)</f>
        <v>3</v>
      </c>
      <c r="Z160">
        <f>FIND(",",F161,Y160+1)</f>
        <v>6</v>
      </c>
      <c r="AA160">
        <f>VALUE(MID(F161,Y160+1,Z160-Y160-1))</f>
        <v>5</v>
      </c>
      <c r="AB160" t="str">
        <f>U160</f>
        <v>polymorph</v>
      </c>
      <c r="AC160" t="str">
        <f>X160</f>
        <v>TRANSMUTATION</v>
      </c>
      <c r="AD160">
        <f>AA160</f>
        <v>5</v>
      </c>
    </row>
    <row r="161" spans="2:30" x14ac:dyDescent="0.3">
      <c r="B161" t="s">
        <v>220</v>
      </c>
      <c r="E161" t="s">
        <v>221</v>
      </c>
      <c r="F161" t="s">
        <v>221</v>
      </c>
    </row>
    <row r="162" spans="2:30" x14ac:dyDescent="0.3">
      <c r="B162" t="s">
        <v>222</v>
      </c>
      <c r="S162">
        <f>FIND($R$2,B162,1)</f>
        <v>7</v>
      </c>
      <c r="T162">
        <f>FIND($R$2,B162,S162+1)</f>
        <v>21</v>
      </c>
      <c r="U162" t="str">
        <f>MID(B162,S162+1,T162-S162-1)</f>
        <v>teleport away</v>
      </c>
      <c r="V162">
        <f>FIND("_",B163,1)</f>
        <v>8</v>
      </c>
      <c r="W162">
        <f>FIND("_",B163,V162+1)</f>
        <v>17</v>
      </c>
      <c r="X162" t="str">
        <f>MID(B163,V162+1,W162-V162-1)</f>
        <v>MOVEMENT</v>
      </c>
      <c r="Y162">
        <f>FIND(",",F163,1)</f>
        <v>3</v>
      </c>
      <c r="Z162">
        <f>FIND(",",F163,Y162+1)</f>
        <v>6</v>
      </c>
      <c r="AA162">
        <f>VALUE(MID(F163,Y162+1,Z162-Y162-1))</f>
        <v>4</v>
      </c>
      <c r="AB162" t="str">
        <f>U162</f>
        <v>teleport away</v>
      </c>
      <c r="AC162" t="str">
        <f>X162</f>
        <v>MOVEMENT</v>
      </c>
      <c r="AD162">
        <f>AA162</f>
        <v>4</v>
      </c>
    </row>
    <row r="163" spans="2:30" x14ac:dyDescent="0.3">
      <c r="B163" t="s">
        <v>223</v>
      </c>
      <c r="E163" t="s">
        <v>224</v>
      </c>
      <c r="F163" t="s">
        <v>225</v>
      </c>
      <c r="H163" t="s">
        <v>225</v>
      </c>
    </row>
    <row r="164" spans="2:30" x14ac:dyDescent="0.3">
      <c r="B164" t="s">
        <v>226</v>
      </c>
      <c r="S164">
        <f>FIND($R$2,B164,1)</f>
        <v>7</v>
      </c>
      <c r="T164">
        <f>FIND($R$2,B164,S164+1)</f>
        <v>23</v>
      </c>
      <c r="U164" t="str">
        <f>MID(B164,S164+1,T164-S164-1)</f>
        <v>create familiar</v>
      </c>
      <c r="V164">
        <f>FIND("_",B165,1)</f>
        <v>8</v>
      </c>
      <c r="W164">
        <f>FIND("_",B165,V164+1)</f>
        <v>15</v>
      </c>
      <c r="X164" t="str">
        <f>MID(B165,V164+1,W164-V164-1)</f>
        <v>CLERIC</v>
      </c>
      <c r="Y164">
        <f>FIND(",",F165,1)</f>
        <v>3</v>
      </c>
      <c r="Z164">
        <f>FIND(",",F165,Y164+1)</f>
        <v>6</v>
      </c>
      <c r="AA164">
        <f>VALUE(MID(F165,Y164+1,Z164-Y164-1))</f>
        <v>4</v>
      </c>
      <c r="AB164" t="str">
        <f>U164</f>
        <v>create familiar</v>
      </c>
      <c r="AC164" t="str">
        <f>X164</f>
        <v>CLERIC</v>
      </c>
      <c r="AD164">
        <f>AA164</f>
        <v>4</v>
      </c>
    </row>
    <row r="165" spans="2:30" x14ac:dyDescent="0.3">
      <c r="B165" t="s">
        <v>208</v>
      </c>
      <c r="E165" t="s">
        <v>227</v>
      </c>
      <c r="F165" t="s">
        <v>228</v>
      </c>
      <c r="H165" t="s">
        <v>228</v>
      </c>
    </row>
    <row r="166" spans="2:30" x14ac:dyDescent="0.3">
      <c r="B166" t="s">
        <v>229</v>
      </c>
      <c r="S166">
        <f>FIND($R$2,B166,1)</f>
        <v>7</v>
      </c>
      <c r="T166">
        <f>FIND($R$2,B166,S166+1)</f>
        <v>20</v>
      </c>
      <c r="U166" t="str">
        <f>MID(B166,S166+1,T166-S166-1)</f>
        <v>cancellation</v>
      </c>
      <c r="V166">
        <f>FIND("_",B167,1)</f>
        <v>8</v>
      </c>
      <c r="W166">
        <f>FIND("_",B167,V166+1)</f>
        <v>22</v>
      </c>
      <c r="X166" t="str">
        <f>MID(B167,V166+1,W166-V166-1)</f>
        <v>TRANSMUTATION</v>
      </c>
      <c r="Y166">
        <f>FIND(",",F167,1)</f>
        <v>3</v>
      </c>
      <c r="Z166">
        <f>FIND(",",F167,Y166+1)</f>
        <v>6</v>
      </c>
      <c r="AA166">
        <f>VALUE(MID(F167,Y166+1,Z166-Y166-1))</f>
        <v>5</v>
      </c>
      <c r="AB166" t="str">
        <f>U166</f>
        <v>cancellation</v>
      </c>
      <c r="AC166" t="str">
        <f>X166</f>
        <v>TRANSMUTATION</v>
      </c>
      <c r="AD166">
        <f>AA166</f>
        <v>5</v>
      </c>
    </row>
    <row r="167" spans="2:30" x14ac:dyDescent="0.3">
      <c r="B167" t="s">
        <v>120</v>
      </c>
      <c r="C167" t="s">
        <v>230</v>
      </c>
      <c r="F167" t="s">
        <v>231</v>
      </c>
    </row>
    <row r="168" spans="2:30" x14ac:dyDescent="0.3">
      <c r="B168" t="s">
        <v>232</v>
      </c>
      <c r="S168">
        <f>FIND($R$2,B168,1)</f>
        <v>7</v>
      </c>
      <c r="T168">
        <f>FIND($R$2,B168,S168+1)</f>
        <v>18</v>
      </c>
      <c r="U168" t="str">
        <f>MID(B168,S168+1,T168-S168-1)</f>
        <v>protection</v>
      </c>
      <c r="V168">
        <f>FIND("_",C169,1)</f>
        <v>2</v>
      </c>
      <c r="W168">
        <f>FIND("_",C169,V168+1)</f>
        <v>13</v>
      </c>
      <c r="X168" t="str">
        <f>MID(C169,V168+1,W168-V168-1)</f>
        <v>ABJURATION</v>
      </c>
      <c r="Y168">
        <f>FIND(",",I169,1)</f>
        <v>7</v>
      </c>
      <c r="Z168">
        <f>FIND(",",I169,Y168+1)</f>
        <v>10</v>
      </c>
      <c r="AA168">
        <f>VALUE(MID(I169,Y168+1,Z168-Y168-1))</f>
        <v>2</v>
      </c>
      <c r="AB168" t="str">
        <f>U168</f>
        <v>protection</v>
      </c>
      <c r="AC168" t="str">
        <f>X168</f>
        <v>ABJURATION</v>
      </c>
      <c r="AD168">
        <f>AA168</f>
        <v>2</v>
      </c>
    </row>
    <row r="169" spans="2:30" x14ac:dyDescent="0.3">
      <c r="C169" t="s">
        <v>233</v>
      </c>
      <c r="F169" t="s">
        <v>234</v>
      </c>
      <c r="G169" t="s">
        <v>234</v>
      </c>
      <c r="H169" t="s">
        <v>234</v>
      </c>
      <c r="I169" t="s">
        <v>234</v>
      </c>
    </row>
    <row r="170" spans="2:30" x14ac:dyDescent="0.3">
      <c r="B170" t="s">
        <v>235</v>
      </c>
      <c r="S170">
        <f>FIND($R$2,B170,1)</f>
        <v>7</v>
      </c>
      <c r="T170">
        <f>FIND($R$2,B170,S170+1)</f>
        <v>15</v>
      </c>
      <c r="U170" t="str">
        <f>MID(B170,S170+1,T170-S170-1)</f>
        <v>jumping</v>
      </c>
      <c r="V170">
        <f>FIND("_",B171,1)</f>
        <v>8</v>
      </c>
      <c r="W170">
        <f>FIND("_",B171,V170+1)</f>
        <v>17</v>
      </c>
      <c r="X170" t="str">
        <f>MID(B171,V170+1,W170-V170-1)</f>
        <v>MOVEMENT</v>
      </c>
      <c r="Y170">
        <f>FIND(",",F171,1)</f>
        <v>3</v>
      </c>
      <c r="Z170">
        <f>FIND(",",F171,Y170+1)</f>
        <v>6</v>
      </c>
      <c r="AA170">
        <f>VALUE(MID(F171,Y170+1,Z170-Y170-1))</f>
        <v>-1</v>
      </c>
      <c r="AB170" t="str">
        <f>U170</f>
        <v>jumping</v>
      </c>
      <c r="AC170" t="str">
        <f>X170</f>
        <v>MOVEMENT</v>
      </c>
      <c r="AD170">
        <f>AA170</f>
        <v>-1</v>
      </c>
    </row>
    <row r="171" spans="2:30" x14ac:dyDescent="0.3">
      <c r="B171" t="s">
        <v>236</v>
      </c>
      <c r="E171" t="s">
        <v>237</v>
      </c>
      <c r="F171" t="s">
        <v>237</v>
      </c>
      <c r="G171" t="s">
        <v>237</v>
      </c>
      <c r="H171" t="s">
        <v>237</v>
      </c>
      <c r="I171" t="s">
        <v>237</v>
      </c>
    </row>
    <row r="172" spans="2:30" x14ac:dyDescent="0.3">
      <c r="B172" t="s">
        <v>238</v>
      </c>
      <c r="S172">
        <f>FIND($R$2,B172,1)</f>
        <v>7</v>
      </c>
      <c r="T172">
        <f>FIND($R$2,B172,S172+1)</f>
        <v>22</v>
      </c>
      <c r="U172" t="str">
        <f>MID(B172,S172+1,T172-S172-1)</f>
        <v>stone to flesh</v>
      </c>
      <c r="V172">
        <f>FIND("_",B173,1)</f>
        <v>8</v>
      </c>
      <c r="W172">
        <f>FIND("_",B173,V172+1)</f>
        <v>16</v>
      </c>
      <c r="X172" t="str">
        <f>MID(B173,V172+1,W172-V172-1)</f>
        <v>HEALING</v>
      </c>
      <c r="Y172">
        <f>FIND(",",F173,1)</f>
        <v>3</v>
      </c>
      <c r="Z172">
        <f>FIND(",",F173,Y172+1)</f>
        <v>6</v>
      </c>
      <c r="AA172">
        <f>VALUE(MID(F173,Y172+1,Z172-Y172-1))</f>
        <v>3</v>
      </c>
      <c r="AB172" t="str">
        <f>U172</f>
        <v>stone to flesh</v>
      </c>
      <c r="AC172" t="str">
        <f>X172</f>
        <v>HEALING</v>
      </c>
      <c r="AD172">
        <f>AA172</f>
        <v>3</v>
      </c>
    </row>
    <row r="173" spans="2:30" x14ac:dyDescent="0.3">
      <c r="B173" t="s">
        <v>239</v>
      </c>
      <c r="F173" t="s">
        <v>240</v>
      </c>
    </row>
    <row r="174" spans="2:30" x14ac:dyDescent="0.3">
      <c r="B174" t="s">
        <v>241</v>
      </c>
      <c r="S174">
        <f>FIND($R$2,B174,1)</f>
        <v>7</v>
      </c>
      <c r="T174">
        <f>FIND($R$2,B174,S174+1)</f>
        <v>30</v>
      </c>
      <c r="U174" t="str">
        <f>MID(B174,S174+1,T174-S174-1)</f>
        <v>touch of petrification</v>
      </c>
      <c r="V174">
        <f>FIND("_",C175,1)</f>
        <v>2</v>
      </c>
      <c r="W174">
        <f>FIND("_",C175,V174+1)</f>
        <v>16</v>
      </c>
      <c r="X174" t="str">
        <f>MID(C175,V174+1,W174-V174-1)</f>
        <v>TRANSMUTATION</v>
      </c>
      <c r="Y174">
        <f>FIND(",",H175,1)</f>
        <v>3</v>
      </c>
      <c r="Z174">
        <f>FIND(",",H175,Y174+1)</f>
        <v>6</v>
      </c>
      <c r="AA174">
        <f>VALUE(MID(H175,Y174+1,Z174-Y174-1))</f>
        <v>6</v>
      </c>
      <c r="AB174" t="str">
        <f>U174</f>
        <v>touch of petrification</v>
      </c>
      <c r="AC174" t="str">
        <f>X174</f>
        <v>TRANSMUTATION</v>
      </c>
      <c r="AD174">
        <f>AA174</f>
        <v>6</v>
      </c>
    </row>
    <row r="175" spans="2:30" x14ac:dyDescent="0.3">
      <c r="C175" t="s">
        <v>82</v>
      </c>
      <c r="E175" t="s">
        <v>66</v>
      </c>
      <c r="F175" t="s">
        <v>242</v>
      </c>
      <c r="H175" t="s">
        <v>242</v>
      </c>
    </row>
    <row r="176" spans="2:30" x14ac:dyDescent="0.3">
      <c r="B176" t="s">
        <v>243</v>
      </c>
      <c r="S176">
        <f>FIND($R$2,B176,1)</f>
        <v>7</v>
      </c>
      <c r="T176">
        <f>FIND($R$2,B176,S176+1)</f>
        <v>22</v>
      </c>
      <c r="U176" t="str">
        <f>MID(B176,S176+1,T176-S176-1)</f>
        <v>flesh to stone</v>
      </c>
      <c r="V176">
        <f>FIND("_",C177,1)</f>
        <v>2</v>
      </c>
      <c r="W176">
        <f>FIND("_",C177,V176+1)</f>
        <v>16</v>
      </c>
      <c r="X176" t="str">
        <f>MID(C177,V176+1,W176-V176-1)</f>
        <v>TRANSMUTATION</v>
      </c>
      <c r="Y176">
        <f>FIND(",",H177,1)</f>
        <v>3</v>
      </c>
      <c r="Z176">
        <f>FIND(",",H177,Y176+1)</f>
        <v>6</v>
      </c>
      <c r="AA176">
        <f>VALUE(MID(H177,Y176+1,Z176-Y176-1))</f>
        <v>8</v>
      </c>
      <c r="AB176" t="str">
        <f>U176</f>
        <v>flesh to stone</v>
      </c>
      <c r="AC176" t="str">
        <f>X176</f>
        <v>TRANSMUTATION</v>
      </c>
      <c r="AD176">
        <f>AA176</f>
        <v>8</v>
      </c>
    </row>
    <row r="177" spans="2:30" x14ac:dyDescent="0.3">
      <c r="C177" t="s">
        <v>82</v>
      </c>
      <c r="E177" t="s">
        <v>244</v>
      </c>
      <c r="F177" t="s">
        <v>245</v>
      </c>
      <c r="H177" t="s">
        <v>245</v>
      </c>
    </row>
    <row r="178" spans="2:30" x14ac:dyDescent="0.3">
      <c r="B178" t="s">
        <v>246</v>
      </c>
      <c r="S178">
        <f>FIND($R$2,B178,1)</f>
        <v>7</v>
      </c>
      <c r="T178">
        <f>FIND($R$2,B178,S178+1)</f>
        <v>22</v>
      </c>
      <c r="U178" t="str">
        <f>MID(B178,S178+1,T178-S178-1)</f>
        <v>touch of death</v>
      </c>
      <c r="V178">
        <f>FIND("_",C179,1)</f>
        <v>2</v>
      </c>
      <c r="W178">
        <f>FIND("_",C179,V178+1)</f>
        <v>13</v>
      </c>
      <c r="X178" t="str">
        <f>MID(C179,V178+1,W178-V178-1)</f>
        <v>NECROMANCY</v>
      </c>
      <c r="Y178">
        <f>FIND(",",H179,1)</f>
        <v>3</v>
      </c>
      <c r="Z178">
        <f>FIND(",",H179,Y178+1)</f>
        <v>6</v>
      </c>
      <c r="AA178">
        <f>VALUE(MID(H179,Y178+1,Z178-Y178-1))</f>
        <v>8</v>
      </c>
      <c r="AB178" t="str">
        <f>U178</f>
        <v>touch of death</v>
      </c>
      <c r="AC178" t="str">
        <f>X178</f>
        <v>NECROMANCY</v>
      </c>
      <c r="AD178">
        <f>AA178</f>
        <v>8</v>
      </c>
    </row>
    <row r="179" spans="2:30" x14ac:dyDescent="0.3">
      <c r="C179" t="s">
        <v>247</v>
      </c>
      <c r="E179" t="s">
        <v>248</v>
      </c>
      <c r="F179" t="s">
        <v>249</v>
      </c>
      <c r="H179" t="s">
        <v>249</v>
      </c>
    </row>
    <row r="180" spans="2:30" x14ac:dyDescent="0.3">
      <c r="B180" t="s">
        <v>250</v>
      </c>
      <c r="S180">
        <f>FIND($R$2,B180,1)</f>
        <v>7</v>
      </c>
      <c r="T180">
        <f>FIND($R$2,B180,S180+1)</f>
        <v>23</v>
      </c>
      <c r="U180" t="str">
        <f>MID(B180,S180+1,T180-S180-1)</f>
        <v>finger of death</v>
      </c>
      <c r="V180">
        <f>FIND("_",C181,1)</f>
        <v>2</v>
      </c>
      <c r="W180">
        <f>FIND("_",C181,V180+1)</f>
        <v>13</v>
      </c>
      <c r="X180" t="str">
        <f>MID(C181,V180+1,W180-V180-1)</f>
        <v>NECROMANCY</v>
      </c>
      <c r="Y180">
        <f>FIND(",",H181,1)</f>
        <v>3</v>
      </c>
      <c r="Z180">
        <f>FIND(",",H181,Y180+1)</f>
        <v>6</v>
      </c>
      <c r="AA180">
        <f>VALUE(MID(H181,Y180+1,Z180-Y180-1))</f>
        <v>9</v>
      </c>
      <c r="AB180" t="str">
        <f>U180</f>
        <v>finger of death</v>
      </c>
      <c r="AC180" t="str">
        <f>X180</f>
        <v>NECROMANCY</v>
      </c>
      <c r="AD180">
        <f>AA180</f>
        <v>9</v>
      </c>
    </row>
    <row r="181" spans="2:30" x14ac:dyDescent="0.3">
      <c r="C181" t="s">
        <v>247</v>
      </c>
      <c r="E181" t="s">
        <v>251</v>
      </c>
      <c r="F181" t="s">
        <v>252</v>
      </c>
      <c r="H181" t="s">
        <v>252</v>
      </c>
    </row>
    <row r="182" spans="2:30" x14ac:dyDescent="0.3">
      <c r="B182" t="s">
        <v>253</v>
      </c>
      <c r="C182" t="s">
        <v>254</v>
      </c>
      <c r="S182">
        <f>FIND($R$2,B182,1)</f>
        <v>7</v>
      </c>
      <c r="T182">
        <f>FIND($R$2,B182,S182+1)</f>
        <v>18</v>
      </c>
      <c r="U182" t="str">
        <f>MID(B182,S182+1,T182-S182-1)</f>
        <v>deathspell</v>
      </c>
      <c r="V182">
        <f>FIND("_",C183,1)</f>
        <v>2</v>
      </c>
      <c r="W182">
        <f>FIND("_",C183,V182+1)</f>
        <v>13</v>
      </c>
      <c r="X182" t="str">
        <f>MID(C183,V182+1,W182-V182-1)</f>
        <v>NECROMANCY</v>
      </c>
      <c r="Y182">
        <f>FIND(",",H183,1)</f>
        <v>3</v>
      </c>
      <c r="Z182">
        <f>FIND(",",H183,Y182+1)</f>
        <v>6</v>
      </c>
      <c r="AA182">
        <f>VALUE(MID(H183,Y182+1,Z182-Y182-1))</f>
        <v>10</v>
      </c>
      <c r="AB182" t="str">
        <f>U182</f>
        <v>deathspell</v>
      </c>
      <c r="AC182" t="str">
        <f>X182</f>
        <v>NECROMANCY</v>
      </c>
      <c r="AD182">
        <f>AA182</f>
        <v>10</v>
      </c>
    </row>
    <row r="183" spans="2:30" x14ac:dyDescent="0.3">
      <c r="C183" t="s">
        <v>247</v>
      </c>
      <c r="E183" t="s">
        <v>251</v>
      </c>
      <c r="H183" t="s">
        <v>255</v>
      </c>
    </row>
    <row r="184" spans="2:30" x14ac:dyDescent="0.3">
      <c r="B184" t="s">
        <v>256</v>
      </c>
      <c r="S184">
        <f>FIND($R$2,B184,1)</f>
        <v>7</v>
      </c>
      <c r="T184">
        <f>FIND($R$2,B184,S184+1)</f>
        <v>18</v>
      </c>
      <c r="U184" t="str">
        <f>MID(B184,S184+1,T184-S184-1)</f>
        <v>armageddon</v>
      </c>
      <c r="V184">
        <f>FIND("_",C185,1)</f>
        <v>2</v>
      </c>
      <c r="W184">
        <f>FIND("_",C185,V184+1)</f>
        <v>13</v>
      </c>
      <c r="X184" t="str">
        <f>MID(C185,V184+1,W184-V184-1)</f>
        <v>NECROMANCY</v>
      </c>
      <c r="Y184">
        <f>FIND(",",H185,1)</f>
        <v>3</v>
      </c>
      <c r="Z184">
        <f>FIND(",",H185,Y184+1)</f>
        <v>6</v>
      </c>
      <c r="AA184">
        <f>VALUE(MID(H185,Y184+1,Z184-Y184-1))</f>
        <v>12</v>
      </c>
      <c r="AB184" t="str">
        <f>U184</f>
        <v>armageddon</v>
      </c>
      <c r="AC184" t="str">
        <f>X184</f>
        <v>NECROMANCY</v>
      </c>
      <c r="AD184">
        <f>AA184</f>
        <v>12</v>
      </c>
    </row>
    <row r="185" spans="2:30" x14ac:dyDescent="0.3">
      <c r="C185" t="s">
        <v>257</v>
      </c>
      <c r="F185" t="s">
        <v>258</v>
      </c>
      <c r="H185" t="s">
        <v>258</v>
      </c>
    </row>
    <row r="186" spans="2:30" x14ac:dyDescent="0.3">
      <c r="B186" t="s">
        <v>259</v>
      </c>
      <c r="E186" t="s">
        <v>260</v>
      </c>
      <c r="S186">
        <f>FIND($R$2,B186,1)</f>
        <v>7</v>
      </c>
      <c r="T186">
        <f>FIND($R$2,B186,S186+1)</f>
        <v>12</v>
      </c>
      <c r="U186" t="str">
        <f>MID(B186,S186+1,T186-S186-1)</f>
        <v>wish</v>
      </c>
      <c r="V186">
        <f>FIND("_",B187,1)</f>
        <v>8</v>
      </c>
      <c r="W186">
        <f>FIND("_",B187,V186+1)</f>
        <v>20</v>
      </c>
      <c r="X186" t="str">
        <f>MID(B187,V186+1,W186-V186-1)</f>
        <v>CONJURATION</v>
      </c>
      <c r="Y186">
        <f>FIND(",",F187,1)</f>
        <v>3</v>
      </c>
      <c r="Z186">
        <f>FIND(",",F187,Y186+1)</f>
        <v>6</v>
      </c>
      <c r="AA186">
        <f>VALUE(MID(F187,Y186+1,Z186-Y186-1))</f>
        <v>10</v>
      </c>
      <c r="AB186" t="str">
        <f>U186</f>
        <v>wish</v>
      </c>
      <c r="AC186" t="str">
        <f>X186</f>
        <v>CONJURATION</v>
      </c>
      <c r="AD186">
        <f>AA186</f>
        <v>10</v>
      </c>
    </row>
    <row r="187" spans="2:30" x14ac:dyDescent="0.3">
      <c r="B187" t="s">
        <v>261</v>
      </c>
      <c r="E187" t="s">
        <v>262</v>
      </c>
      <c r="F187" t="s">
        <v>262</v>
      </c>
      <c r="G187" t="s">
        <v>262</v>
      </c>
      <c r="H187" t="s">
        <v>262</v>
      </c>
      <c r="I187" t="s">
        <v>262</v>
      </c>
    </row>
    <row r="188" spans="2:30" x14ac:dyDescent="0.3">
      <c r="B188" t="s">
        <v>263</v>
      </c>
      <c r="D188" t="s">
        <v>264</v>
      </c>
      <c r="S188">
        <f>FIND($R$2,B188,1)</f>
        <v>7</v>
      </c>
      <c r="T188">
        <f>FIND($R$2,B188,S188+1)</f>
        <v>17</v>
      </c>
      <c r="U188" t="str">
        <f>MID(B188,S188+1,T188-S188-1)</f>
        <v>time stop</v>
      </c>
      <c r="V188">
        <f>FIND("_",C189,1)</f>
        <v>2</v>
      </c>
      <c r="W188">
        <f>FIND("_",C189,V188+1)</f>
        <v>16</v>
      </c>
      <c r="X188" t="str">
        <f>MID(C189,V188+1,W188-V188-1)</f>
        <v>TRANSMUTATION</v>
      </c>
      <c r="Y188">
        <f>FIND(",",H189,1)</f>
        <v>3</v>
      </c>
      <c r="Z188">
        <f>FIND(",",H189,Y188+1)</f>
        <v>6</v>
      </c>
      <c r="AA188">
        <f>VALUE(MID(H189,Y188+1,Z188-Y188-1))</f>
        <v>9</v>
      </c>
      <c r="AB188" t="str">
        <f>U188</f>
        <v>time stop</v>
      </c>
      <c r="AC188" t="str">
        <f>X188</f>
        <v>TRANSMUTATION</v>
      </c>
      <c r="AD188">
        <f>AA188</f>
        <v>9</v>
      </c>
    </row>
    <row r="189" spans="2:30" x14ac:dyDescent="0.3">
      <c r="C189" t="s">
        <v>265</v>
      </c>
      <c r="G189" t="s">
        <v>266</v>
      </c>
      <c r="H189" t="s">
        <v>266</v>
      </c>
    </row>
    <row r="190" spans="2:30" x14ac:dyDescent="0.3">
      <c r="B190" t="s">
        <v>267</v>
      </c>
      <c r="D190" t="s">
        <v>268</v>
      </c>
      <c r="S190">
        <f>FIND($R$2,B190,1)</f>
        <v>7</v>
      </c>
      <c r="T190">
        <f>FIND($R$2,B190,S190+1)</f>
        <v>18</v>
      </c>
      <c r="U190" t="str">
        <f>MID(B190,S190+1,T190-S190-1)</f>
        <v>mage armor</v>
      </c>
      <c r="V190">
        <f>FIND("_",C191,1)</f>
        <v>4</v>
      </c>
      <c r="W190">
        <f>FIND("_",C191,V190+1)</f>
        <v>15</v>
      </c>
      <c r="X190" t="str">
        <f>MID(C191,V190+1,W190-V190-1)</f>
        <v>ABJURATION</v>
      </c>
      <c r="Y190">
        <f>FIND(",",H191,1)</f>
        <v>7</v>
      </c>
      <c r="Z190">
        <f>FIND(",",H191,Y190+1)</f>
        <v>10</v>
      </c>
      <c r="AA190">
        <f>VALUE(MID(H191,Y190+1,Z190-Y190-1))</f>
        <v>1</v>
      </c>
      <c r="AB190" t="str">
        <f>U190</f>
        <v>mage armor</v>
      </c>
      <c r="AC190" t="str">
        <f>X190</f>
        <v>ABJURATION</v>
      </c>
      <c r="AD190">
        <f>AA190</f>
        <v>1</v>
      </c>
    </row>
    <row r="191" spans="2:30" x14ac:dyDescent="0.3">
      <c r="C191" t="s">
        <v>269</v>
      </c>
      <c r="D191" t="s">
        <v>270</v>
      </c>
      <c r="F191" t="s">
        <v>271</v>
      </c>
      <c r="G191" t="s">
        <v>271</v>
      </c>
      <c r="H191" t="s">
        <v>271</v>
      </c>
    </row>
    <row r="192" spans="2:30" x14ac:dyDescent="0.3">
      <c r="B192" t="s">
        <v>272</v>
      </c>
      <c r="E192" t="s">
        <v>273</v>
      </c>
      <c r="S192">
        <f>FIND($R$2,B192,1)</f>
        <v>7</v>
      </c>
      <c r="T192">
        <f>FIND($R$2,B192,S192+1)</f>
        <v>13</v>
      </c>
      <c r="U192" t="str">
        <f>MID(B192,S192+1,T192-S192-1)</f>
        <v>bless</v>
      </c>
      <c r="V192">
        <f>FIND("_",C193,1)</f>
        <v>2</v>
      </c>
      <c r="W192">
        <f>FIND("_",C193,V192+1)</f>
        <v>9</v>
      </c>
      <c r="X192" t="str">
        <f>MID(C193,V192+1,W192-V192-1)</f>
        <v>CLERIC</v>
      </c>
      <c r="Y192">
        <f>FIND(",",H193,1)</f>
        <v>3</v>
      </c>
      <c r="Z192">
        <f>FIND(",",H193,Y192+1)</f>
        <v>6</v>
      </c>
      <c r="AA192">
        <f>VALUE(MID(H193,Y192+1,Z192-Y192-1))</f>
        <v>3</v>
      </c>
      <c r="AB192" t="str">
        <f>U192</f>
        <v>bless</v>
      </c>
      <c r="AC192" t="str">
        <f>X192</f>
        <v>CLERIC</v>
      </c>
      <c r="AD192">
        <f>AA192</f>
        <v>3</v>
      </c>
    </row>
    <row r="193" spans="2:30" x14ac:dyDescent="0.3">
      <c r="C193" t="s">
        <v>65</v>
      </c>
      <c r="F193" t="s">
        <v>274</v>
      </c>
      <c r="H193" t="s">
        <v>275</v>
      </c>
      <c r="I193" t="s">
        <v>275</v>
      </c>
    </row>
    <row r="194" spans="2:30" x14ac:dyDescent="0.3">
      <c r="B194" t="s">
        <v>276</v>
      </c>
      <c r="E194" t="s">
        <v>277</v>
      </c>
      <c r="S194">
        <f>FIND($R$2,B194,1)</f>
        <v>7</v>
      </c>
      <c r="T194">
        <f>FIND($R$2,B194,S194+1)</f>
        <v>13</v>
      </c>
      <c r="U194" t="str">
        <f>MID(B194,S194+1,T194-S194-1)</f>
        <v>curse</v>
      </c>
      <c r="V194">
        <f>FIND("_",C195,1)</f>
        <v>4</v>
      </c>
      <c r="W194">
        <f>FIND("_",C195,V194+1)</f>
        <v>11</v>
      </c>
      <c r="X194" t="str">
        <f>MID(C195,V194+1,W194-V194-1)</f>
        <v>CLERIC</v>
      </c>
      <c r="Y194">
        <f>FIND(",",H195,1)</f>
        <v>3</v>
      </c>
      <c r="Z194">
        <f>FIND(",",H195,Y194+1)</f>
        <v>6</v>
      </c>
      <c r="AA194">
        <f>VALUE(MID(H195,Y194+1,Z194-Y194-1))</f>
        <v>3</v>
      </c>
      <c r="AB194" t="str">
        <f>U194</f>
        <v>curse</v>
      </c>
      <c r="AC194" t="str">
        <f>X194</f>
        <v>CLERIC</v>
      </c>
      <c r="AD194">
        <f>AA194</f>
        <v>3</v>
      </c>
    </row>
    <row r="195" spans="2:30" x14ac:dyDescent="0.3">
      <c r="C195" t="s">
        <v>278</v>
      </c>
      <c r="D195" t="s">
        <v>279</v>
      </c>
      <c r="G195" t="s">
        <v>275</v>
      </c>
      <c r="H195" t="s">
        <v>275</v>
      </c>
      <c r="I195" t="s">
        <v>275</v>
      </c>
    </row>
    <row r="196" spans="2:30" x14ac:dyDescent="0.3">
      <c r="B196" t="s">
        <v>280</v>
      </c>
      <c r="D196" t="s">
        <v>281</v>
      </c>
      <c r="S196">
        <f>FIND($R$2,B196,1)</f>
        <v>7</v>
      </c>
      <c r="T196">
        <f>FIND($R$2,B196,S196+1)</f>
        <v>21</v>
      </c>
      <c r="U196" t="str">
        <f>MID(B196,S196+1,T196-S196-1)</f>
        <v>enchant armor</v>
      </c>
      <c r="V196">
        <f>FIND("_",C197,1)</f>
        <v>4</v>
      </c>
      <c r="W196">
        <f>FIND("_",C197,V196+1)</f>
        <v>16</v>
      </c>
      <c r="X196" t="str">
        <f>MID(C197,V196+1,W196-V196-1)</f>
        <v>ENCHANTMENT</v>
      </c>
      <c r="Y196">
        <f>FIND(",",H197,1)</f>
        <v>3</v>
      </c>
      <c r="Z196">
        <f>FIND(",",H197,Y196+1)</f>
        <v>6</v>
      </c>
      <c r="AA196">
        <f>VALUE(MID(H197,Y196+1,Z196-Y196-1))</f>
        <v>3</v>
      </c>
      <c r="AB196" t="str">
        <f>U196</f>
        <v>enchant armor</v>
      </c>
      <c r="AC196" t="str">
        <f>X196</f>
        <v>ENCHANTMENT</v>
      </c>
      <c r="AD196">
        <f>AA196</f>
        <v>3</v>
      </c>
    </row>
    <row r="197" spans="2:30" x14ac:dyDescent="0.3">
      <c r="C197" t="s">
        <v>282</v>
      </c>
      <c r="E197" t="s">
        <v>283</v>
      </c>
      <c r="H197" t="s">
        <v>284</v>
      </c>
    </row>
    <row r="198" spans="2:30" x14ac:dyDescent="0.3">
      <c r="B198" t="s">
        <v>285</v>
      </c>
      <c r="D198" t="s">
        <v>286</v>
      </c>
      <c r="S198">
        <f>FIND($R$2,B198,1)</f>
        <v>7</v>
      </c>
      <c r="T198">
        <f>FIND($R$2,B198,S198+1)</f>
        <v>22</v>
      </c>
      <c r="U198" t="str">
        <f>MID(B198,S198+1,T198-S198-1)</f>
        <v>enchant weapon</v>
      </c>
      <c r="V198">
        <f>FIND("_",C199,1)</f>
        <v>4</v>
      </c>
      <c r="W198">
        <f>FIND("_",C199,V198+1)</f>
        <v>16</v>
      </c>
      <c r="X198" t="str">
        <f>MID(C199,V198+1,W198-V198-1)</f>
        <v>ENCHANTMENT</v>
      </c>
      <c r="Y198">
        <f>FIND(",",H199,1)</f>
        <v>3</v>
      </c>
      <c r="Z198">
        <f>FIND(",",H199,Y198+1)</f>
        <v>6</v>
      </c>
      <c r="AA198">
        <f>VALUE(MID(H199,Y198+1,Z198-Y198-1))</f>
        <v>4</v>
      </c>
      <c r="AB198" t="str">
        <f>U198</f>
        <v>enchant weapon</v>
      </c>
      <c r="AC198" t="str">
        <f>X198</f>
        <v>ENCHANTMENT</v>
      </c>
      <c r="AD198">
        <f>AA198</f>
        <v>4</v>
      </c>
    </row>
    <row r="199" spans="2:30" x14ac:dyDescent="0.3">
      <c r="C199" t="s">
        <v>282</v>
      </c>
      <c r="E199" t="s">
        <v>283</v>
      </c>
      <c r="H199" t="s">
        <v>287</v>
      </c>
    </row>
    <row r="200" spans="2:30" x14ac:dyDescent="0.3">
      <c r="B200" t="s">
        <v>288</v>
      </c>
      <c r="D200" t="s">
        <v>281</v>
      </c>
      <c r="S200">
        <f>FIND($R$2,B200,1)</f>
        <v>7</v>
      </c>
      <c r="T200">
        <f>FIND($R$2,B200,S200+1)</f>
        <v>21</v>
      </c>
      <c r="U200" t="str">
        <f>MID(B200,S200+1,T200-S200-1)</f>
        <v>protect armor</v>
      </c>
      <c r="V200">
        <f>FIND("_",C201,1)</f>
        <v>4</v>
      </c>
      <c r="W200">
        <f>FIND("_",C201,V200+1)</f>
        <v>16</v>
      </c>
      <c r="X200" t="str">
        <f>MID(C201,V200+1,W200-V200-1)</f>
        <v>ENCHANTMENT</v>
      </c>
      <c r="Y200">
        <f>FIND(",",H201,1)</f>
        <v>3</v>
      </c>
      <c r="Z200">
        <f>FIND(",",H201,Y200+1)</f>
        <v>6</v>
      </c>
      <c r="AA200">
        <f>VALUE(MID(H201,Y200+1,Z200-Y200-1))</f>
        <v>1</v>
      </c>
      <c r="AB200" t="str">
        <f>U200</f>
        <v>protect armor</v>
      </c>
      <c r="AC200" t="str">
        <f>X200</f>
        <v>ENCHANTMENT</v>
      </c>
      <c r="AD200">
        <f>AA200</f>
        <v>1</v>
      </c>
    </row>
    <row r="201" spans="2:30" x14ac:dyDescent="0.3">
      <c r="C201" t="s">
        <v>282</v>
      </c>
      <c r="E201" t="s">
        <v>289</v>
      </c>
      <c r="H201" t="s">
        <v>290</v>
      </c>
    </row>
    <row r="202" spans="2:30" x14ac:dyDescent="0.3">
      <c r="B202" t="s">
        <v>291</v>
      </c>
      <c r="D202" t="s">
        <v>286</v>
      </c>
      <c r="S202">
        <f>FIND($R$2,B202,1)</f>
        <v>7</v>
      </c>
      <c r="T202">
        <f>FIND($R$2,B202,S202+1)</f>
        <v>22</v>
      </c>
      <c r="U202" t="str">
        <f>MID(B202,S202+1,T202-S202-1)</f>
        <v>protect weapon</v>
      </c>
      <c r="V202">
        <f>FIND("_",C203,1)</f>
        <v>4</v>
      </c>
      <c r="W202">
        <f>FIND("_",C203,V202+1)</f>
        <v>16</v>
      </c>
      <c r="X202" t="str">
        <f>MID(C203,V202+1,W202-V202-1)</f>
        <v>ENCHANTMENT</v>
      </c>
      <c r="Y202">
        <f>FIND(",",H203,1)</f>
        <v>3</v>
      </c>
      <c r="Z202">
        <f>FIND(",",H203,Y202+1)</f>
        <v>6</v>
      </c>
      <c r="AA202">
        <f>VALUE(MID(H203,Y202+1,Z202-Y202-1))</f>
        <v>2</v>
      </c>
      <c r="AB202" t="str">
        <f>U202</f>
        <v>protect weapon</v>
      </c>
      <c r="AC202" t="str">
        <f>X202</f>
        <v>ENCHANTMENT</v>
      </c>
      <c r="AD202">
        <f>AA202</f>
        <v>2</v>
      </c>
    </row>
    <row r="203" spans="2:30" x14ac:dyDescent="0.3">
      <c r="C203" t="s">
        <v>282</v>
      </c>
      <c r="E203" t="s">
        <v>289</v>
      </c>
      <c r="H203" t="s">
        <v>292</v>
      </c>
    </row>
    <row r="204" spans="2:30" x14ac:dyDescent="0.3">
      <c r="B204" t="s">
        <v>293</v>
      </c>
      <c r="D204" t="s">
        <v>294</v>
      </c>
      <c r="S204">
        <f>FIND($R$2,B204,1)</f>
        <v>7</v>
      </c>
      <c r="T204">
        <f>FIND($R$2,B204,S204+1)</f>
        <v>20</v>
      </c>
      <c r="U204" t="str">
        <f>MID(B204,S204+1,T204-S204-1)</f>
        <v>resurrection</v>
      </c>
      <c r="V204">
        <f>FIND("_",C205,1)</f>
        <v>2</v>
      </c>
      <c r="W204">
        <f>FIND("_",C205,V204+1)</f>
        <v>9</v>
      </c>
      <c r="X204" t="str">
        <f>MID(C205,V204+1,W204-V204-1)</f>
        <v>CLERIC</v>
      </c>
      <c r="Y204">
        <f>FIND(",",H205,1)</f>
        <v>3</v>
      </c>
      <c r="Z204">
        <f>FIND(",",H205,Y204+1)</f>
        <v>6</v>
      </c>
      <c r="AA204">
        <f>VALUE(MID(H205,Y204+1,Z204-Y204-1))</f>
        <v>5</v>
      </c>
      <c r="AB204" t="str">
        <f>U204</f>
        <v>resurrection</v>
      </c>
      <c r="AC204" t="str">
        <f>X204</f>
        <v>CLERIC</v>
      </c>
      <c r="AD204">
        <f>AA204</f>
        <v>5</v>
      </c>
    </row>
    <row r="205" spans="2:30" x14ac:dyDescent="0.3">
      <c r="C205" t="s">
        <v>65</v>
      </c>
      <c r="G205" t="s">
        <v>295</v>
      </c>
      <c r="H205" t="s">
        <v>296</v>
      </c>
      <c r="I205" t="s">
        <v>296</v>
      </c>
      <c r="J205" t="s">
        <v>296</v>
      </c>
    </row>
    <row r="206" spans="2:30" x14ac:dyDescent="0.3">
      <c r="B206" t="s">
        <v>297</v>
      </c>
      <c r="D206" t="s">
        <v>298</v>
      </c>
      <c r="S206">
        <f>FIND($R$2,B206,1)</f>
        <v>7</v>
      </c>
      <c r="T206">
        <f>FIND($R$2,B206,S206+1)</f>
        <v>22</v>
      </c>
      <c r="U206" t="str">
        <f>MID(B206,S206+1,T206-S206-1)</f>
        <v>negate undeath</v>
      </c>
      <c r="V206">
        <f>FIND("_",C207,1)</f>
        <v>2</v>
      </c>
      <c r="W206">
        <f>FIND("_",C207,V206+1)</f>
        <v>9</v>
      </c>
      <c r="X206" t="str">
        <f>MID(C207,V206+1,W206-V206-1)</f>
        <v>CLERIC</v>
      </c>
      <c r="Y206">
        <f>FIND(",",H207,1)</f>
        <v>3</v>
      </c>
      <c r="Z206">
        <f>FIND(",",H207,Y206+1)</f>
        <v>6</v>
      </c>
      <c r="AA206">
        <f>VALUE(MID(H207,Y206+1,Z206-Y206-1))</f>
        <v>7</v>
      </c>
      <c r="AB206" t="str">
        <f>U206</f>
        <v>negate undeath</v>
      </c>
      <c r="AC206" t="str">
        <f>X206</f>
        <v>CLERIC</v>
      </c>
      <c r="AD206">
        <f>AA206</f>
        <v>7</v>
      </c>
    </row>
    <row r="207" spans="2:30" x14ac:dyDescent="0.3">
      <c r="C207" t="s">
        <v>65</v>
      </c>
      <c r="G207" t="s">
        <v>299</v>
      </c>
      <c r="H207" t="s">
        <v>300</v>
      </c>
      <c r="I207" t="s">
        <v>300</v>
      </c>
      <c r="J207" t="s">
        <v>300</v>
      </c>
    </row>
    <row r="208" spans="2:30" x14ac:dyDescent="0.3">
      <c r="B208" t="s">
        <v>301</v>
      </c>
      <c r="D208" t="s">
        <v>302</v>
      </c>
      <c r="S208">
        <f>FIND($R$2,B208,1)</f>
        <v>7</v>
      </c>
      <c r="T208">
        <f>FIND($R$2,B208,S208+1)</f>
        <v>20</v>
      </c>
      <c r="U208" t="str">
        <f>MID(B208,S208+1,T208-S208-1)</f>
        <v>banish demon</v>
      </c>
      <c r="V208">
        <f>FIND("_",C209,1)</f>
        <v>2</v>
      </c>
      <c r="W208">
        <f>FIND("_",C209,V208+1)</f>
        <v>9</v>
      </c>
      <c r="X208" t="str">
        <f>MID(C209,V208+1,W208-V208-1)</f>
        <v>CLERIC</v>
      </c>
      <c r="Y208">
        <f>FIND(",",H209,1)</f>
        <v>3</v>
      </c>
      <c r="Z208">
        <f>FIND(",",H209,Y208+1)</f>
        <v>6</v>
      </c>
      <c r="AA208">
        <f>VALUE(MID(H209,Y208+1,Z208-Y208-1))</f>
        <v>8</v>
      </c>
      <c r="AB208" t="str">
        <f>U208</f>
        <v>banish demon</v>
      </c>
      <c r="AC208" t="str">
        <f>X208</f>
        <v>CLERIC</v>
      </c>
      <c r="AD208">
        <f>AA208</f>
        <v>8</v>
      </c>
    </row>
    <row r="209" spans="2:30" x14ac:dyDescent="0.3">
      <c r="C209" t="s">
        <v>65</v>
      </c>
      <c r="G209" t="s">
        <v>299</v>
      </c>
      <c r="H209" t="s">
        <v>303</v>
      </c>
      <c r="I209" t="s">
        <v>303</v>
      </c>
      <c r="J209" t="s">
        <v>303</v>
      </c>
    </row>
    <row r="210" spans="2:30" x14ac:dyDescent="0.3">
      <c r="B210" t="s">
        <v>304</v>
      </c>
      <c r="S210">
        <f>FIND($R$2,B210,1)</f>
        <v>7</v>
      </c>
      <c r="T210">
        <f>FIND($R$2,B210,S210+1)</f>
        <v>24</v>
      </c>
      <c r="U210" t="str">
        <f>MID(B210,S210+1,T210-S210-1)</f>
        <v>anti-magic shell</v>
      </c>
      <c r="V210">
        <f>FIND("_",C211,1)</f>
        <v>4</v>
      </c>
      <c r="W210">
        <f>FIND("_",C211,V210+1)</f>
        <v>15</v>
      </c>
      <c r="X210" t="str">
        <f>MID(C211,V210+1,W210-V210-1)</f>
        <v>ABJURATION</v>
      </c>
      <c r="Y210">
        <f>FIND(",",H211,1)</f>
        <v>7</v>
      </c>
      <c r="Z210">
        <f>FIND(",",H211,Y210+1)</f>
        <v>10</v>
      </c>
      <c r="AA210">
        <f>VALUE(MID(H211,Y210+1,Z210-Y210-1))</f>
        <v>7</v>
      </c>
      <c r="AB210" t="str">
        <f>U210</f>
        <v>anti-magic shell</v>
      </c>
      <c r="AC210" t="str">
        <f>X210</f>
        <v>ABJURATION</v>
      </c>
      <c r="AD210">
        <f>AA210</f>
        <v>7</v>
      </c>
    </row>
    <row r="211" spans="2:30" x14ac:dyDescent="0.3">
      <c r="C211" t="s">
        <v>269</v>
      </c>
      <c r="D211" t="s">
        <v>305</v>
      </c>
      <c r="F211" t="s">
        <v>306</v>
      </c>
      <c r="G211" t="s">
        <v>306</v>
      </c>
      <c r="H211" t="s">
        <v>306</v>
      </c>
      <c r="I211" t="s">
        <v>306</v>
      </c>
      <c r="J211" t="s">
        <v>306</v>
      </c>
    </row>
    <row r="212" spans="2:30" x14ac:dyDescent="0.3">
      <c r="B212" t="s">
        <v>307</v>
      </c>
      <c r="S212">
        <f>FIND($R$2,B212,1)</f>
        <v>7</v>
      </c>
      <c r="T212">
        <f>FIND($R$2,B212,S212+1)</f>
        <v>18</v>
      </c>
      <c r="U212" t="str">
        <f>MID(B212,S212+1,T212-S212-1)</f>
        <v>reflection</v>
      </c>
      <c r="V212">
        <f>FIND("_",C213,1)</f>
        <v>4</v>
      </c>
      <c r="W212">
        <f>FIND("_",C213,V212+1)</f>
        <v>15</v>
      </c>
      <c r="X212" t="str">
        <f>MID(C213,V212+1,W212-V212-1)</f>
        <v>ABJURATION</v>
      </c>
      <c r="Y212">
        <f>FIND(",",H213,1)</f>
        <v>7</v>
      </c>
      <c r="Z212">
        <f>FIND(",",H213,Y212+1)</f>
        <v>10</v>
      </c>
      <c r="AA212">
        <f>VALUE(MID(H213,Y212+1,Z212-Y212-1))</f>
        <v>6</v>
      </c>
      <c r="AB212" t="str">
        <f>U212</f>
        <v>reflection</v>
      </c>
      <c r="AC212" t="str">
        <f>X212</f>
        <v>ABJURATION</v>
      </c>
      <c r="AD212">
        <f>AA212</f>
        <v>6</v>
      </c>
    </row>
    <row r="213" spans="2:30" x14ac:dyDescent="0.3">
      <c r="C213" t="s">
        <v>269</v>
      </c>
      <c r="D213" t="s">
        <v>305</v>
      </c>
      <c r="F213" t="s">
        <v>308</v>
      </c>
      <c r="G213" t="s">
        <v>308</v>
      </c>
      <c r="H213" t="s">
        <v>308</v>
      </c>
      <c r="I213" t="s">
        <v>308</v>
      </c>
      <c r="J213" t="s">
        <v>308</v>
      </c>
      <c r="K213" t="s">
        <v>308</v>
      </c>
    </row>
    <row r="214" spans="2:30" x14ac:dyDescent="0.3">
      <c r="B214" t="s">
        <v>309</v>
      </c>
      <c r="S214">
        <f>FIND($R$2,B214,1)</f>
        <v>7</v>
      </c>
      <c r="T214">
        <f>FIND($R$2,B214,S214+1)</f>
        <v>28</v>
      </c>
      <c r="U214" t="str">
        <f>MID(B214,S214+1,T214-S214-1)</f>
        <v>protection from fire</v>
      </c>
      <c r="V214">
        <f>FIND("_",C215,1)</f>
        <v>4</v>
      </c>
      <c r="W214">
        <f>FIND("_",C215,V214+1)</f>
        <v>15</v>
      </c>
      <c r="X214" t="str">
        <f>MID(C215,V214+1,W214-V214-1)</f>
        <v>ABJURATION</v>
      </c>
      <c r="Y214">
        <f>FIND(",",H215,1)</f>
        <v>7</v>
      </c>
      <c r="Z214">
        <f>FIND(",",H215,Y214+1)</f>
        <v>10</v>
      </c>
      <c r="AA214">
        <f>VALUE(MID(H215,Y214+1,Z214-Y214-1))</f>
        <v>2</v>
      </c>
      <c r="AB214" t="str">
        <f>U214</f>
        <v>protection from fire</v>
      </c>
      <c r="AC214" t="str">
        <f>X214</f>
        <v>ABJURATION</v>
      </c>
      <c r="AD214">
        <f>AA214</f>
        <v>2</v>
      </c>
    </row>
    <row r="215" spans="2:30" x14ac:dyDescent="0.3">
      <c r="C215" t="s">
        <v>269</v>
      </c>
      <c r="D215" t="s">
        <v>305</v>
      </c>
      <c r="F215" t="s">
        <v>310</v>
      </c>
      <c r="G215" t="s">
        <v>310</v>
      </c>
      <c r="H215" t="s">
        <v>310</v>
      </c>
      <c r="I215" t="s">
        <v>310</v>
      </c>
      <c r="J215" t="s">
        <v>310</v>
      </c>
      <c r="K215" t="s">
        <v>310</v>
      </c>
    </row>
    <row r="216" spans="2:30" x14ac:dyDescent="0.3">
      <c r="B216" t="s">
        <v>311</v>
      </c>
      <c r="S216">
        <f>FIND($R$2,B216,1)</f>
        <v>7</v>
      </c>
      <c r="T216">
        <f>FIND($R$2,B216,S216+1)</f>
        <v>33</v>
      </c>
      <c r="U216" t="str">
        <f>MID(B216,S216+1,T216-S216-1)</f>
        <v>protection from lightning</v>
      </c>
      <c r="V216">
        <f>FIND("_",C217,1)</f>
        <v>4</v>
      </c>
      <c r="W216">
        <f>FIND("_",C217,V216+1)</f>
        <v>15</v>
      </c>
      <c r="X216" t="str">
        <f>MID(C217,V216+1,W216-V216-1)</f>
        <v>ABJURATION</v>
      </c>
      <c r="Y216">
        <f>FIND(",",H217,1)</f>
        <v>7</v>
      </c>
      <c r="Z216">
        <f>FIND(",",H217,Y216+1)</f>
        <v>10</v>
      </c>
      <c r="AA216">
        <f>VALUE(MID(H217,Y216+1,Z216-Y216-1))</f>
        <v>2</v>
      </c>
      <c r="AB216" t="str">
        <f>U216</f>
        <v>protection from lightning</v>
      </c>
      <c r="AC216" t="str">
        <f>X216</f>
        <v>ABJURATION</v>
      </c>
      <c r="AD216">
        <f>AA216</f>
        <v>2</v>
      </c>
    </row>
    <row r="217" spans="2:30" x14ac:dyDescent="0.3">
      <c r="C217" t="s">
        <v>269</v>
      </c>
      <c r="D217" t="s">
        <v>305</v>
      </c>
      <c r="F217" t="s">
        <v>312</v>
      </c>
      <c r="G217" t="s">
        <v>312</v>
      </c>
      <c r="H217" t="s">
        <v>312</v>
      </c>
      <c r="I217" t="s">
        <v>312</v>
      </c>
      <c r="J217" t="s">
        <v>312</v>
      </c>
      <c r="K217" t="s">
        <v>312</v>
      </c>
    </row>
    <row r="218" spans="2:30" x14ac:dyDescent="0.3">
      <c r="B218" t="s">
        <v>313</v>
      </c>
      <c r="S218">
        <f>FIND($R$2,B218,1)</f>
        <v>7</v>
      </c>
      <c r="T218">
        <f>FIND($R$2,B218,S218+1)</f>
        <v>28</v>
      </c>
      <c r="U218" t="str">
        <f>MID(B218,S218+1,T218-S218-1)</f>
        <v>protection from cold</v>
      </c>
      <c r="V218">
        <f>FIND("_",C219,1)</f>
        <v>4</v>
      </c>
      <c r="W218">
        <f>FIND("_",C219,V218+1)</f>
        <v>15</v>
      </c>
      <c r="X218" t="str">
        <f>MID(C219,V218+1,W218-V218-1)</f>
        <v>ABJURATION</v>
      </c>
      <c r="Y218">
        <f>FIND(",",H219,1)</f>
        <v>7</v>
      </c>
      <c r="Z218">
        <f>FIND(",",H219,Y218+1)</f>
        <v>10</v>
      </c>
      <c r="AA218">
        <f>VALUE(MID(H219,Y218+1,Z218-Y218-1))</f>
        <v>2</v>
      </c>
      <c r="AB218" t="str">
        <f>U218</f>
        <v>protection from cold</v>
      </c>
      <c r="AC218" t="str">
        <f>X218</f>
        <v>ABJURATION</v>
      </c>
      <c r="AD218">
        <f>AA218</f>
        <v>2</v>
      </c>
    </row>
    <row r="219" spans="2:30" x14ac:dyDescent="0.3">
      <c r="C219" t="s">
        <v>269</v>
      </c>
      <c r="D219" t="s">
        <v>305</v>
      </c>
      <c r="F219" t="s">
        <v>314</v>
      </c>
      <c r="G219" t="s">
        <v>314</v>
      </c>
      <c r="H219" t="s">
        <v>314</v>
      </c>
      <c r="I219" t="s">
        <v>314</v>
      </c>
      <c r="J219" t="s">
        <v>314</v>
      </c>
      <c r="K219" t="s">
        <v>314</v>
      </c>
    </row>
    <row r="220" spans="2:30" x14ac:dyDescent="0.3">
      <c r="B220" t="s">
        <v>315</v>
      </c>
      <c r="S220">
        <f>FIND($R$2,B220,1)</f>
        <v>7</v>
      </c>
      <c r="T220">
        <f>FIND($R$2,B220,S220+1)</f>
        <v>28</v>
      </c>
      <c r="U220" t="str">
        <f>MID(B220,S220+1,T220-S220-1)</f>
        <v>protection from acid</v>
      </c>
      <c r="V220">
        <f>FIND("_",C221,1)</f>
        <v>4</v>
      </c>
      <c r="W220">
        <f>FIND("_",C221,V220+1)</f>
        <v>15</v>
      </c>
      <c r="X220" t="str">
        <f>MID(C221,V220+1,W220-V220-1)</f>
        <v>ABJURATION</v>
      </c>
      <c r="Y220">
        <f>FIND(",",H221,1)</f>
        <v>7</v>
      </c>
      <c r="Z220">
        <f>FIND(",",H221,Y220+1)</f>
        <v>10</v>
      </c>
      <c r="AA220">
        <f>VALUE(MID(H221,Y220+1,Z220-Y220-1))</f>
        <v>1</v>
      </c>
      <c r="AB220" t="str">
        <f>U220</f>
        <v>protection from acid</v>
      </c>
      <c r="AC220" t="str">
        <f>X220</f>
        <v>ABJURATION</v>
      </c>
      <c r="AD220">
        <f>AA220</f>
        <v>1</v>
      </c>
    </row>
    <row r="221" spans="2:30" x14ac:dyDescent="0.3">
      <c r="C221" t="s">
        <v>269</v>
      </c>
      <c r="D221" t="s">
        <v>305</v>
      </c>
      <c r="F221" t="s">
        <v>316</v>
      </c>
      <c r="G221" t="s">
        <v>316</v>
      </c>
      <c r="H221" t="s">
        <v>316</v>
      </c>
      <c r="I221" t="s">
        <v>316</v>
      </c>
      <c r="J221" t="s">
        <v>316</v>
      </c>
      <c r="K221" t="s">
        <v>316</v>
      </c>
    </row>
    <row r="222" spans="2:30" x14ac:dyDescent="0.3">
      <c r="B222" t="s">
        <v>317</v>
      </c>
      <c r="S222">
        <f>FIND($R$2,B222,1)</f>
        <v>7</v>
      </c>
      <c r="T222">
        <f>FIND($R$2,B222,S222+1)</f>
        <v>30</v>
      </c>
      <c r="U222" t="str">
        <f>MID(B222,S222+1,T222-S222-1)</f>
        <v>protection from poison</v>
      </c>
      <c r="V222">
        <f>FIND("_",C223,1)</f>
        <v>2</v>
      </c>
      <c r="W222">
        <f>FIND("_",C223,V222+1)</f>
        <v>13</v>
      </c>
      <c r="X222" t="str">
        <f>MID(C223,V222+1,W222-V222-1)</f>
        <v>ABJURATION</v>
      </c>
      <c r="Y222">
        <f>FIND(",",H223,1)</f>
        <v>7</v>
      </c>
      <c r="Z222">
        <f>FIND(",",H223,Y222+1)</f>
        <v>10</v>
      </c>
      <c r="AA222">
        <f>VALUE(MID(H223,Y222+1,Z222-Y222-1))</f>
        <v>1</v>
      </c>
      <c r="AB222" t="str">
        <f>U222</f>
        <v>protection from poison</v>
      </c>
      <c r="AC222" t="str">
        <f>X222</f>
        <v>ABJURATION</v>
      </c>
      <c r="AD222">
        <f>AA222</f>
        <v>1</v>
      </c>
    </row>
    <row r="223" spans="2:30" x14ac:dyDescent="0.3">
      <c r="C223" t="s">
        <v>318</v>
      </c>
      <c r="F223" t="s">
        <v>319</v>
      </c>
      <c r="H223" t="s">
        <v>320</v>
      </c>
    </row>
    <row r="224" spans="2:30" x14ac:dyDescent="0.3">
      <c r="B224" t="s">
        <v>321</v>
      </c>
      <c r="S224">
        <f>FIND($R$2,B224,1)</f>
        <v>7</v>
      </c>
      <c r="T224">
        <f>FIND($R$2,B224,S224+1)</f>
        <v>37</v>
      </c>
      <c r="U224" t="str">
        <f>MID(B224,S224+1,T224-S224-1)</f>
        <v>protection from life draining</v>
      </c>
      <c r="V224">
        <f>FIND("_",C225,1)</f>
        <v>2</v>
      </c>
      <c r="W224">
        <f>FIND("_",C225,V224+1)</f>
        <v>13</v>
      </c>
      <c r="X224" t="str">
        <f>MID(C225,V224+1,W224-V224-1)</f>
        <v>ABJURATION</v>
      </c>
      <c r="Y224">
        <f>FIND(",",H225,1)</f>
        <v>7</v>
      </c>
      <c r="Z224">
        <f>FIND(",",H225,Y224+1)</f>
        <v>10</v>
      </c>
      <c r="AA224">
        <f>VALUE(MID(H225,Y224+1,Z224-Y224-1))</f>
        <v>0</v>
      </c>
      <c r="AB224" t="str">
        <f>U224</f>
        <v>protection from life draining</v>
      </c>
      <c r="AC224" t="str">
        <f>X224</f>
        <v>ABJURATION</v>
      </c>
      <c r="AD224">
        <f>AA224</f>
        <v>0</v>
      </c>
    </row>
    <row r="225" spans="2:30" x14ac:dyDescent="0.3">
      <c r="C225" t="s">
        <v>318</v>
      </c>
      <c r="F225" t="s">
        <v>319</v>
      </c>
      <c r="H225" t="s">
        <v>322</v>
      </c>
    </row>
    <row r="226" spans="2:30" x14ac:dyDescent="0.3">
      <c r="B226" t="s">
        <v>323</v>
      </c>
      <c r="S226">
        <f>FIND($R$2,B226,1)</f>
        <v>7</v>
      </c>
      <c r="T226">
        <f>FIND($R$2,B226,S226+1)</f>
        <v>35</v>
      </c>
      <c r="U226" t="str">
        <f>MID(B226,S226+1,T226-S226-1)</f>
        <v>protection from death magic</v>
      </c>
      <c r="V226">
        <f>FIND("_",C227,1)</f>
        <v>2</v>
      </c>
      <c r="W226">
        <f>FIND("_",C227,V226+1)</f>
        <v>13</v>
      </c>
      <c r="X226" t="str">
        <f>MID(C227,V226+1,W226-V226-1)</f>
        <v>ABJURATION</v>
      </c>
      <c r="Y226">
        <f>FIND(",",H227,1)</f>
        <v>7</v>
      </c>
      <c r="Z226">
        <f>FIND(",",H227,Y226+1)</f>
        <v>10</v>
      </c>
      <c r="AA226">
        <f>VALUE(MID(H227,Y226+1,Z226-Y226-1))</f>
        <v>3</v>
      </c>
      <c r="AB226" t="str">
        <f>U226</f>
        <v>protection from death magic</v>
      </c>
      <c r="AC226" t="str">
        <f>X226</f>
        <v>ABJURATION</v>
      </c>
      <c r="AD226">
        <f>AA226</f>
        <v>3</v>
      </c>
    </row>
    <row r="227" spans="2:30" x14ac:dyDescent="0.3">
      <c r="C227" t="s">
        <v>318</v>
      </c>
      <c r="F227" t="s">
        <v>319</v>
      </c>
      <c r="H227" t="s">
        <v>324</v>
      </c>
    </row>
    <row r="228" spans="2:30" x14ac:dyDescent="0.3">
      <c r="B228" t="s">
        <v>325</v>
      </c>
      <c r="S228">
        <f>FIND($R$2,B228,1)</f>
        <v>7</v>
      </c>
      <c r="T228">
        <f>FIND($R$2,B228,S228+1)</f>
        <v>38</v>
      </c>
      <c r="U228" t="str">
        <f>MID(B228,S228+1,T228-S228-1)</f>
        <v>protection from disintegration</v>
      </c>
      <c r="V228">
        <f>FIND("_",C229,1)</f>
        <v>2</v>
      </c>
      <c r="W228">
        <f>FIND("_",C229,V228+1)</f>
        <v>13</v>
      </c>
      <c r="X228" t="str">
        <f>MID(C229,V228+1,W228-V228-1)</f>
        <v>ABJURATION</v>
      </c>
      <c r="Y228">
        <f>FIND(",",H229,1)</f>
        <v>7</v>
      </c>
      <c r="Z228">
        <f>FIND(",",H229,Y228+1)</f>
        <v>10</v>
      </c>
      <c r="AA228">
        <f>VALUE(MID(H229,Y228+1,Z228-Y228-1))</f>
        <v>4</v>
      </c>
      <c r="AB228" t="str">
        <f>U228</f>
        <v>protection from disintegration</v>
      </c>
      <c r="AC228" t="str">
        <f>X228</f>
        <v>ABJURATION</v>
      </c>
      <c r="AD228">
        <f>AA228</f>
        <v>4</v>
      </c>
    </row>
    <row r="229" spans="2:30" x14ac:dyDescent="0.3">
      <c r="C229" t="s">
        <v>318</v>
      </c>
      <c r="F229" t="s">
        <v>319</v>
      </c>
      <c r="H229" t="s">
        <v>326</v>
      </c>
    </row>
    <row r="230" spans="2:30" x14ac:dyDescent="0.3">
      <c r="B230" t="s">
        <v>327</v>
      </c>
      <c r="S230">
        <f>FIND($R$2,B230,1)</f>
        <v>7</v>
      </c>
      <c r="T230">
        <f>FIND($R$2,B230,S230+1)</f>
        <v>32</v>
      </c>
      <c r="U230" t="str">
        <f>MID(B230,S230+1,T230-S230-1)</f>
        <v>protection from sickness</v>
      </c>
      <c r="V230">
        <f>FIND("_",C231,1)</f>
        <v>2</v>
      </c>
      <c r="W230">
        <f>FIND("_",C231,V230+1)</f>
        <v>13</v>
      </c>
      <c r="X230" t="str">
        <f>MID(C231,V230+1,W230-V230-1)</f>
        <v>ABJURATION</v>
      </c>
      <c r="Y230">
        <f>FIND(",",H231,1)</f>
        <v>7</v>
      </c>
      <c r="Z230">
        <f>FIND(",",H231,Y230+1)</f>
        <v>10</v>
      </c>
      <c r="AA230">
        <f>VALUE(MID(H231,Y230+1,Z230-Y230-1))</f>
        <v>4</v>
      </c>
      <c r="AB230" t="str">
        <f>U230</f>
        <v>protection from sickness</v>
      </c>
      <c r="AC230" t="str">
        <f>X230</f>
        <v>ABJURATION</v>
      </c>
      <c r="AD230">
        <f>AA230</f>
        <v>4</v>
      </c>
    </row>
    <row r="231" spans="2:30" x14ac:dyDescent="0.3">
      <c r="C231" t="s">
        <v>318</v>
      </c>
      <c r="F231" t="s">
        <v>319</v>
      </c>
      <c r="H231" t="s">
        <v>328</v>
      </c>
    </row>
    <row r="232" spans="2:30" x14ac:dyDescent="0.3">
      <c r="B232" t="s">
        <v>329</v>
      </c>
      <c r="S232">
        <f>FIND($R$2,B232,1)</f>
        <v>7</v>
      </c>
      <c r="T232">
        <f>FIND($R$2,B232,S232+1)</f>
        <v>37</v>
      </c>
      <c r="U232" t="str">
        <f>MID(B232,S232+1,T232-S232-1)</f>
        <v>protection from petrification</v>
      </c>
      <c r="V232">
        <f>FIND("_",C233,1)</f>
        <v>2</v>
      </c>
      <c r="W232">
        <f>FIND("_",C233,V232+1)</f>
        <v>13</v>
      </c>
      <c r="X232" t="str">
        <f>MID(C233,V232+1,W232-V232-1)</f>
        <v>ABJURATION</v>
      </c>
      <c r="Y232">
        <f>FIND(",",H233,1)</f>
        <v>7</v>
      </c>
      <c r="Z232">
        <f>FIND(",",H233,Y232+1)</f>
        <v>10</v>
      </c>
      <c r="AA232">
        <f>VALUE(MID(H233,Y232+1,Z232-Y232-1))</f>
        <v>5</v>
      </c>
      <c r="AB232" t="str">
        <f>U232</f>
        <v>protection from petrification</v>
      </c>
      <c r="AC232" t="str">
        <f>X232</f>
        <v>ABJURATION</v>
      </c>
      <c r="AD232">
        <f>AA232</f>
        <v>5</v>
      </c>
    </row>
    <row r="233" spans="2:30" x14ac:dyDescent="0.3">
      <c r="C233" t="s">
        <v>318</v>
      </c>
      <c r="F233" t="s">
        <v>319</v>
      </c>
      <c r="H233" t="s">
        <v>330</v>
      </c>
    </row>
    <row r="234" spans="2:30" x14ac:dyDescent="0.3">
      <c r="B234" t="s">
        <v>331</v>
      </c>
      <c r="S234">
        <f>FIND($R$2,B234,1)</f>
        <v>7</v>
      </c>
      <c r="T234">
        <f>FIND($R$2,B234,S234+1)</f>
        <v>32</v>
      </c>
      <c r="U234" t="str">
        <f>MID(B234,S234+1,T234-S234-1)</f>
        <v>globe of invulnerability</v>
      </c>
      <c r="V234">
        <f>FIND("_",C235,1)</f>
        <v>2</v>
      </c>
      <c r="W234">
        <f>FIND("_",C235,V234+1)</f>
        <v>13</v>
      </c>
      <c r="X234" t="str">
        <f>MID(C235,V234+1,W234-V234-1)</f>
        <v>ABJURATION</v>
      </c>
      <c r="Y234">
        <f>FIND(",",H235,1)</f>
        <v>3</v>
      </c>
      <c r="Z234">
        <f>FIND(",",H235,Y234+1)</f>
        <v>6</v>
      </c>
      <c r="AA234">
        <f>VALUE(MID(H235,Y234+1,Z234-Y234-1))</f>
        <v>8</v>
      </c>
      <c r="AB234" t="str">
        <f>U234</f>
        <v>globe of invulnerability</v>
      </c>
      <c r="AC234" t="str">
        <f>X234</f>
        <v>ABJURATION</v>
      </c>
      <c r="AD234">
        <f>AA234</f>
        <v>8</v>
      </c>
    </row>
    <row r="235" spans="2:30" x14ac:dyDescent="0.3">
      <c r="C235" t="s">
        <v>318</v>
      </c>
      <c r="F235" t="s">
        <v>319</v>
      </c>
      <c r="H235" t="s">
        <v>332</v>
      </c>
      <c r="I235" t="s">
        <v>332</v>
      </c>
    </row>
    <row r="236" spans="2:30" x14ac:dyDescent="0.3">
      <c r="B236" t="s">
        <v>333</v>
      </c>
      <c r="S236">
        <f>FIND($R$2,B236,1)</f>
        <v>7</v>
      </c>
      <c r="T236">
        <f>FIND($R$2,B236,S236+1)</f>
        <v>27</v>
      </c>
      <c r="U236" t="str">
        <f>MID(B236,S236+1,T236-S236-1)</f>
        <v>divine intervention</v>
      </c>
      <c r="V236">
        <f>FIND("_",C237,1)</f>
        <v>2</v>
      </c>
      <c r="W236">
        <f>FIND("_",C237,V236+1)</f>
        <v>13</v>
      </c>
      <c r="X236" t="str">
        <f>MID(C237,V236+1,W236-V236-1)</f>
        <v>ABJURATION</v>
      </c>
      <c r="Y236">
        <f>FIND(",",H237,1)</f>
        <v>7</v>
      </c>
      <c r="Z236">
        <f>FIND(",",H237,Y236+1)</f>
        <v>10</v>
      </c>
      <c r="AA236">
        <f>VALUE(MID(H237,Y236+1,Z236-Y236-1))</f>
        <v>9</v>
      </c>
      <c r="AB236" t="str">
        <f>U236</f>
        <v>divine intervention</v>
      </c>
      <c r="AC236" t="str">
        <f>X236</f>
        <v>ABJURATION</v>
      </c>
      <c r="AD236">
        <f>AA236</f>
        <v>9</v>
      </c>
    </row>
    <row r="237" spans="2:30" x14ac:dyDescent="0.3">
      <c r="C237" t="s">
        <v>318</v>
      </c>
      <c r="F237" t="s">
        <v>319</v>
      </c>
      <c r="H237" t="s">
        <v>334</v>
      </c>
    </row>
    <row r="238" spans="2:30" x14ac:dyDescent="0.3">
      <c r="B238" t="s">
        <v>335</v>
      </c>
      <c r="S238">
        <f>FIND($R$2,B238,1)</f>
        <v>7</v>
      </c>
      <c r="T238">
        <f>FIND($R$2,B238,S238+1)</f>
        <v>35</v>
      </c>
      <c r="U238" t="str">
        <f>MID(B238,S238+1,T238-S238-1)</f>
        <v>protection from lycanthropy</v>
      </c>
      <c r="V238">
        <f>FIND("_",C239,1)</f>
        <v>2</v>
      </c>
      <c r="W238">
        <f>FIND("_",C239,V238+1)</f>
        <v>13</v>
      </c>
      <c r="X238" t="str">
        <f>MID(C239,V238+1,W238-V238-1)</f>
        <v>ABJURATION</v>
      </c>
      <c r="Y238">
        <f>FIND(",",H239,1)</f>
        <v>7</v>
      </c>
      <c r="Z238">
        <f>FIND(",",H239,Y238+1)</f>
        <v>10</v>
      </c>
      <c r="AA238">
        <f>VALUE(MID(H239,Y238+1,Z238-Y238-1))</f>
        <v>0</v>
      </c>
      <c r="AB238" t="str">
        <f>U238</f>
        <v>protection from lycanthropy</v>
      </c>
      <c r="AC238" t="str">
        <f>X238</f>
        <v>ABJURATION</v>
      </c>
      <c r="AD238">
        <f>AA238</f>
        <v>0</v>
      </c>
    </row>
    <row r="239" spans="2:30" x14ac:dyDescent="0.3">
      <c r="C239" t="s">
        <v>318</v>
      </c>
      <c r="F239" t="s">
        <v>319</v>
      </c>
      <c r="H239" t="s">
        <v>336</v>
      </c>
    </row>
    <row r="240" spans="2:30" x14ac:dyDescent="0.3">
      <c r="B240" t="s">
        <v>337</v>
      </c>
      <c r="S240">
        <f>FIND($R$2,B240,1)</f>
        <v>7</v>
      </c>
      <c r="T240">
        <f>FIND($R$2,B240,S240+1)</f>
        <v>30</v>
      </c>
      <c r="U240" t="str">
        <f>MID(B240,S240+1,T240-S240-1)</f>
        <v>protection from curses</v>
      </c>
      <c r="V240">
        <f>FIND("_",C241,1)</f>
        <v>2</v>
      </c>
      <c r="W240">
        <f>FIND("_",C241,V240+1)</f>
        <v>13</v>
      </c>
      <c r="X240" t="str">
        <f>MID(C241,V240+1,W240-V240-1)</f>
        <v>ABJURATION</v>
      </c>
      <c r="Y240">
        <f>FIND(",",H241,1)</f>
        <v>7</v>
      </c>
      <c r="Z240">
        <f>FIND(",",H241,Y240+1)</f>
        <v>10</v>
      </c>
      <c r="AA240">
        <f>VALUE(MID(H241,Y240+1,Z240-Y240-1))</f>
        <v>3</v>
      </c>
      <c r="AB240" t="str">
        <f>U240</f>
        <v>protection from curses</v>
      </c>
      <c r="AC240" t="str">
        <f>X240</f>
        <v>ABJURATION</v>
      </c>
      <c r="AD240">
        <f>AA240</f>
        <v>3</v>
      </c>
    </row>
    <row r="241" spans="2:30" x14ac:dyDescent="0.3">
      <c r="C241" t="s">
        <v>318</v>
      </c>
      <c r="F241" t="s">
        <v>319</v>
      </c>
      <c r="H241" t="s">
        <v>338</v>
      </c>
    </row>
    <row r="242" spans="2:30" x14ac:dyDescent="0.3">
      <c r="B242" t="s">
        <v>339</v>
      </c>
      <c r="D242" t="s">
        <v>340</v>
      </c>
      <c r="S242">
        <f>FIND($R$2,B242,1)</f>
        <v>7</v>
      </c>
      <c r="T242">
        <f>FIND($R$2,B242,S242+1)</f>
        <v>23</v>
      </c>
      <c r="U242" t="str">
        <f>MID(B242,S242+1,T242-S242-1)</f>
        <v>water breathing</v>
      </c>
      <c r="V242">
        <f>FIND("_",C243,1)</f>
        <v>2</v>
      </c>
      <c r="W242">
        <f>FIND("_",C243,V242+1)</f>
        <v>16</v>
      </c>
      <c r="X242" t="str">
        <f>MID(C243,V242+1,W242-V242-1)</f>
        <v>TRANSMUTATION</v>
      </c>
      <c r="Y242">
        <f>FIND(",",H243,1)</f>
        <v>3</v>
      </c>
      <c r="Z242">
        <f>FIND(",",H243,Y242+1)</f>
        <v>6</v>
      </c>
      <c r="AA242">
        <f>VALUE(MID(H243,Y242+1,Z242-Y242-1))</f>
        <v>3</v>
      </c>
      <c r="AB242" t="str">
        <f>U242</f>
        <v>water breathing</v>
      </c>
      <c r="AC242" t="str">
        <f>X242</f>
        <v>TRANSMUTATION</v>
      </c>
      <c r="AD242">
        <f>AA242</f>
        <v>3</v>
      </c>
    </row>
    <row r="243" spans="2:30" x14ac:dyDescent="0.3">
      <c r="C243" t="s">
        <v>82</v>
      </c>
      <c r="E243" t="s">
        <v>319</v>
      </c>
      <c r="H243" t="s">
        <v>341</v>
      </c>
    </row>
    <row r="244" spans="2:30" x14ac:dyDescent="0.3">
      <c r="B244" t="s">
        <v>342</v>
      </c>
      <c r="E244" t="s">
        <v>343</v>
      </c>
      <c r="S244">
        <f>FIND($R$2,B244,1)</f>
        <v>7</v>
      </c>
      <c r="T244">
        <f>FIND($R$2,B244,S244+1)</f>
        <v>21</v>
      </c>
      <c r="U244" t="str">
        <f>MID(B244,S244+1,T244-S244-1)</f>
        <v>water walking</v>
      </c>
      <c r="V244">
        <f>FIND("_",C245,1)</f>
        <v>2</v>
      </c>
      <c r="W244">
        <f>FIND("_",C245,V244+1)</f>
        <v>11</v>
      </c>
      <c r="X244" t="str">
        <f>MID(C245,V244+1,W244-V244-1)</f>
        <v>MOVEMENT</v>
      </c>
      <c r="Y244">
        <f>FIND(",",H245,1)</f>
        <v>3</v>
      </c>
      <c r="Z244">
        <f>FIND(",",H245,Y244+1)</f>
        <v>6</v>
      </c>
      <c r="AA244">
        <f>VALUE(MID(H245,Y244+1,Z244-Y244-1))</f>
        <v>1</v>
      </c>
      <c r="AB244" t="str">
        <f>U244</f>
        <v>water walking</v>
      </c>
      <c r="AC244" t="str">
        <f>X244</f>
        <v>MOVEMENT</v>
      </c>
      <c r="AD244">
        <f>AA244</f>
        <v>1</v>
      </c>
    </row>
    <row r="245" spans="2:30" x14ac:dyDescent="0.3">
      <c r="C245" t="s">
        <v>344</v>
      </c>
      <c r="F245" t="s">
        <v>319</v>
      </c>
      <c r="H245" t="s">
        <v>345</v>
      </c>
      <c r="I245" t="s">
        <v>345</v>
      </c>
    </row>
    <row r="246" spans="2:30" x14ac:dyDescent="0.3">
      <c r="B246" t="s">
        <v>346</v>
      </c>
      <c r="S246">
        <f>FIND($R$2,B246,1)</f>
        <v>7</v>
      </c>
      <c r="T246">
        <f>FIND($R$2,B246,S246+1)</f>
        <v>30</v>
      </c>
      <c r="U246" t="str">
        <f>MID(B246,S246+1,T246-S246-1)</f>
        <v>lower magic resistance</v>
      </c>
      <c r="V246">
        <f>FIND("_",C247,1)</f>
        <v>2</v>
      </c>
      <c r="W246">
        <f>FIND("_",C247,V246+1)</f>
        <v>13</v>
      </c>
      <c r="X246" t="str">
        <f>MID(C247,V246+1,W246-V246-1)</f>
        <v>ABJURATION</v>
      </c>
      <c r="Y246">
        <f>FIND(",",H247,1)</f>
        <v>3</v>
      </c>
      <c r="Z246">
        <f>FIND(",",H247,Y246+1)</f>
        <v>6</v>
      </c>
      <c r="AA246">
        <f>VALUE(MID(H247,Y246+1,Z246-Y246-1))</f>
        <v>4</v>
      </c>
      <c r="AB246" t="str">
        <f>U246</f>
        <v>lower magic resistance</v>
      </c>
      <c r="AC246" t="str">
        <f>X246</f>
        <v>ABJURATION</v>
      </c>
      <c r="AD246">
        <f>AA246</f>
        <v>4</v>
      </c>
    </row>
    <row r="247" spans="2:30" x14ac:dyDescent="0.3">
      <c r="C247" t="s">
        <v>318</v>
      </c>
      <c r="F247" t="s">
        <v>319</v>
      </c>
      <c r="H247" t="s">
        <v>347</v>
      </c>
      <c r="I247" t="s">
        <v>347</v>
      </c>
    </row>
    <row r="248" spans="2:30" x14ac:dyDescent="0.3">
      <c r="B248" t="s">
        <v>348</v>
      </c>
      <c r="S248">
        <f>FIND($R$2,B248,1)</f>
        <v>7</v>
      </c>
      <c r="T248">
        <f>FIND($R$2,B248,S248+1)</f>
        <v>31</v>
      </c>
      <c r="U248" t="str">
        <f>MID(B248,S248+1,T248-S248-1)</f>
        <v>negate magic resistance</v>
      </c>
      <c r="V248">
        <f>FIND("_",C249,1)</f>
        <v>2</v>
      </c>
      <c r="W248">
        <f>FIND("_",C249,V248+1)</f>
        <v>13</v>
      </c>
      <c r="X248" t="str">
        <f>MID(C249,V248+1,W248-V248-1)</f>
        <v>ABJURATION</v>
      </c>
      <c r="Y248">
        <f>FIND(",",H249,1)</f>
        <v>3</v>
      </c>
      <c r="Z248">
        <f>FIND(",",H249,Y248+1)</f>
        <v>6</v>
      </c>
      <c r="AA248">
        <f>VALUE(MID(H249,Y248+1,Z248-Y248-1))</f>
        <v>8</v>
      </c>
      <c r="AB248" t="str">
        <f>U248</f>
        <v>negate magic resistance</v>
      </c>
      <c r="AC248" t="str">
        <f>X248</f>
        <v>ABJURATION</v>
      </c>
      <c r="AD248">
        <f>AA248</f>
        <v>8</v>
      </c>
    </row>
    <row r="249" spans="2:30" x14ac:dyDescent="0.3">
      <c r="C249" t="s">
        <v>318</v>
      </c>
      <c r="F249" t="s">
        <v>319</v>
      </c>
      <c r="H249" t="s">
        <v>349</v>
      </c>
      <c r="I249" t="s">
        <v>349</v>
      </c>
    </row>
    <row r="250" spans="2:30" x14ac:dyDescent="0.3">
      <c r="B250" t="s">
        <v>350</v>
      </c>
      <c r="D250" t="s">
        <v>351</v>
      </c>
      <c r="S250">
        <f>FIND($R$2,B250,1)</f>
        <v>7</v>
      </c>
      <c r="T250">
        <f>FIND($R$2,B250,S250+1)</f>
        <v>24</v>
      </c>
      <c r="U250" t="str">
        <f>MID(B250,S250+1,T250-S250-1)</f>
        <v>forbid summoning</v>
      </c>
      <c r="V250">
        <f>FIND("_",C251,1)</f>
        <v>2</v>
      </c>
      <c r="W250">
        <f>FIND("_",C251,V250+1)</f>
        <v>13</v>
      </c>
      <c r="X250" t="str">
        <f>MID(C251,V250+1,W250-V250-1)</f>
        <v>ABJURATION</v>
      </c>
      <c r="Y250">
        <f>FIND(",",H251,1)</f>
        <v>3</v>
      </c>
      <c r="Z250">
        <f>FIND(",",H251,Y250+1)</f>
        <v>6</v>
      </c>
      <c r="AA250">
        <f>VALUE(MID(H251,Y250+1,Z250-Y250-1))</f>
        <v>3</v>
      </c>
      <c r="AB250" t="str">
        <f>U250</f>
        <v>forbid summoning</v>
      </c>
      <c r="AC250" t="str">
        <f>X250</f>
        <v>ABJURATION</v>
      </c>
      <c r="AD250">
        <f>AA250</f>
        <v>3</v>
      </c>
    </row>
    <row r="251" spans="2:30" x14ac:dyDescent="0.3">
      <c r="C251" t="s">
        <v>318</v>
      </c>
      <c r="F251" t="s">
        <v>319</v>
      </c>
      <c r="H251" t="s">
        <v>352</v>
      </c>
      <c r="I251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Gustafsson</dc:creator>
  <cp:lastModifiedBy>Janne Gustafsson</cp:lastModifiedBy>
  <dcterms:created xsi:type="dcterms:W3CDTF">2019-09-05T19:11:53Z</dcterms:created>
  <dcterms:modified xsi:type="dcterms:W3CDTF">2019-09-05T19:48:37Z</dcterms:modified>
</cp:coreProperties>
</file>