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nupa\OneDrive\Desktop\"/>
    </mc:Choice>
  </mc:AlternateContent>
  <xr:revisionPtr revIDLastSave="0" documentId="13_ncr:1_{54F5251C-9FE3-442F-9B81-A14F67D4CAA2}" xr6:coauthVersionLast="47" xr6:coauthVersionMax="47" xr10:uidLastSave="{00000000-0000-0000-0000-000000000000}"/>
  <bookViews>
    <workbookView xWindow="-110" yWindow="-110" windowWidth="19420" windowHeight="10300" firstSheet="1" activeTab="4" xr2:uid="{13146310-C81B-4B0F-9BD0-10B7EC85BDCF}"/>
  </bookViews>
  <sheets>
    <sheet name="Q 8 Pearsons coefficient " sheetId="12" r:id="rId1"/>
    <sheet name="Q 9 scatterplot" sheetId="1" r:id="rId2"/>
    <sheet name="Q 10 Box Plot" sheetId="11" r:id="rId3"/>
    <sheet name="Q 11 Histogram" sheetId="13" r:id="rId4"/>
    <sheet name="Q12.correlation and causation" sheetId="5" r:id="rId5"/>
    <sheet name="Q 13 sampling" sheetId="6" r:id="rId6"/>
    <sheet name="Q 14 hypothesis" sheetId="3" r:id="rId7"/>
    <sheet name="Q20 summary" sheetId="7" r:id="rId8"/>
    <sheet name="Pvalue" sheetId="4" r:id="rId9"/>
    <sheet name="mean median mode" sheetId="8" r:id="rId10"/>
    <sheet name="percentile" sheetId="9" r:id="rId11"/>
  </sheets>
  <definedNames>
    <definedName name="_xlchart.v1.0" hidden="1">'Q 10 Box Plot'!$B$1</definedName>
    <definedName name="_xlchart.v1.1" hidden="1">'Q 10 Box Plot'!$B$2:$B$11</definedName>
    <definedName name="_xlchart.v1.2" hidden="1">'Q 11 Histogram'!$A$1:$A$10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 i="8" l="1"/>
  <c r="I13" i="8"/>
  <c r="G4" i="8"/>
  <c r="G5" i="8"/>
  <c r="G6" i="8"/>
  <c r="G7" i="8"/>
  <c r="G8" i="8"/>
  <c r="G9" i="8"/>
  <c r="G10" i="8"/>
  <c r="G11" i="8"/>
  <c r="G12" i="8"/>
  <c r="G3" i="8"/>
  <c r="D15" i="9"/>
  <c r="D19" i="9"/>
  <c r="D17" i="9"/>
  <c r="D13" i="9"/>
  <c r="E13" i="12"/>
  <c r="F13" i="12"/>
  <c r="E12" i="12"/>
  <c r="F5" i="12"/>
  <c r="F6" i="12"/>
  <c r="F7" i="12"/>
  <c r="F8" i="12"/>
  <c r="F9" i="12"/>
  <c r="F4" i="12"/>
  <c r="E5" i="12"/>
  <c r="E6" i="12"/>
  <c r="E7" i="12"/>
  <c r="E8" i="12"/>
  <c r="E9" i="12"/>
  <c r="E4" i="12"/>
  <c r="D5" i="12"/>
  <c r="D6" i="12"/>
  <c r="D7" i="12"/>
  <c r="D8" i="12"/>
  <c r="D9" i="12"/>
  <c r="D4" i="12"/>
  <c r="C3" i="8"/>
  <c r="C4" i="8"/>
  <c r="C5" i="8"/>
  <c r="C6" i="8"/>
  <c r="C7" i="8"/>
  <c r="C8" i="8"/>
  <c r="C9" i="8"/>
  <c r="C10" i="8"/>
  <c r="C11" i="8"/>
  <c r="C2" i="8"/>
  <c r="C16" i="8"/>
  <c r="C13" i="8"/>
  <c r="C15" i="8" s="1"/>
  <c r="B18" i="4"/>
  <c r="C13" i="4"/>
  <c r="C14" i="4" s="1"/>
  <c r="A1" i="4" a="1"/>
  <c r="A1" i="4" s="1"/>
  <c r="B19"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<sst xmlns="http://schemas.openxmlformats.org/spreadsheetml/2006/main" count="145" uniqueCount="139">
  <si>
    <t>X</t>
  </si>
  <si>
    <t>Y</t>
  </si>
  <si>
    <t>The standard error is the population standard deviation divided by the square root of the sample size:</t>
  </si>
  <si>
    <t xml:space="preserve"> Calculate the Z-test statistic</t>
  </si>
  <si>
    <t>Calculate the standard error (SE)</t>
  </si>
  <si>
    <t>Square root of n</t>
  </si>
  <si>
    <t xml:space="preserve">n = sample size </t>
  </si>
  <si>
    <t xml:space="preserve">σ = population standard deviation </t>
  </si>
  <si>
    <t xml:space="preserve">μ = population mean </t>
  </si>
  <si>
    <t>SE</t>
  </si>
  <si>
    <t>Z=​(Xˉ−μ​)/SE</t>
  </si>
  <si>
    <t>Xˉ−μ</t>
  </si>
  <si>
    <t>Z</t>
  </si>
  <si>
    <t>1. Null Hypothesis (H₀):</t>
  </si>
  <si>
    <r>
      <t xml:space="preserve">The </t>
    </r>
    <r>
      <rPr>
        <b/>
        <sz val="11"/>
        <color theme="1"/>
        <rFont val="Calibri"/>
        <family val="2"/>
        <scheme val="minor"/>
      </rPr>
      <t>null hypothesis</t>
    </r>
    <r>
      <rPr>
        <sz val="11"/>
        <color theme="1"/>
        <rFont val="Calibri"/>
        <family val="2"/>
        <scheme val="minor"/>
      </rPr>
      <t xml:space="preserve"> is a statement that suggests there is no effect, relationship, or difference between groups or variables. It is essentially the hypothesis that any observed differences or effects in data are due to random chance rather than a true underlying effect.</t>
    </r>
  </si>
  <si>
    <r>
      <t>Example</t>
    </r>
    <r>
      <rPr>
        <sz val="11"/>
        <color theme="1"/>
        <rFont val="Calibri"/>
        <family val="2"/>
        <scheme val="minor"/>
      </rPr>
      <t>: In the case of testing if a sample mean is different from a population mean, the null hypothesis might be:</t>
    </r>
  </si>
  <si>
    <t>This suggests that the population mean is equal to 22 (no difference).</t>
  </si>
  <si>
    <t>2. Alternative Hypothesis (H₁ or Ha):</t>
  </si>
  <si>
    <r>
      <t xml:space="preserve">The </t>
    </r>
    <r>
      <rPr>
        <b/>
        <sz val="11"/>
        <color theme="1"/>
        <rFont val="Calibri"/>
        <family val="2"/>
        <scheme val="minor"/>
      </rPr>
      <t>alternative hypothesis</t>
    </r>
    <r>
      <rPr>
        <sz val="11"/>
        <color theme="1"/>
        <rFont val="Calibri"/>
        <family val="2"/>
        <scheme val="minor"/>
      </rPr>
      <t xml:space="preserve"> is the statement that contradicts the null hypothesis. It suggests that there </t>
    </r>
    <r>
      <rPr>
        <b/>
        <sz val="11"/>
        <color theme="1"/>
        <rFont val="Calibri"/>
        <family val="2"/>
        <scheme val="minor"/>
      </rPr>
      <t>is</t>
    </r>
    <r>
      <rPr>
        <sz val="11"/>
        <color theme="1"/>
        <rFont val="Calibri"/>
        <family val="2"/>
        <scheme val="minor"/>
      </rPr>
      <t xml:space="preserve"> a significant effect, relationship, or difference.</t>
    </r>
  </si>
  <si>
    <r>
      <t>Example</t>
    </r>
    <r>
      <rPr>
        <sz val="11"/>
        <color theme="1"/>
        <rFont val="Calibri"/>
        <family val="2"/>
        <scheme val="minor"/>
      </rPr>
      <t>: In the example above, the alternative hypothesis might be:</t>
    </r>
  </si>
  <si>
    <t>This suggests that the population mean is different from 22.</t>
  </si>
  <si>
    <t>3. Significance Level (α):</t>
  </si>
  <si>
    <r>
      <t xml:space="preserve">The </t>
    </r>
    <r>
      <rPr>
        <b/>
        <sz val="11"/>
        <color theme="1"/>
        <rFont val="Calibri"/>
        <family val="2"/>
        <scheme val="minor"/>
      </rPr>
      <t>significance level</t>
    </r>
    <r>
      <rPr>
        <sz val="11"/>
        <color theme="1"/>
        <rFont val="Calibri"/>
        <family val="2"/>
        <scheme val="minor"/>
      </rPr>
      <t xml:space="preserve"> (denoted by α) is the probability threshold at which you decide whether to reject the null hypothesis. It represents the probability of making a </t>
    </r>
    <r>
      <rPr>
        <b/>
        <sz val="11"/>
        <color theme="1"/>
        <rFont val="Calibri"/>
        <family val="2"/>
        <scheme val="minor"/>
      </rPr>
      <t>Type I error</t>
    </r>
    <r>
      <rPr>
        <sz val="11"/>
        <color theme="1"/>
        <rFont val="Calibri"/>
        <family val="2"/>
        <scheme val="minor"/>
      </rPr>
      <t>, which occurs when the null hypothesis is rejected even though it is true.</t>
    </r>
  </si>
  <si>
    <r>
      <t xml:space="preserve">Common values for α are </t>
    </r>
    <r>
      <rPr>
        <b/>
        <sz val="11"/>
        <color theme="1"/>
        <rFont val="Calibri"/>
        <family val="2"/>
        <scheme val="minor"/>
      </rPr>
      <t>0.05</t>
    </r>
    <r>
      <rPr>
        <sz val="11"/>
        <color theme="1"/>
        <rFont val="Calibri"/>
        <family val="2"/>
        <scheme val="minor"/>
      </rPr>
      <t xml:space="preserve">, </t>
    </r>
    <r>
      <rPr>
        <b/>
        <sz val="11"/>
        <color theme="1"/>
        <rFont val="Calibri"/>
        <family val="2"/>
        <scheme val="minor"/>
      </rPr>
      <t>0.01</t>
    </r>
    <r>
      <rPr>
        <sz val="11"/>
        <color theme="1"/>
        <rFont val="Calibri"/>
        <family val="2"/>
        <scheme val="minor"/>
      </rPr>
      <t xml:space="preserve">, and </t>
    </r>
    <r>
      <rPr>
        <b/>
        <sz val="11"/>
        <color theme="1"/>
        <rFont val="Calibri"/>
        <family val="2"/>
        <scheme val="minor"/>
      </rPr>
      <t>0.10</t>
    </r>
    <r>
      <rPr>
        <sz val="11"/>
        <color theme="1"/>
        <rFont val="Calibri"/>
        <family val="2"/>
        <scheme val="minor"/>
      </rPr>
      <t>. For example, if α = 0.05, this means you are willing to accept a 5% chance of incorrectly rejecting the null hypothesis.</t>
    </r>
  </si>
  <si>
    <r>
      <t>Example</t>
    </r>
    <r>
      <rPr>
        <sz val="11"/>
        <color theme="1"/>
        <rFont val="Calibri"/>
        <family val="2"/>
        <scheme val="minor"/>
      </rPr>
      <t>: If α = 0.05, you are saying that there is a 5% chance that you might incorrectly reject the null hypothesis if it is true.</t>
    </r>
  </si>
  <si>
    <t>4. P-value:</t>
  </si>
  <si>
    <r>
      <t xml:space="preserve">The </t>
    </r>
    <r>
      <rPr>
        <b/>
        <sz val="11"/>
        <color theme="1"/>
        <rFont val="Calibri"/>
        <family val="2"/>
        <scheme val="minor"/>
      </rPr>
      <t>P-value</t>
    </r>
    <r>
      <rPr>
        <sz val="11"/>
        <color theme="1"/>
        <rFont val="Calibri"/>
        <family val="2"/>
        <scheme val="minor"/>
      </rPr>
      <t xml:space="preserve"> is a measure of the evidence against the null hypothesis. It is the probability of observing a sample statistic (like the sample mean) as extreme as, or more extreme than, the one observed, assuming that the null hypothesis is true.</t>
    </r>
  </si>
  <si>
    <t>A small P-value (typically less than α) indicates strong evidence against the null hypothesis, leading you to reject it. A large P-value suggests that the evidence is not strong enough to reject the null hypothesis.</t>
  </si>
  <si>
    <r>
      <t>Example</t>
    </r>
    <r>
      <rPr>
        <sz val="11"/>
        <color theme="1"/>
        <rFont val="Calibri"/>
        <family val="2"/>
        <scheme val="minor"/>
      </rPr>
      <t>: If the P-value is 0.03 and your significance level (α) is 0.05, since 0.03 &lt; 0.05, you would reject the null hypothesis.</t>
    </r>
  </si>
  <si>
    <t>In summary:</t>
  </si>
  <si>
    <r>
      <t>Null Hypothesis (H₀)</t>
    </r>
    <r>
      <rPr>
        <sz val="11"/>
        <color theme="1"/>
        <rFont val="Calibri"/>
        <family val="2"/>
        <scheme val="minor"/>
      </rPr>
      <t>: No effect or difference.</t>
    </r>
  </si>
  <si>
    <r>
      <t>Alternative Hypothesis (H₁ or Ha)</t>
    </r>
    <r>
      <rPr>
        <sz val="11"/>
        <color theme="1"/>
        <rFont val="Calibri"/>
        <family val="2"/>
        <scheme val="minor"/>
      </rPr>
      <t>: There is an effect or difference.</t>
    </r>
  </si>
  <si>
    <r>
      <t>Significance Level (α)</t>
    </r>
    <r>
      <rPr>
        <sz val="11"/>
        <color theme="1"/>
        <rFont val="Calibri"/>
        <family val="2"/>
        <scheme val="minor"/>
      </rPr>
      <t>: Threshold probability for rejecting the null hypothesis.</t>
    </r>
  </si>
  <si>
    <r>
      <t>P-value</t>
    </r>
    <r>
      <rPr>
        <sz val="11"/>
        <color theme="1"/>
        <rFont val="Calibri"/>
        <family val="2"/>
        <scheme val="minor"/>
      </rPr>
      <t>: Probability of observing data at least as extreme as the sample data under the null hypothesis. If P-value &lt; α, reject the null hypothesis.</t>
    </r>
  </si>
  <si>
    <t>H0:μ=22</t>
  </si>
  <si>
    <t>H1:μ≠22</t>
  </si>
  <si>
    <r>
      <t xml:space="preserve">Since the Z-test statistic is </t>
    </r>
    <r>
      <rPr>
        <b/>
        <sz val="11"/>
        <color theme="1"/>
        <rFont val="Calibri"/>
        <family val="2"/>
        <scheme val="minor"/>
      </rPr>
      <t>6.34</t>
    </r>
    <r>
      <rPr>
        <sz val="11"/>
        <color theme="1"/>
        <rFont val="Calibri"/>
        <family val="2"/>
        <scheme val="minor"/>
      </rPr>
      <t>, we look up this value in a standard normal table or use a calculator.</t>
    </r>
  </si>
  <si>
    <r>
      <t xml:space="preserve">For a </t>
    </r>
    <r>
      <rPr>
        <b/>
        <sz val="11"/>
        <color theme="1"/>
        <rFont val="Calibri"/>
        <family val="2"/>
        <scheme val="minor"/>
      </rPr>
      <t>Z-score of 6.34</t>
    </r>
    <r>
      <rPr>
        <sz val="11"/>
        <color theme="1"/>
        <rFont val="Calibri"/>
        <family val="2"/>
        <scheme val="minor"/>
      </rPr>
      <t xml:space="preserve">, the corresponding </t>
    </r>
    <r>
      <rPr>
        <b/>
        <sz val="11"/>
        <color theme="1"/>
        <rFont val="Calibri"/>
        <family val="2"/>
        <scheme val="minor"/>
      </rPr>
      <t>p-value</t>
    </r>
    <r>
      <rPr>
        <sz val="11"/>
        <color theme="1"/>
        <rFont val="Calibri"/>
        <family val="2"/>
        <scheme val="minor"/>
      </rPr>
      <t xml:space="preserve"> is extremely small, much less than 0.0001. This is because a Z-score of 6.34 indicates that the observed value is far in the tail of the normal distribution.</t>
    </r>
  </si>
  <si>
    <r>
      <t xml:space="preserve">The significance level (α) is </t>
    </r>
    <r>
      <rPr>
        <b/>
        <sz val="11"/>
        <color theme="1"/>
        <rFont val="Calibri"/>
        <family val="2"/>
        <scheme val="minor"/>
      </rPr>
      <t>0.05</t>
    </r>
    <r>
      <rPr>
        <sz val="11"/>
        <color theme="1"/>
        <rFont val="Calibri"/>
        <family val="2"/>
        <scheme val="minor"/>
      </rPr>
      <t>.</t>
    </r>
  </si>
  <si>
    <t>The p-value is much smaller than α (p-value ≈ 0.0000 &lt; 0.05).</t>
  </si>
  <si>
    <t>Conclusion:</t>
  </si>
  <si>
    <r>
      <t xml:space="preserve">Since the p-value is smaller than the significance level α (0.05), </t>
    </r>
    <r>
      <rPr>
        <b/>
        <sz val="11"/>
        <color theme="1"/>
        <rFont val="Calibri"/>
        <family val="2"/>
        <scheme val="minor"/>
      </rPr>
      <t>we reject the null hypothesis</t>
    </r>
    <r>
      <rPr>
        <sz val="11"/>
        <color theme="1"/>
        <rFont val="Calibri"/>
        <family val="2"/>
        <scheme val="minor"/>
      </rPr>
      <t>. This means that there is strong evidence to suggest that the sample mean is significantly different from the population mean at the 0.05 significance level.</t>
    </r>
  </si>
  <si>
    <t>Thus, we reject the null hypothesis and conclude that the sample provides enough evidence to show a significant difference from the population mean of 22.</t>
  </si>
  <si>
    <r>
      <t xml:space="preserve"> the Z-test statistic was approximately </t>
    </r>
    <r>
      <rPr>
        <b/>
        <sz val="11"/>
        <color theme="1"/>
        <rFont val="Calibri"/>
        <family val="2"/>
        <scheme val="minor"/>
      </rPr>
      <t>6.34</t>
    </r>
    <r>
      <rPr>
        <sz val="11"/>
        <color theme="1"/>
        <rFont val="Calibri"/>
        <family val="2"/>
        <scheme val="minor"/>
      </rPr>
      <t>.</t>
    </r>
  </si>
  <si>
    <t xml:space="preserve"> Determine whether to reject the null hypothesis</t>
  </si>
  <si>
    <t>Difference Between Correlation and Causation:</t>
  </si>
  <si>
    <r>
      <t>Correlation</t>
    </r>
    <r>
      <rPr>
        <sz val="11"/>
        <color theme="1"/>
        <rFont val="Calibri"/>
        <family val="2"/>
        <scheme val="minor"/>
      </rPr>
      <t xml:space="preserve"> refers to a relationship or association between two variables, where changes in one variable are related to changes in another. However, correlation does not imply that one variable </t>
    </r>
    <r>
      <rPr>
        <b/>
        <sz val="11"/>
        <color theme="1"/>
        <rFont val="Calibri"/>
        <family val="2"/>
        <scheme val="minor"/>
      </rPr>
      <t>causes</t>
    </r>
    <r>
      <rPr>
        <sz val="11"/>
        <color theme="1"/>
        <rFont val="Calibri"/>
        <family val="2"/>
        <scheme val="minor"/>
      </rPr>
      <t xml:space="preserve"> the change in the other; they may simply be related in some way, possibly due to other factors.</t>
    </r>
  </si>
  <si>
    <r>
      <t>Causation</t>
    </r>
    <r>
      <rPr>
        <sz val="11"/>
        <color theme="1"/>
        <rFont val="Calibri"/>
        <family val="2"/>
        <scheme val="minor"/>
      </rPr>
      <t xml:space="preserve"> implies that one variable directly causes a change in another variable. In other words, a change in one variable leads to a change in the other variable.</t>
    </r>
  </si>
  <si>
    <t>Key Differences:</t>
  </si>
  <si>
    <r>
      <t>Correlation</t>
    </r>
    <r>
      <rPr>
        <sz val="11"/>
        <color theme="1"/>
        <rFont val="Calibri"/>
        <family val="2"/>
        <scheme val="minor"/>
      </rPr>
      <t xml:space="preserve"> does not imply a cause-and-effect relationship.</t>
    </r>
  </si>
  <si>
    <r>
      <t>Causation</t>
    </r>
    <r>
      <rPr>
        <sz val="11"/>
        <color theme="1"/>
        <rFont val="Calibri"/>
        <family val="2"/>
        <scheme val="minor"/>
      </rPr>
      <t xml:space="preserve"> means that one event is the direct result of another.</t>
    </r>
  </si>
  <si>
    <t>Example:</t>
  </si>
  <si>
    <r>
      <t>Correlation Example</t>
    </r>
    <r>
      <rPr>
        <sz val="11"/>
        <color theme="1"/>
        <rFont val="Calibri"/>
        <family val="2"/>
        <scheme val="minor"/>
      </rPr>
      <t>: There might be a correlation between the number of ice cream cones sold and the number of people who get sunburns. When ice cream sales go up, sunburns increase as well. However, this does not mean that buying ice cream causes sunburns.</t>
    </r>
  </si>
  <si>
    <r>
      <t>Explanation</t>
    </r>
    <r>
      <rPr>
        <sz val="11"/>
        <color theme="1"/>
        <rFont val="Calibri"/>
        <family val="2"/>
        <scheme val="minor"/>
      </rPr>
      <t xml:space="preserve">: The correlation exists because both ice cream sales and sunburns are likely related to a third factor, such as </t>
    </r>
    <r>
      <rPr>
        <b/>
        <sz val="11"/>
        <color theme="1"/>
        <rFont val="Calibri"/>
        <family val="2"/>
        <scheme val="minor"/>
      </rPr>
      <t>hot weather</t>
    </r>
    <r>
      <rPr>
        <sz val="11"/>
        <color theme="1"/>
        <rFont val="Calibri"/>
        <family val="2"/>
        <scheme val="minor"/>
      </rPr>
      <t xml:space="preserve">. In hot weather, people are more likely to buy ice cream and also more likely to spend time outdoors, which increases the likelihood of getting sunburned. Here, the weather is the </t>
    </r>
    <r>
      <rPr>
        <b/>
        <sz val="11"/>
        <color theme="1"/>
        <rFont val="Calibri"/>
        <family val="2"/>
        <scheme val="minor"/>
      </rPr>
      <t>third variable</t>
    </r>
    <r>
      <rPr>
        <sz val="11"/>
        <color theme="1"/>
        <rFont val="Calibri"/>
        <family val="2"/>
        <scheme val="minor"/>
      </rPr>
      <t xml:space="preserve"> driving both phenomena, not the ice cream or sunburn directly causing each other.</t>
    </r>
  </si>
  <si>
    <r>
      <t>Causation Example</t>
    </r>
    <r>
      <rPr>
        <sz val="11"/>
        <color theme="1"/>
        <rFont val="Calibri"/>
        <family val="2"/>
        <scheme val="minor"/>
      </rPr>
      <t xml:space="preserve">: If a study shows that increased physical activity (e.g., walking or exercise) leads to better heart health, we can say that exercise </t>
    </r>
    <r>
      <rPr>
        <b/>
        <sz val="11"/>
        <color theme="1"/>
        <rFont val="Calibri"/>
        <family val="2"/>
        <scheme val="minor"/>
      </rPr>
      <t>causes</t>
    </r>
    <r>
      <rPr>
        <sz val="11"/>
        <color theme="1"/>
        <rFont val="Calibri"/>
        <family val="2"/>
        <scheme val="minor"/>
      </rPr>
      <t xml:space="preserve"> improved heart health. This is because the physiological effects of exercise directly contribute to a healthier heart.</t>
    </r>
  </si>
  <si>
    <r>
      <t>Explanation</t>
    </r>
    <r>
      <rPr>
        <sz val="11"/>
        <color theme="1"/>
        <rFont val="Calibri"/>
        <family val="2"/>
        <scheme val="minor"/>
      </rPr>
      <t>: Here, the cause (exercise) directly leads to an effect (better heart health), so we can establish causation.</t>
    </r>
  </si>
  <si>
    <t>Summary:</t>
  </si>
  <si>
    <r>
      <t>Correlation</t>
    </r>
    <r>
      <rPr>
        <sz val="11"/>
        <color theme="1"/>
        <rFont val="Calibri"/>
        <family val="2"/>
        <scheme val="minor"/>
      </rPr>
      <t>: Ice cream sales and sunburns both rise in hot weather (they are correlated, but one doesn’t cause the other).</t>
    </r>
  </si>
  <si>
    <r>
      <t>Causation</t>
    </r>
    <r>
      <rPr>
        <sz val="11"/>
        <color theme="1"/>
        <rFont val="Calibri"/>
        <family val="2"/>
        <scheme val="minor"/>
      </rPr>
      <t>: Exercise improves heart health (exercise causes heart health improvement).</t>
    </r>
  </si>
  <si>
    <r>
      <t xml:space="preserve">Sampling is essential in statistics and research because it allows us to make inferences or draw conclusions about a </t>
    </r>
    <r>
      <rPr>
        <b/>
        <sz val="11"/>
        <color theme="1"/>
        <rFont val="Calibri"/>
        <family val="2"/>
        <scheme val="minor"/>
      </rPr>
      <t>larger population</t>
    </r>
    <r>
      <rPr>
        <sz val="11"/>
        <color theme="1"/>
        <rFont val="Calibri"/>
        <family val="2"/>
        <scheme val="minor"/>
      </rPr>
      <t xml:space="preserve"> without needing to study every single member of that population. Collecting data from the entire population (i.e., a </t>
    </r>
    <r>
      <rPr>
        <b/>
        <sz val="11"/>
        <color theme="1"/>
        <rFont val="Calibri"/>
        <family val="2"/>
        <scheme val="minor"/>
      </rPr>
      <t>census</t>
    </r>
    <r>
      <rPr>
        <sz val="11"/>
        <color theme="1"/>
        <rFont val="Calibri"/>
        <family val="2"/>
        <scheme val="minor"/>
      </rPr>
      <t>) can be extremely time-consuming, expensive, or practically impossible. Sampling provides a practical and efficient way to gather data that is representative of the population, enabling researchers to make generalizations and informed decisions.</t>
    </r>
  </si>
  <si>
    <t>Key Reasons for Sampling:</t>
  </si>
  <si>
    <r>
      <t>1. Cost-Effective</t>
    </r>
    <r>
      <rPr>
        <sz val="11"/>
        <color theme="1"/>
        <rFont val="Calibri"/>
        <family val="2"/>
        <scheme val="minor"/>
      </rPr>
      <t>: Gathering data from an entire population can be very expensive, especially if the population is large. Sampling reduces costs.</t>
    </r>
  </si>
  <si>
    <r>
      <t>2. Time-Saving</t>
    </r>
    <r>
      <rPr>
        <sz val="11"/>
        <color theme="1"/>
        <rFont val="Calibri"/>
        <family val="2"/>
        <scheme val="minor"/>
      </rPr>
      <t>: Conducting research on every member of a population can take a lot of time. Sampling allows quicker data collection.</t>
    </r>
  </si>
  <si>
    <r>
      <t>3. Practicality</t>
    </r>
    <r>
      <rPr>
        <sz val="11"/>
        <color theme="1"/>
        <rFont val="Calibri"/>
        <family val="2"/>
        <scheme val="minor"/>
      </rPr>
      <t>: In some cases, it's impossible to study the entire population (for example, when the population is constantly changing).</t>
    </r>
  </si>
  <si>
    <r>
      <t>4. Feasibility</t>
    </r>
    <r>
      <rPr>
        <sz val="11"/>
        <color theme="1"/>
        <rFont val="Calibri"/>
        <family val="2"/>
        <scheme val="minor"/>
      </rPr>
      <t>: It may be impractical to access all members of the population, especially in large or hard-to-reach groups.</t>
    </r>
  </si>
  <si>
    <r>
      <t>5. Accuracy of Estimates</t>
    </r>
    <r>
      <rPr>
        <sz val="11"/>
        <color theme="1"/>
        <rFont val="Calibri"/>
        <family val="2"/>
        <scheme val="minor"/>
      </rPr>
      <t>: Properly chosen samples can lead to accurate estimates of population parameters with a known level of uncertainty.</t>
    </r>
  </si>
  <si>
    <t>Real-World Example: Political Polling</t>
  </si>
  <si>
    <r>
      <t xml:space="preserve">Consider </t>
    </r>
    <r>
      <rPr>
        <b/>
        <sz val="11"/>
        <color theme="1"/>
        <rFont val="Calibri"/>
        <family val="2"/>
        <scheme val="minor"/>
      </rPr>
      <t>political polling</t>
    </r>
    <r>
      <rPr>
        <sz val="11"/>
        <color theme="1"/>
        <rFont val="Calibri"/>
        <family val="2"/>
        <scheme val="minor"/>
      </rPr>
      <t xml:space="preserve"> before an election. A polling company wants to estimate the voting preferences of a large population, such as all eligible voters in a country. It's not feasible to survey </t>
    </r>
    <r>
      <rPr>
        <b/>
        <sz val="11"/>
        <color theme="1"/>
        <rFont val="Calibri"/>
        <family val="2"/>
        <scheme val="minor"/>
      </rPr>
      <t>every single voter</t>
    </r>
    <r>
      <rPr>
        <sz val="11"/>
        <color theme="1"/>
        <rFont val="Calibri"/>
        <family val="2"/>
        <scheme val="minor"/>
      </rPr>
      <t xml:space="preserve"> because:</t>
    </r>
  </si>
  <si>
    <t>It would be extremely expensive and time-consuming.</t>
  </si>
  <si>
    <t>Not all voters can be easily reached.</t>
  </si>
  <si>
    <r>
      <t xml:space="preserve">So, instead of surveying every voter, the company selects a </t>
    </r>
    <r>
      <rPr>
        <b/>
        <sz val="11"/>
        <color theme="1"/>
        <rFont val="Calibri"/>
        <family val="2"/>
        <scheme val="minor"/>
      </rPr>
      <t>representative sample</t>
    </r>
    <r>
      <rPr>
        <sz val="11"/>
        <color theme="1"/>
        <rFont val="Calibri"/>
        <family val="2"/>
        <scheme val="minor"/>
      </rPr>
      <t xml:space="preserve"> of voters. They use a random sampling technique, ensuring that various groups (based on age, gender, location, etc.) are adequately represented in the sample. Then, the company uses the responses from the sample to </t>
    </r>
    <r>
      <rPr>
        <b/>
        <sz val="11"/>
        <color theme="1"/>
        <rFont val="Calibri"/>
        <family val="2"/>
        <scheme val="minor"/>
      </rPr>
      <t>estimate the preferences of the entire population</t>
    </r>
    <r>
      <rPr>
        <sz val="11"/>
        <color theme="1"/>
        <rFont val="Calibri"/>
        <family val="2"/>
        <scheme val="minor"/>
      </rPr>
      <t>.</t>
    </r>
  </si>
  <si>
    <t>For example:</t>
  </si>
  <si>
    <t>If 55% of the sampled voters indicate they will vote for a particular candidate, the polling company might infer that around 55% of the entire population of voters will vote for that candidate, with some margin of error.</t>
  </si>
  <si>
    <t>This allows them to make predictions and draw conclusions without needing to ask every single person in the country.</t>
  </si>
  <si>
    <t>Sampling helps gather data in a manageable, efficient, and cost-effective way while still providing useful insights that can be generalized to a larger population. Without sampling, many research and data collection efforts would be impractical or impossible.</t>
  </si>
  <si>
    <r>
      <t>1. Z-test Statistic and Hypothesis Testing</t>
    </r>
    <r>
      <rPr>
        <sz val="11"/>
        <color theme="1"/>
        <rFont val="Calibri"/>
        <family val="2"/>
        <scheme val="minor"/>
      </rPr>
      <t>:</t>
    </r>
  </si>
  <si>
    <r>
      <t xml:space="preserve">We calculated a Z-test statistic of </t>
    </r>
    <r>
      <rPr>
        <b/>
        <sz val="11"/>
        <color theme="1"/>
        <rFont val="Calibri"/>
        <family val="2"/>
        <scheme val="minor"/>
      </rPr>
      <t>6.34</t>
    </r>
    <r>
      <rPr>
        <sz val="11"/>
        <color theme="1"/>
        <rFont val="Calibri"/>
        <family val="2"/>
        <scheme val="minor"/>
      </rPr>
      <t>, which indicated that the sample mean (25) was significantly different from the population mean (22).</t>
    </r>
  </si>
  <si>
    <r>
      <t xml:space="preserve">Based on the </t>
    </r>
    <r>
      <rPr>
        <b/>
        <sz val="11"/>
        <color theme="1"/>
        <rFont val="Calibri"/>
        <family val="2"/>
        <scheme val="minor"/>
      </rPr>
      <t>p-value</t>
    </r>
    <r>
      <rPr>
        <sz val="11"/>
        <color theme="1"/>
        <rFont val="Calibri"/>
        <family val="2"/>
        <scheme val="minor"/>
      </rPr>
      <t xml:space="preserve"> calculated (extremely small, much less than 0.05), we rejected the </t>
    </r>
    <r>
      <rPr>
        <b/>
        <sz val="11"/>
        <color theme="1"/>
        <rFont val="Calibri"/>
        <family val="2"/>
        <scheme val="minor"/>
      </rPr>
      <t>null hypothesis</t>
    </r>
    <r>
      <rPr>
        <sz val="11"/>
        <color theme="1"/>
        <rFont val="Calibri"/>
        <family val="2"/>
        <scheme val="minor"/>
      </rPr>
      <t xml:space="preserve"> and concluded that there was enough evidence to suggest the sample mean is significantly different from the population mean.</t>
    </r>
  </si>
  <si>
    <r>
      <t>2. Concept of Sampling</t>
    </r>
    <r>
      <rPr>
        <sz val="11"/>
        <color theme="1"/>
        <rFont val="Calibri"/>
        <family val="2"/>
        <scheme val="minor"/>
      </rPr>
      <t>:</t>
    </r>
  </si>
  <si>
    <r>
      <t>Sampling</t>
    </r>
    <r>
      <rPr>
        <sz val="11"/>
        <color theme="1"/>
        <rFont val="Calibri"/>
        <family val="2"/>
        <scheme val="minor"/>
      </rPr>
      <t xml:space="preserve"> is an essential practice in research and data analysis because it allows us to make inferences about a population without needing to survey or collect data from every single individual. This approach is </t>
    </r>
    <r>
      <rPr>
        <b/>
        <sz val="11"/>
        <color theme="1"/>
        <rFont val="Calibri"/>
        <family val="2"/>
        <scheme val="minor"/>
      </rPr>
      <t>cost-effective</t>
    </r>
    <r>
      <rPr>
        <sz val="11"/>
        <color theme="1"/>
        <rFont val="Calibri"/>
        <family val="2"/>
        <scheme val="minor"/>
      </rPr>
      <t xml:space="preserve">, </t>
    </r>
    <r>
      <rPr>
        <b/>
        <sz val="11"/>
        <color theme="1"/>
        <rFont val="Calibri"/>
        <family val="2"/>
        <scheme val="minor"/>
      </rPr>
      <t>time-saving</t>
    </r>
    <r>
      <rPr>
        <sz val="11"/>
        <color theme="1"/>
        <rFont val="Calibri"/>
        <family val="2"/>
        <scheme val="minor"/>
      </rPr>
      <t xml:space="preserve">, and </t>
    </r>
    <r>
      <rPr>
        <b/>
        <sz val="11"/>
        <color theme="1"/>
        <rFont val="Calibri"/>
        <family val="2"/>
        <scheme val="minor"/>
      </rPr>
      <t>practical</t>
    </r>
    <r>
      <rPr>
        <sz val="11"/>
        <color theme="1"/>
        <rFont val="Calibri"/>
        <family val="2"/>
        <scheme val="minor"/>
      </rPr>
      <t>, especially when dealing with large populations.</t>
    </r>
  </si>
  <si>
    <r>
      <t>3. Correlation vs. Causation</t>
    </r>
    <r>
      <rPr>
        <sz val="11"/>
        <color theme="1"/>
        <rFont val="Calibri"/>
        <family val="2"/>
        <scheme val="minor"/>
      </rPr>
      <t>:</t>
    </r>
  </si>
  <si>
    <r>
      <t>Correlation</t>
    </r>
    <r>
      <rPr>
        <sz val="11"/>
        <color theme="1"/>
        <rFont val="Calibri"/>
        <family val="2"/>
        <scheme val="minor"/>
      </rPr>
      <t xml:space="preserve"> indicates a relationship between two variables, but </t>
    </r>
    <r>
      <rPr>
        <b/>
        <sz val="11"/>
        <color theme="1"/>
        <rFont val="Calibri"/>
        <family val="2"/>
        <scheme val="minor"/>
      </rPr>
      <t>does not imply causation</t>
    </r>
    <r>
      <rPr>
        <sz val="11"/>
        <color theme="1"/>
        <rFont val="Calibri"/>
        <family val="2"/>
        <scheme val="minor"/>
      </rPr>
      <t>. For instance, while there might be a correlation between ice cream sales and sunburns, one does not cause the other. Instead, both are influenced by a third factor (hot weather).</t>
    </r>
  </si>
  <si>
    <r>
      <t>Causation</t>
    </r>
    <r>
      <rPr>
        <sz val="11"/>
        <color theme="1"/>
        <rFont val="Calibri"/>
        <family val="2"/>
        <scheme val="minor"/>
      </rPr>
      <t xml:space="preserve"> implies a direct cause-and-effect relationship, like how exercise improves heart health.</t>
    </r>
  </si>
  <si>
    <t>Descriptive and Inferential Statistics in Real-World Data Analysis:</t>
  </si>
  <si>
    <r>
      <t>Descriptive Statistics</t>
    </r>
    <r>
      <rPr>
        <sz val="11"/>
        <color theme="1"/>
        <rFont val="Calibri"/>
        <family val="2"/>
        <scheme val="minor"/>
      </rPr>
      <t>:</t>
    </r>
  </si>
  <si>
    <r>
      <t>Definition</t>
    </r>
    <r>
      <rPr>
        <sz val="11"/>
        <color theme="1"/>
        <rFont val="Calibri"/>
        <family val="2"/>
        <scheme val="minor"/>
      </rPr>
      <t>: Descriptive statistics summarize or describe the main features of a data set, providing a simple overview. These include measures like:</t>
    </r>
  </si>
  <si>
    <r>
      <t>Mean</t>
    </r>
    <r>
      <rPr>
        <sz val="11"/>
        <color theme="1"/>
        <rFont val="Calibri"/>
        <family val="2"/>
        <scheme val="minor"/>
      </rPr>
      <t xml:space="preserve">, </t>
    </r>
    <r>
      <rPr>
        <b/>
        <sz val="11"/>
        <color theme="1"/>
        <rFont val="Calibri"/>
        <family val="2"/>
        <scheme val="minor"/>
      </rPr>
      <t>Median</t>
    </r>
    <r>
      <rPr>
        <sz val="11"/>
        <color theme="1"/>
        <rFont val="Calibri"/>
        <family val="2"/>
        <scheme val="minor"/>
      </rPr>
      <t xml:space="preserve">, and </t>
    </r>
    <r>
      <rPr>
        <b/>
        <sz val="11"/>
        <color theme="1"/>
        <rFont val="Calibri"/>
        <family val="2"/>
        <scheme val="minor"/>
      </rPr>
      <t>Mode</t>
    </r>
    <r>
      <rPr>
        <sz val="11"/>
        <color theme="1"/>
        <rFont val="Calibri"/>
        <family val="2"/>
        <scheme val="minor"/>
      </rPr>
      <t>: Summarize central tendency.</t>
    </r>
  </si>
  <si>
    <r>
      <t>Standard deviation</t>
    </r>
    <r>
      <rPr>
        <sz val="11"/>
        <color theme="1"/>
        <rFont val="Calibri"/>
        <family val="2"/>
        <scheme val="minor"/>
      </rPr>
      <t xml:space="preserve"> and </t>
    </r>
    <r>
      <rPr>
        <b/>
        <sz val="11"/>
        <color theme="1"/>
        <rFont val="Calibri"/>
        <family val="2"/>
        <scheme val="minor"/>
      </rPr>
      <t>Variance</t>
    </r>
    <r>
      <rPr>
        <sz val="11"/>
        <color theme="1"/>
        <rFont val="Calibri"/>
        <family val="2"/>
        <scheme val="minor"/>
      </rPr>
      <t>: Measure the spread or variability of data.</t>
    </r>
  </si>
  <si>
    <r>
      <t>Range</t>
    </r>
    <r>
      <rPr>
        <sz val="11"/>
        <color theme="1"/>
        <rFont val="Calibri"/>
        <family val="2"/>
        <scheme val="minor"/>
      </rPr>
      <t xml:space="preserve"> and </t>
    </r>
    <r>
      <rPr>
        <b/>
        <sz val="11"/>
        <color theme="1"/>
        <rFont val="Calibri"/>
        <family val="2"/>
        <scheme val="minor"/>
      </rPr>
      <t>Percentiles</t>
    </r>
    <r>
      <rPr>
        <sz val="11"/>
        <color theme="1"/>
        <rFont val="Calibri"/>
        <family val="2"/>
        <scheme val="minor"/>
      </rPr>
      <t>: Show the extremes and distribution of data.</t>
    </r>
  </si>
  <si>
    <r>
      <t>Real-World Example</t>
    </r>
    <r>
      <rPr>
        <sz val="11"/>
        <color theme="1"/>
        <rFont val="Calibri"/>
        <family val="2"/>
        <scheme val="minor"/>
      </rPr>
      <t xml:space="preserve">: In a company, </t>
    </r>
    <r>
      <rPr>
        <b/>
        <sz val="11"/>
        <color theme="1"/>
        <rFont val="Calibri"/>
        <family val="2"/>
        <scheme val="minor"/>
      </rPr>
      <t>descriptive statistics</t>
    </r>
    <r>
      <rPr>
        <sz val="11"/>
        <color theme="1"/>
        <rFont val="Calibri"/>
        <family val="2"/>
        <scheme val="minor"/>
      </rPr>
      <t xml:space="preserve"> might be used to summarize the performance of sales across different regions. For instance, you could calculate the average sales, the spread of sales values, and determine which regions perform the best or worst.</t>
    </r>
  </si>
  <si>
    <r>
      <t>Inferential Statistics</t>
    </r>
    <r>
      <rPr>
        <sz val="11"/>
        <color theme="1"/>
        <rFont val="Calibri"/>
        <family val="2"/>
        <scheme val="minor"/>
      </rPr>
      <t>:</t>
    </r>
  </si>
  <si>
    <r>
      <t>Definition</t>
    </r>
    <r>
      <rPr>
        <sz val="11"/>
        <color theme="1"/>
        <rFont val="Calibri"/>
        <family val="2"/>
        <scheme val="minor"/>
      </rPr>
      <t>: Inferential statistics go beyond summarizing data and make predictions or generalizations about a larger population based on a sample. This involves using probability theory to estimate population parameters and test hypotheses.</t>
    </r>
  </si>
  <si>
    <r>
      <t>Hypothesis testing</t>
    </r>
    <r>
      <rPr>
        <sz val="11"/>
        <color theme="1"/>
        <rFont val="Calibri"/>
        <family val="2"/>
        <scheme val="minor"/>
      </rPr>
      <t xml:space="preserve"> (e.g., Z-tests, t-tests) helps to determine if observed data supports a specific hypothesis.</t>
    </r>
  </si>
  <si>
    <r>
      <t>Confidence intervals</t>
    </r>
    <r>
      <rPr>
        <sz val="11"/>
        <color theme="1"/>
        <rFont val="Calibri"/>
        <family val="2"/>
        <scheme val="minor"/>
      </rPr>
      <t xml:space="preserve"> provide a range of values within which a population parameter is likely to lie.</t>
    </r>
  </si>
  <si>
    <r>
      <t>Real-World Example</t>
    </r>
    <r>
      <rPr>
        <sz val="11"/>
        <color theme="1"/>
        <rFont val="Calibri"/>
        <family val="2"/>
        <scheme val="minor"/>
      </rPr>
      <t xml:space="preserve">: </t>
    </r>
    <r>
      <rPr>
        <b/>
        <sz val="11"/>
        <color theme="1"/>
        <rFont val="Calibri"/>
        <family val="2"/>
        <scheme val="minor"/>
      </rPr>
      <t>Inferential statistics</t>
    </r>
    <r>
      <rPr>
        <sz val="11"/>
        <color theme="1"/>
        <rFont val="Calibri"/>
        <family val="2"/>
        <scheme val="minor"/>
      </rPr>
      <t xml:space="preserve"> are used in political polling, where a sample of voters is surveyed to infer voting preferences for the entire population. By calculating the </t>
    </r>
    <r>
      <rPr>
        <b/>
        <sz val="11"/>
        <color theme="1"/>
        <rFont val="Calibri"/>
        <family val="2"/>
        <scheme val="minor"/>
      </rPr>
      <t>Z-test statistic</t>
    </r>
    <r>
      <rPr>
        <sz val="11"/>
        <color theme="1"/>
        <rFont val="Calibri"/>
        <family val="2"/>
        <scheme val="minor"/>
      </rPr>
      <t xml:space="preserve"> or </t>
    </r>
    <r>
      <rPr>
        <b/>
        <sz val="11"/>
        <color theme="1"/>
        <rFont val="Calibri"/>
        <family val="2"/>
        <scheme val="minor"/>
      </rPr>
      <t>p-value</t>
    </r>
    <r>
      <rPr>
        <sz val="11"/>
        <color theme="1"/>
        <rFont val="Calibri"/>
        <family val="2"/>
        <scheme val="minor"/>
      </rPr>
      <t xml:space="preserve">, polling companies can determine if a candidate’s lead is statistically significant. They use </t>
    </r>
    <r>
      <rPr>
        <b/>
        <sz val="11"/>
        <color theme="1"/>
        <rFont val="Calibri"/>
        <family val="2"/>
        <scheme val="minor"/>
      </rPr>
      <t>confidence intervals</t>
    </r>
    <r>
      <rPr>
        <sz val="11"/>
        <color theme="1"/>
        <rFont val="Calibri"/>
        <family val="2"/>
        <scheme val="minor"/>
      </rPr>
      <t xml:space="preserve"> to estimate the range in which the true proportion of voters supporting a candidate lies.</t>
    </r>
  </si>
  <si>
    <t>Summary of the Role of Descriptive and Inferential Statistics in Data Analysis:</t>
  </si>
  <si>
    <r>
      <t>Descriptive statistics</t>
    </r>
    <r>
      <rPr>
        <sz val="11"/>
        <color theme="1"/>
        <rFont val="Calibri"/>
        <family val="2"/>
        <scheme val="minor"/>
      </rPr>
      <t xml:space="preserve"> help to understand, summarize, and present data clearly and concisely.</t>
    </r>
  </si>
  <si>
    <r>
      <t>Inferential statistics</t>
    </r>
    <r>
      <rPr>
        <sz val="11"/>
        <color theme="1"/>
        <rFont val="Calibri"/>
        <family val="2"/>
        <scheme val="minor"/>
      </rPr>
      <t xml:space="preserve"> allow us to make broader conclusions about a population based on a sample, assess the likelihood of outcomes, and test hypotheses.</t>
    </r>
  </si>
  <si>
    <t>In the real world, businesses, governments, and researchers rely on both types of statistics to make informed decisions, predict future trends, and understand patterns in data. Whether it's estimating the success of a new product, understanding customer satisfaction, or predicting election outcomes, these tools are essential for data-driven decision-making.</t>
  </si>
  <si>
    <r>
      <t>1. Mean</t>
    </r>
    <r>
      <rPr>
        <sz val="11"/>
        <color theme="1"/>
        <rFont val="Calibri"/>
        <family val="2"/>
        <scheme val="minor"/>
      </rPr>
      <t>:</t>
    </r>
  </si>
  <si>
    <r>
      <t>2. Median</t>
    </r>
    <r>
      <rPr>
        <sz val="11"/>
        <color theme="1"/>
        <rFont val="Calibri"/>
        <family val="2"/>
        <scheme val="minor"/>
      </rPr>
      <t>:</t>
    </r>
  </si>
  <si>
    <t>Since there are 10 numbers (an even count), the median is the average of the 5th and 6th numbers:</t>
  </si>
  <si>
    <r>
      <t>3. Mode</t>
    </r>
    <r>
      <rPr>
        <sz val="11"/>
        <color theme="1"/>
        <rFont val="Calibri"/>
        <family val="2"/>
        <scheme val="minor"/>
      </rPr>
      <t>:</t>
    </r>
  </si>
  <si>
    <r>
      <t xml:space="preserve">All numbers in the dataset are unique, so there is </t>
    </r>
    <r>
      <rPr>
        <b/>
        <sz val="11"/>
        <color theme="1"/>
        <rFont val="Calibri"/>
        <family val="2"/>
        <scheme val="minor"/>
      </rPr>
      <t>no mode</t>
    </r>
    <r>
      <rPr>
        <sz val="11"/>
        <color theme="1"/>
        <rFont val="Calibri"/>
        <family val="2"/>
        <scheme val="minor"/>
      </rPr>
      <t xml:space="preserve"> (i.e., the dataset does not have a repeated value).</t>
    </r>
  </si>
  <si>
    <r>
      <t>Mean</t>
    </r>
    <r>
      <rPr>
        <sz val="11"/>
        <color theme="1"/>
        <rFont val="Calibri"/>
        <family val="2"/>
        <scheme val="minor"/>
      </rPr>
      <t xml:space="preserve"> = 17.1</t>
    </r>
  </si>
  <si>
    <r>
      <t>Median</t>
    </r>
    <r>
      <rPr>
        <sz val="11"/>
        <color theme="1"/>
        <rFont val="Calibri"/>
        <family val="2"/>
        <scheme val="minor"/>
      </rPr>
      <t xml:space="preserve"> = 17.5</t>
    </r>
  </si>
  <si>
    <r>
      <t>Mode</t>
    </r>
    <r>
      <rPr>
        <sz val="11"/>
        <color theme="1"/>
        <rFont val="Calibri"/>
        <family val="2"/>
        <scheme val="minor"/>
      </rPr>
      <t xml:space="preserve"> = No mode</t>
    </r>
  </si>
  <si>
    <t>data</t>
  </si>
  <si>
    <t>sum of data</t>
  </si>
  <si>
    <t>number of dat</t>
  </si>
  <si>
    <t>mean</t>
  </si>
  <si>
    <t>median</t>
  </si>
  <si>
    <t>mode</t>
  </si>
  <si>
    <t>no mode</t>
  </si>
  <si>
    <t>Mean=12+15+14+10+18+20+22+24+17+1910=171/10=17.1</t>
  </si>
  <si>
    <t>Sort the dataset: [10,12,14,15,17,18,19,20,22,24]</t>
  </si>
  <si>
    <t>Median=17+18/2=35/2=17.5</t>
  </si>
  <si>
    <r>
      <t>25th Percentile (Q1)</t>
    </r>
    <r>
      <rPr>
        <sz val="11"/>
        <color theme="1"/>
        <rFont val="Calibri"/>
        <family val="2"/>
        <scheme val="minor"/>
      </rPr>
      <t>:</t>
    </r>
  </si>
  <si>
    <r>
      <t>50th Percentile (Q2 / Median)</t>
    </r>
    <r>
      <rPr>
        <sz val="11"/>
        <color theme="1"/>
        <rFont val="Calibri"/>
        <family val="2"/>
        <scheme val="minor"/>
      </rPr>
      <t>:</t>
    </r>
  </si>
  <si>
    <t>75th Percentile (Q3)</t>
  </si>
  <si>
    <t>sorted data</t>
  </si>
  <si>
    <t>count</t>
  </si>
  <si>
    <r>
      <t>The box</t>
    </r>
    <r>
      <rPr>
        <sz val="11"/>
        <color theme="1"/>
        <rFont val="Calibri"/>
        <family val="2"/>
        <scheme val="minor"/>
      </rPr>
      <t xml:space="preserve"> shows the interquartile range (IQR) from Q1 to Q3.</t>
    </r>
  </si>
  <si>
    <r>
      <t>The line inside the box</t>
    </r>
    <r>
      <rPr>
        <sz val="11"/>
        <color theme="1"/>
        <rFont val="Calibri"/>
        <family val="2"/>
        <scheme val="minor"/>
      </rPr>
      <t xml:space="preserve"> represents the median (Q2).</t>
    </r>
  </si>
  <si>
    <r>
      <t>Whiskers</t>
    </r>
    <r>
      <rPr>
        <sz val="11"/>
        <color theme="1"/>
        <rFont val="Calibri"/>
        <family val="2"/>
        <scheme val="minor"/>
      </rPr>
      <t xml:space="preserve"> show the range of the data (without outliers).</t>
    </r>
  </si>
  <si>
    <r>
      <t>Outliers</t>
    </r>
    <r>
      <rPr>
        <sz val="11"/>
        <color theme="1"/>
        <rFont val="Calibri"/>
        <family val="2"/>
        <scheme val="minor"/>
      </rPr>
      <t xml:space="preserve"> are plotted as individual points outside the whiskers.</t>
    </r>
  </si>
  <si>
    <t>Interpretation</t>
  </si>
  <si>
    <t>X^2</t>
  </si>
  <si>
    <t>Y^2</t>
  </si>
  <si>
    <t>XY</t>
  </si>
  <si>
    <t>N</t>
  </si>
  <si>
    <t>NUMERATOR</t>
  </si>
  <si>
    <t>DENOMINATOR</t>
  </si>
  <si>
    <t>r</t>
  </si>
  <si>
    <t>The Pearson correlation coefficient between x and y is 1, indicating a perfect positive linear relationship between the two datasets.</t>
  </si>
  <si>
    <t>No.of Data</t>
  </si>
  <si>
    <t>max</t>
  </si>
  <si>
    <t>DATA</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</si>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</sst>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b/>
      <sz val="13.5"/>
      <color theme="1"/>
      <name val="Calibri"/>
      <family val="2"/>
      <scheme val="minor"/>
    </font>
    <font>
      <b/>
      <sz val="12"/>
      <color theme="1"/>
      <name val="Calibri"/>
      <family val="2"/>
      <scheme val="minor"/>
    </font>
    <font>
      <b/>
      <sz val="10"/>
      <color theme="1"/>
      <name val="Arial"/>
      <family val="2"/>
    </font>
  </fonts>
  <fills count="2">
    <fill>
      <patternFill patternType="none"/>
    </fill>
    <fill>
      <patternFill patternType="gray125"/>
    </fill>
  </fills>
  <borders count="16">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indexed="64"/>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style="medium">
        <color rgb="FF000000"/>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wrapText="1"/>
    </xf>
    <xf numFmtId="0" fontId="2" fillId="0" borderId="1" xfId="0" applyFont="1" applyBorder="1" applyAlignment="1">
      <alignment vertical="center"/>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right" wrapText="1"/>
    </xf>
    <xf numFmtId="0" fontId="1" fillId="0" borderId="8" xfId="0" applyFont="1" applyBorder="1" applyAlignment="1">
      <alignment horizontal="right" wrapText="1"/>
    </xf>
    <xf numFmtId="0" fontId="1" fillId="0" borderId="9" xfId="0" applyFont="1" applyBorder="1" applyAlignment="1">
      <alignment horizontal="right" wrapText="1"/>
    </xf>
    <xf numFmtId="0" fontId="1" fillId="0" borderId="10" xfId="0" applyFont="1" applyBorder="1" applyAlignment="1">
      <alignment horizontal="right" wrapText="1"/>
    </xf>
    <xf numFmtId="0" fontId="0" fillId="0" borderId="0" xfId="0" applyAlignment="1">
      <alignment horizontal="left" vertical="center" indent="1"/>
    </xf>
    <xf numFmtId="0" fontId="4" fillId="0" borderId="0" xfId="0" applyFont="1" applyAlignment="1">
      <alignment vertical="center"/>
    </xf>
    <xf numFmtId="0" fontId="3" fillId="0" borderId="0" xfId="0" applyFont="1"/>
    <xf numFmtId="0" fontId="3" fillId="0" borderId="0" xfId="0" applyFont="1" applyAlignment="1">
      <alignment horizontal="left" vertical="center" indent="1"/>
    </xf>
    <xf numFmtId="0" fontId="0" fillId="0" borderId="0" xfId="0" applyAlignment="1">
      <alignment horizontal="left" vertical="center" indent="2"/>
    </xf>
    <xf numFmtId="0" fontId="3" fillId="0" borderId="0" xfId="0" applyFont="1" applyAlignment="1">
      <alignment horizontal="left" vertical="center" indent="2"/>
    </xf>
    <xf numFmtId="0" fontId="0" fillId="0" borderId="0" xfId="0" applyAlignment="1">
      <alignment horizontal="left" vertical="center" indent="3"/>
    </xf>
    <xf numFmtId="0" fontId="3" fillId="0" borderId="0" xfId="0" applyFont="1" applyAlignment="1">
      <alignment horizontal="left" vertical="center" indent="3"/>
    </xf>
    <xf numFmtId="0" fontId="5" fillId="0" borderId="0" xfId="0" applyFont="1" applyAlignment="1">
      <alignment vertical="center"/>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13" xfId="0" applyFont="1" applyBorder="1" applyAlignment="1">
      <alignment horizontal="right" wrapText="1"/>
    </xf>
    <xf numFmtId="0" fontId="1" fillId="0" borderId="14" xfId="0" applyFont="1" applyBorder="1" applyAlignment="1">
      <alignment horizontal="right" wrapText="1"/>
    </xf>
    <xf numFmtId="0" fontId="1" fillId="0" borderId="13" xfId="0" applyFont="1" applyBorder="1" applyAlignment="1">
      <alignment wrapText="1"/>
    </xf>
    <xf numFmtId="0" fontId="1" fillId="0" borderId="14" xfId="0" applyFont="1" applyBorder="1" applyAlignment="1">
      <alignment wrapText="1"/>
    </xf>
    <xf numFmtId="0" fontId="1" fillId="0" borderId="1" xfId="0" applyFont="1" applyBorder="1" applyAlignment="1">
      <alignment horizontal="right" wrapText="1"/>
    </xf>
    <xf numFmtId="0" fontId="6" fillId="0" borderId="1" xfId="0" applyFont="1" applyBorder="1" applyAlignment="1">
      <alignment wrapText="1"/>
    </xf>
    <xf numFmtId="0" fontId="6" fillId="0" borderId="1" xfId="0" applyFont="1" applyBorder="1" applyAlignment="1">
      <alignment horizontal="right" wrapText="1"/>
    </xf>
    <xf numFmtId="0" fontId="0" fillId="0" borderId="1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'Q 9 scatterplot'!$A$2:$A$6</c:f>
              <c:numCache>
                <c:formatCode>General</c:formatCode>
                <c:ptCount val="5"/>
                <c:pt idx="0">
                  <c:v>10</c:v>
                </c:pt>
                <c:pt idx="1">
                  <c:v>20</c:v>
                </c:pt>
                <c:pt idx="2">
                  <c:v>30</c:v>
                </c:pt>
                <c:pt idx="3">
                  <c:v>40</c:v>
                </c:pt>
                <c:pt idx="4">
                  <c:v>50</c:v>
                </c:pt>
              </c:numCache>
            </c:numRef>
          </c:xVal>
          <c:yVal>
            <c:numRef>
              <c:f>'Q 9 scatterplot'!$B$2:$B$6</c:f>
              <c:numCache>
                <c:formatCode>General</c:formatCode>
                <c:ptCount val="5"/>
                <c:pt idx="0">
                  <c:v>5</c:v>
                </c:pt>
                <c:pt idx="1">
                  <c:v>10</c:v>
                </c:pt>
                <c:pt idx="2">
                  <c:v>15</c:v>
                </c:pt>
                <c:pt idx="3">
                  <c:v>20</c:v>
                </c:pt>
                <c:pt idx="4">
                  <c:v>25</c:v>
                </c:pt>
              </c:numCache>
            </c:numRef>
          </c:yVal>
          <c:smooth val="0"/>
          <c:extLst>
            <c:ext xmlns:c16="http://schemas.microsoft.com/office/drawing/2014/chart" uri="{C3380CC4-5D6E-409C-BE32-E72D297353CC}">
              <c16:uniqueId val="{00000000-FA29-450D-9B56-A9382BF8037E}"/>
            </c:ext>
          </c:extLst>
        </c:ser>
        <c:dLbls>
          <c:showLegendKey val="0"/>
          <c:showVal val="0"/>
          <c:showCatName val="0"/>
          <c:showSerName val="0"/>
          <c:showPercent val="0"/>
          <c:showBubbleSize val="0"/>
        </c:dLbls>
        <c:axId val="489105519"/>
        <c:axId val="489104559"/>
      </c:scatterChart>
      <c:valAx>
        <c:axId val="4891055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104559"/>
        <c:crosses val="autoZero"/>
        <c:crossBetween val="midCat"/>
      </c:valAx>
      <c:valAx>
        <c:axId val="489104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1055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a:t>
          </a:r>
        </a:p>
      </cx:txPr>
    </cx:title>
    <cx:plotArea>
      <cx:plotAreaRegion>
        <cx:series layoutId="boxWhisker" uniqueId="{B9FB214A-3ABA-4083-B11A-A794AC6736CF}">
          <cx:tx>
            <cx:txData>
              <cx:f>_xlchart.v1.0</cx:f>
              <cx:v>data</cx:v>
            </cx:txData>
          </cx:tx>
          <cx:dataLabels>
            <cx:visibility seriesName="0" categoryName="0" value="1"/>
          </cx:dataLabels>
          <cx:dataId val="0"/>
          <cx:layoutPr>
            <cx:statistics quartileMethod="exclusive"/>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AA69F870-F09F-46A0-A56F-30DC0820F01D}">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2</xdr:col>
      <xdr:colOff>536575</xdr:colOff>
      <xdr:row>1</xdr:row>
      <xdr:rowOff>76200</xdr:rowOff>
    </xdr:from>
    <xdr:to>
      <xdr:col>10</xdr:col>
      <xdr:colOff>231775</xdr:colOff>
      <xdr:row>15</xdr:row>
      <xdr:rowOff>165100</xdr:rowOff>
    </xdr:to>
    <xdr:graphicFrame macro="">
      <xdr:nvGraphicFramePr>
        <xdr:cNvPr id="2" name="Chart 1">
          <a:extLst>
            <a:ext uri="{FF2B5EF4-FFF2-40B4-BE49-F238E27FC236}">
              <a16:creationId xmlns:a16="http://schemas.microsoft.com/office/drawing/2014/main" id="{72FA5C68-8343-E2AB-0CF9-23DB271A8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307975</xdr:colOff>
      <xdr:row>1</xdr:row>
      <xdr:rowOff>82550</xdr:rowOff>
    </xdr:from>
    <xdr:to>
      <xdr:col>11</xdr:col>
      <xdr:colOff>63500</xdr:colOff>
      <xdr:row>25</xdr:row>
      <xdr:rowOff>63500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58E65AD-897F-57F8-003D-6E9123CE4F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74975" y="266700"/>
              <a:ext cx="4022725" cy="4400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396875</xdr:colOff>
      <xdr:row>1</xdr:row>
      <xdr:rowOff>82550</xdr:rowOff>
    </xdr:from>
    <xdr:to>
      <xdr:col>11</xdr:col>
      <xdr:colOff>92075</xdr:colOff>
      <xdr:row>16</xdr:row>
      <xdr:rowOff>63500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7A47659-0729-C19C-84C1-25107317A5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25675" y="2667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40B0-BB57-44EB-A36A-0537637E9044}">
  <dimension ref="B2:K15"/>
  <sheetViews>
    <sheetView workbookViewId="0">
      <selection activeCell="H8" sqref="H8"/>
    </sheetView>
  </sheetViews>
  <sheetFormatPr defaultRowHeight="14.5" x14ac:dyDescent="0.35"/>
  <cols>
    <col min="6" max="6" width="10.81640625" bestFit="1" customWidth="1"/>
  </cols>
  <sheetData>
    <row r="2" spans="2:11" ht="15" thickBot="1" x14ac:dyDescent="0.4"/>
    <row r="3" spans="2:11" ht="15" thickBot="1" x14ac:dyDescent="0.4">
      <c r="B3" s="21" t="s">
        <v>0</v>
      </c>
      <c r="C3" s="22" t="s">
        <v>1</v>
      </c>
      <c r="D3" s="22" t="s">
        <v>127</v>
      </c>
      <c r="E3" s="22" t="s">
        <v>128</v>
      </c>
      <c r="F3" s="22" t="s">
        <v>129</v>
      </c>
      <c r="G3" s="1"/>
      <c r="H3" s="1"/>
      <c r="I3" s="1"/>
      <c r="J3" s="1"/>
      <c r="K3" s="1"/>
    </row>
    <row r="4" spans="2:11" ht="15" thickBot="1" x14ac:dyDescent="0.4">
      <c r="B4" s="23">
        <v>10</v>
      </c>
      <c r="C4" s="24">
        <v>5</v>
      </c>
      <c r="D4" s="24">
        <f>B4*B4</f>
        <v>100</v>
      </c>
      <c r="E4" s="24">
        <f>C4*C4</f>
        <v>25</v>
      </c>
      <c r="F4" s="24">
        <f>B4*C4</f>
        <v>50</v>
      </c>
      <c r="G4" s="1"/>
      <c r="H4" s="1"/>
      <c r="I4" s="1"/>
      <c r="J4" s="1"/>
      <c r="K4" s="1"/>
    </row>
    <row r="5" spans="2:11" ht="15" thickBot="1" x14ac:dyDescent="0.4">
      <c r="B5" s="23">
        <v>20</v>
      </c>
      <c r="C5" s="24">
        <v>10</v>
      </c>
      <c r="D5" s="24">
        <f t="shared" ref="D5:D9" si="0">B5*B5</f>
        <v>400</v>
      </c>
      <c r="E5" s="24">
        <f t="shared" ref="E5:E9" si="1">C5*C5</f>
        <v>100</v>
      </c>
      <c r="F5" s="24">
        <f t="shared" ref="F5:F9" si="2">B5*C5</f>
        <v>200</v>
      </c>
      <c r="G5" s="1"/>
      <c r="H5" s="1"/>
      <c r="I5" s="1"/>
      <c r="J5" s="1"/>
      <c r="K5" s="1"/>
    </row>
    <row r="6" spans="2:11" ht="15" thickBot="1" x14ac:dyDescent="0.4">
      <c r="B6" s="23">
        <v>30</v>
      </c>
      <c r="C6" s="24">
        <v>15</v>
      </c>
      <c r="D6" s="24">
        <f t="shared" si="0"/>
        <v>900</v>
      </c>
      <c r="E6" s="24">
        <f t="shared" si="1"/>
        <v>225</v>
      </c>
      <c r="F6" s="24">
        <f t="shared" si="2"/>
        <v>450</v>
      </c>
      <c r="G6" s="1"/>
      <c r="H6" s="1"/>
      <c r="I6" s="1"/>
      <c r="J6" s="1"/>
      <c r="K6" s="1"/>
    </row>
    <row r="7" spans="2:11" ht="15" thickBot="1" x14ac:dyDescent="0.4">
      <c r="B7" s="23">
        <v>40</v>
      </c>
      <c r="C7" s="24">
        <v>20</v>
      </c>
      <c r="D7" s="24">
        <f t="shared" si="0"/>
        <v>1600</v>
      </c>
      <c r="E7" s="24">
        <f t="shared" si="1"/>
        <v>400</v>
      </c>
      <c r="F7" s="24">
        <f t="shared" si="2"/>
        <v>800</v>
      </c>
      <c r="G7" s="1"/>
      <c r="H7" s="1"/>
      <c r="I7" s="1"/>
      <c r="J7" s="1"/>
      <c r="K7" s="1"/>
    </row>
    <row r="8" spans="2:11" ht="15" thickBot="1" x14ac:dyDescent="0.4">
      <c r="B8" s="23">
        <v>50</v>
      </c>
      <c r="C8" s="24">
        <v>25</v>
      </c>
      <c r="D8" s="24">
        <f t="shared" si="0"/>
        <v>2500</v>
      </c>
      <c r="E8" s="24">
        <f t="shared" si="1"/>
        <v>625</v>
      </c>
      <c r="F8" s="24">
        <f t="shared" si="2"/>
        <v>1250</v>
      </c>
      <c r="G8" s="1"/>
      <c r="H8" s="1"/>
      <c r="I8" s="1"/>
      <c r="J8" s="1"/>
      <c r="K8" s="1"/>
    </row>
    <row r="9" spans="2:11" ht="15" thickBot="1" x14ac:dyDescent="0.4">
      <c r="B9" s="23">
        <v>150</v>
      </c>
      <c r="C9" s="24">
        <v>75</v>
      </c>
      <c r="D9" s="24">
        <f t="shared" si="0"/>
        <v>22500</v>
      </c>
      <c r="E9" s="24">
        <f t="shared" si="1"/>
        <v>5625</v>
      </c>
      <c r="F9" s="24">
        <f t="shared" si="2"/>
        <v>11250</v>
      </c>
      <c r="G9" s="1"/>
      <c r="H9" s="1"/>
      <c r="I9" s="1"/>
      <c r="J9" s="1"/>
      <c r="K9" s="1"/>
    </row>
    <row r="10" spans="2:11" ht="15" thickBot="1" x14ac:dyDescent="0.4">
      <c r="B10" s="25"/>
      <c r="C10" s="26"/>
      <c r="D10" s="26"/>
      <c r="E10" s="26"/>
      <c r="F10" s="26"/>
      <c r="G10" s="1"/>
      <c r="H10" s="1"/>
      <c r="I10" s="1"/>
      <c r="J10" s="1"/>
      <c r="K10" s="1"/>
    </row>
    <row r="11" spans="2:11" ht="15" thickBot="1" x14ac:dyDescent="0.4">
      <c r="B11" s="1"/>
      <c r="C11" s="1"/>
      <c r="D11" s="1" t="s">
        <v>130</v>
      </c>
      <c r="E11" s="27">
        <v>5</v>
      </c>
      <c r="F11" s="1"/>
      <c r="G11" s="1"/>
      <c r="H11" s="1"/>
      <c r="I11" s="1"/>
      <c r="J11" s="1"/>
      <c r="K11" s="1"/>
    </row>
    <row r="12" spans="2:11" ht="26.5" thickBot="1" x14ac:dyDescent="0.4">
      <c r="B12" s="1"/>
      <c r="C12" s="1"/>
      <c r="D12" s="1" t="s">
        <v>131</v>
      </c>
      <c r="E12" s="27">
        <f>(E11*F9-B9*C9)</f>
        <v>45000</v>
      </c>
      <c r="F12" s="1"/>
      <c r="G12" s="1"/>
      <c r="H12" s="1"/>
      <c r="I12" s="1"/>
      <c r="J12" s="1"/>
      <c r="K12" s="1"/>
    </row>
    <row r="13" spans="2:11" ht="26.5" thickBot="1" x14ac:dyDescent="0.4">
      <c r="B13" s="1"/>
      <c r="C13" s="1"/>
      <c r="D13" s="1" t="s">
        <v>132</v>
      </c>
      <c r="E13" s="27">
        <f>SQRT(F13)</f>
        <v>45000</v>
      </c>
      <c r="F13" s="27">
        <f>(E11*D9-B9*B9)*(E11*E9-C9*C9)</f>
        <v>2025000000</v>
      </c>
      <c r="G13" s="1"/>
      <c r="H13" s="1"/>
      <c r="I13" s="1"/>
      <c r="J13" s="1"/>
      <c r="K13" s="1"/>
    </row>
    <row r="14" spans="2:11" ht="15" thickBot="1" x14ac:dyDescent="0.4">
      <c r="B14" s="1"/>
      <c r="C14" s="1"/>
      <c r="D14" s="28" t="s">
        <v>133</v>
      </c>
      <c r="E14" s="29">
        <v>1</v>
      </c>
      <c r="F14" s="1"/>
      <c r="G14" s="1"/>
      <c r="H14" s="1"/>
      <c r="I14" s="1"/>
      <c r="J14" s="1"/>
      <c r="K14" s="1"/>
    </row>
    <row r="15" spans="2:11" ht="15" thickBot="1" x14ac:dyDescent="0.4">
      <c r="B15" s="2" t="s">
        <v>134</v>
      </c>
      <c r="C15" s="1"/>
      <c r="D15" s="1"/>
      <c r="E15" s="1"/>
      <c r="F15" s="1"/>
      <c r="G15" s="1"/>
      <c r="H15" s="1"/>
      <c r="I15" s="1"/>
      <c r="J15" s="1"/>
      <c r="K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DF1F6-9909-40F8-881D-587498109660}">
  <dimension ref="A1:G13"/>
  <sheetViews>
    <sheetView workbookViewId="0">
      <selection sqref="A1:B6"/>
    </sheetView>
  </sheetViews>
  <sheetFormatPr defaultRowHeight="14.5" x14ac:dyDescent="0.35"/>
  <sheetData>
    <row r="1" spans="1:7" ht="15" thickBot="1" x14ac:dyDescent="0.4">
      <c r="A1" s="6" t="s">
        <v>0</v>
      </c>
      <c r="B1" s="7" t="s">
        <v>1</v>
      </c>
      <c r="C1" s="3"/>
      <c r="D1" s="1"/>
      <c r="E1" s="1"/>
      <c r="F1" s="1"/>
      <c r="G1" s="1"/>
    </row>
    <row r="2" spans="1:7" ht="15" thickBot="1" x14ac:dyDescent="0.4">
      <c r="A2" s="8">
        <v>10</v>
      </c>
      <c r="B2" s="9">
        <v>5</v>
      </c>
      <c r="C2" s="3"/>
      <c r="D2" s="1"/>
      <c r="E2" s="1"/>
      <c r="F2" s="1"/>
      <c r="G2" s="1"/>
    </row>
    <row r="3" spans="1:7" ht="15" thickBot="1" x14ac:dyDescent="0.4">
      <c r="A3" s="8">
        <v>20</v>
      </c>
      <c r="B3" s="9">
        <v>10</v>
      </c>
      <c r="C3" s="3"/>
      <c r="D3" s="1"/>
      <c r="E3" s="1"/>
      <c r="F3" s="1"/>
      <c r="G3" s="1"/>
    </row>
    <row r="4" spans="1:7" ht="15" thickBot="1" x14ac:dyDescent="0.4">
      <c r="A4" s="8">
        <v>30</v>
      </c>
      <c r="B4" s="9">
        <v>15</v>
      </c>
      <c r="C4" s="3"/>
      <c r="D4" s="1"/>
      <c r="E4" s="1"/>
      <c r="F4" s="1"/>
      <c r="G4" s="1"/>
    </row>
    <row r="5" spans="1:7" ht="15" thickBot="1" x14ac:dyDescent="0.4">
      <c r="A5" s="8">
        <v>40</v>
      </c>
      <c r="B5" s="9">
        <v>20</v>
      </c>
      <c r="C5" s="3"/>
      <c r="D5" s="1"/>
      <c r="E5" s="1"/>
      <c r="F5" s="1"/>
      <c r="G5" s="1"/>
    </row>
    <row r="6" spans="1:7" ht="15" thickBot="1" x14ac:dyDescent="0.4">
      <c r="A6" s="10">
        <v>50</v>
      </c>
      <c r="B6" s="11">
        <v>25</v>
      </c>
      <c r="C6" s="3"/>
      <c r="D6" s="1"/>
      <c r="E6" s="1"/>
      <c r="F6" s="1"/>
      <c r="G6" s="1"/>
    </row>
    <row r="7" spans="1:7" ht="15" thickBot="1" x14ac:dyDescent="0.4">
      <c r="A7" s="4"/>
      <c r="B7" s="5"/>
      <c r="C7" s="1"/>
      <c r="D7" s="1"/>
      <c r="E7" s="1"/>
      <c r="F7" s="1"/>
      <c r="G7" s="1"/>
    </row>
    <row r="8" spans="1:7" ht="15" thickBot="1" x14ac:dyDescent="0.4">
      <c r="A8" s="1"/>
      <c r="B8" s="1"/>
      <c r="C8" s="1"/>
      <c r="D8" s="1"/>
      <c r="E8" s="1"/>
      <c r="F8" s="1"/>
      <c r="G8" s="1"/>
    </row>
    <row r="9" spans="1:7" ht="15" thickBot="1" x14ac:dyDescent="0.4">
      <c r="A9" s="1"/>
      <c r="B9" s="1"/>
      <c r="C9" s="1"/>
      <c r="D9" s="1"/>
      <c r="E9" s="1"/>
      <c r="F9" s="1"/>
      <c r="G9" s="1"/>
    </row>
    <row r="10" spans="1:7" ht="15" thickBot="1" x14ac:dyDescent="0.4">
      <c r="A10" s="1"/>
      <c r="B10" s="1"/>
      <c r="C10" s="1"/>
      <c r="D10" s="1"/>
      <c r="E10" s="1"/>
      <c r="F10" s="1"/>
      <c r="G10" s="1"/>
    </row>
    <row r="11" spans="1:7" ht="15" thickBot="1" x14ac:dyDescent="0.4">
      <c r="A11" s="1"/>
      <c r="B11" s="1"/>
      <c r="C11" s="1"/>
      <c r="D11" s="1"/>
      <c r="E11" s="1"/>
      <c r="F11" s="1"/>
      <c r="G11" s="1"/>
    </row>
    <row r="12" spans="1:7" ht="15" thickBot="1" x14ac:dyDescent="0.4">
      <c r="A12" s="2"/>
      <c r="B12" s="1"/>
      <c r="C12" s="1"/>
      <c r="D12" s="1"/>
      <c r="E12" s="1"/>
      <c r="F12" s="1"/>
      <c r="G12" s="1"/>
    </row>
    <row r="13" spans="1:7" ht="15" thickBot="1" x14ac:dyDescent="0.4">
      <c r="A13" s="1"/>
      <c r="B13" s="1"/>
      <c r="C13" s="1"/>
      <c r="D13" s="1"/>
      <c r="E13" s="1"/>
      <c r="F13" s="1"/>
      <c r="G13"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74DAD-4F98-4614-8A95-52BDDB2BEC7D}">
  <dimension ref="B1:B35"/>
  <sheetViews>
    <sheetView topLeftCell="A3" workbookViewId="0">
      <selection activeCell="B3" sqref="B3:B12"/>
    </sheetView>
  </sheetViews>
  <sheetFormatPr defaultRowHeight="14.5" x14ac:dyDescent="0.35"/>
  <cols>
    <col min="1" max="1" width="12" customWidth="1"/>
  </cols>
  <sheetData>
    <row r="1" spans="2:2" x14ac:dyDescent="0.35">
      <c r="B1" t="s">
        <v>107</v>
      </c>
    </row>
    <row r="2" spans="2:2" x14ac:dyDescent="0.35">
      <c r="B2">
        <v>10</v>
      </c>
    </row>
    <row r="3" spans="2:2" x14ac:dyDescent="0.35">
      <c r="B3">
        <v>10</v>
      </c>
    </row>
    <row r="4" spans="2:2" x14ac:dyDescent="0.35">
      <c r="B4">
        <v>12</v>
      </c>
    </row>
    <row r="5" spans="2:2" x14ac:dyDescent="0.35">
      <c r="B5">
        <v>14</v>
      </c>
    </row>
    <row r="6" spans="2:2" x14ac:dyDescent="0.35">
      <c r="B6">
        <v>15</v>
      </c>
    </row>
    <row r="7" spans="2:2" x14ac:dyDescent="0.35">
      <c r="B7">
        <v>17</v>
      </c>
    </row>
    <row r="8" spans="2:2" x14ac:dyDescent="0.35">
      <c r="B8">
        <v>18</v>
      </c>
    </row>
    <row r="9" spans="2:2" x14ac:dyDescent="0.35">
      <c r="B9">
        <v>19</v>
      </c>
    </row>
    <row r="10" spans="2:2" x14ac:dyDescent="0.35">
      <c r="B10">
        <v>20</v>
      </c>
    </row>
    <row r="11" spans="2:2" x14ac:dyDescent="0.35">
      <c r="B11">
        <v>22</v>
      </c>
    </row>
    <row r="12" spans="2:2" x14ac:dyDescent="0.35">
      <c r="B12">
        <v>24</v>
      </c>
    </row>
    <row r="19" spans="2:2" x14ac:dyDescent="0.35">
      <c r="B19" s="12"/>
    </row>
    <row r="27" spans="2:2" ht="17.5" x14ac:dyDescent="0.35">
      <c r="B27" s="13" t="s">
        <v>126</v>
      </c>
    </row>
    <row r="29" spans="2:2" x14ac:dyDescent="0.35">
      <c r="B29" s="15" t="s">
        <v>122</v>
      </c>
    </row>
    <row r="30" spans="2:2" x14ac:dyDescent="0.35">
      <c r="B30" s="12"/>
    </row>
    <row r="31" spans="2:2" x14ac:dyDescent="0.35">
      <c r="B31" s="15" t="s">
        <v>123</v>
      </c>
    </row>
    <row r="32" spans="2:2" x14ac:dyDescent="0.35">
      <c r="B32" s="12"/>
    </row>
    <row r="33" spans="2:2" x14ac:dyDescent="0.35">
      <c r="B33" s="15" t="s">
        <v>124</v>
      </c>
    </row>
    <row r="34" spans="2:2" x14ac:dyDescent="0.35">
      <c r="B34" s="12"/>
    </row>
    <row r="35" spans="2:2" x14ac:dyDescent="0.35">
      <c r="B35" s="15" t="s">
        <v>125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05215-0980-4D65-BB08-600982FF3B3F}">
  <dimension ref="A1:A10"/>
  <sheetViews>
    <sheetView workbookViewId="0">
      <selection activeCell="N11" sqref="N11"/>
    </sheetView>
  </sheetViews>
  <sheetFormatPr defaultRowHeight="14.5" x14ac:dyDescent="0.35"/>
  <sheetData>
    <row r="1" spans="1:1" x14ac:dyDescent="0.35">
      <c r="A1">
        <v>10</v>
      </c>
    </row>
    <row r="2" spans="1:1" x14ac:dyDescent="0.35">
      <c r="A2">
        <v>12</v>
      </c>
    </row>
    <row r="3" spans="1:1" x14ac:dyDescent="0.35">
      <c r="A3">
        <v>14</v>
      </c>
    </row>
    <row r="4" spans="1:1" x14ac:dyDescent="0.35">
      <c r="A4">
        <v>15</v>
      </c>
    </row>
    <row r="5" spans="1:1" x14ac:dyDescent="0.35">
      <c r="A5">
        <v>17</v>
      </c>
    </row>
    <row r="6" spans="1:1" x14ac:dyDescent="0.35">
      <c r="A6">
        <v>18</v>
      </c>
    </row>
    <row r="7" spans="1:1" x14ac:dyDescent="0.35">
      <c r="A7">
        <v>19</v>
      </c>
    </row>
    <row r="8" spans="1:1" x14ac:dyDescent="0.35">
      <c r="A8">
        <v>20</v>
      </c>
    </row>
    <row r="9" spans="1:1" x14ac:dyDescent="0.35">
      <c r="A9">
        <v>22</v>
      </c>
    </row>
    <row r="10" spans="1:1" x14ac:dyDescent="0.35">
      <c r="A10">
        <v>24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ABAA-D322-4BC4-B226-ABC3EE2D1272}">
  <dimension ref="A1:A31"/>
  <sheetViews>
    <sheetView tabSelected="1" workbookViewId="0">
      <selection activeCell="G32" sqref="G32"/>
    </sheetView>
  </sheetViews>
  <sheetFormatPr defaultRowHeight="14.5" x14ac:dyDescent="0.35"/>
  <sheetData>
    <row r="1" spans="1:1" ht="17.5" x14ac:dyDescent="0.35">
      <c r="A1" s="13" t="s">
        <v>45</v>
      </c>
    </row>
    <row r="2" spans="1:1" x14ac:dyDescent="0.35">
      <c r="A2" s="12"/>
    </row>
    <row r="3" spans="1:1" x14ac:dyDescent="0.35">
      <c r="A3" s="15" t="s">
        <v>46</v>
      </c>
    </row>
    <row r="4" spans="1:1" x14ac:dyDescent="0.35">
      <c r="A4" s="12"/>
    </row>
    <row r="5" spans="1:1" x14ac:dyDescent="0.35">
      <c r="A5" s="15" t="s">
        <v>47</v>
      </c>
    </row>
    <row r="7" spans="1:1" ht="17.5" x14ac:dyDescent="0.35">
      <c r="A7" s="13" t="s">
        <v>48</v>
      </c>
    </row>
    <row r="8" spans="1:1" x14ac:dyDescent="0.35">
      <c r="A8" s="12"/>
    </row>
    <row r="9" spans="1:1" x14ac:dyDescent="0.35">
      <c r="A9" s="15" t="s">
        <v>49</v>
      </c>
    </row>
    <row r="10" spans="1:1" x14ac:dyDescent="0.35">
      <c r="A10" s="12"/>
    </row>
    <row r="11" spans="1:1" x14ac:dyDescent="0.35">
      <c r="A11" s="15" t="s">
        <v>50</v>
      </c>
    </row>
    <row r="13" spans="1:1" ht="17.5" x14ac:dyDescent="0.35">
      <c r="A13" s="13" t="s">
        <v>51</v>
      </c>
    </row>
    <row r="14" spans="1:1" x14ac:dyDescent="0.35">
      <c r="A14" s="12"/>
    </row>
    <row r="15" spans="1:1" x14ac:dyDescent="0.35">
      <c r="A15" s="15" t="s">
        <v>52</v>
      </c>
    </row>
    <row r="16" spans="1:1" x14ac:dyDescent="0.35">
      <c r="A16" s="12"/>
    </row>
    <row r="17" spans="1:1" x14ac:dyDescent="0.35">
      <c r="A17" s="12"/>
    </row>
    <row r="18" spans="1:1" x14ac:dyDescent="0.35">
      <c r="A18" s="16"/>
    </row>
    <row r="19" spans="1:1" x14ac:dyDescent="0.35">
      <c r="A19" s="17" t="s">
        <v>53</v>
      </c>
    </row>
    <row r="20" spans="1:1" x14ac:dyDescent="0.35">
      <c r="A20" s="12"/>
    </row>
    <row r="21" spans="1:1" x14ac:dyDescent="0.35">
      <c r="A21" s="15" t="s">
        <v>54</v>
      </c>
    </row>
    <row r="22" spans="1:1" x14ac:dyDescent="0.35">
      <c r="A22" s="12"/>
    </row>
    <row r="23" spans="1:1" x14ac:dyDescent="0.35">
      <c r="A23" s="12"/>
    </row>
    <row r="24" spans="1:1" x14ac:dyDescent="0.35">
      <c r="A24" s="16"/>
    </row>
    <row r="25" spans="1:1" x14ac:dyDescent="0.35">
      <c r="A25" s="17" t="s">
        <v>55</v>
      </c>
    </row>
    <row r="27" spans="1:1" ht="17.5" x14ac:dyDescent="0.35">
      <c r="A27" s="13" t="s">
        <v>56</v>
      </c>
    </row>
    <row r="28" spans="1:1" x14ac:dyDescent="0.35">
      <c r="A28" s="12"/>
    </row>
    <row r="29" spans="1:1" x14ac:dyDescent="0.35">
      <c r="A29" s="15" t="s">
        <v>57</v>
      </c>
    </row>
    <row r="30" spans="1:1" x14ac:dyDescent="0.35">
      <c r="A30" s="12"/>
    </row>
    <row r="31" spans="1:1" x14ac:dyDescent="0.35">
      <c r="A31" s="15"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B2FCF-8A0E-4A68-B098-01162F2E4273}">
  <dimension ref="A1:A33"/>
  <sheetViews>
    <sheetView topLeftCell="A18" workbookViewId="0">
      <selection activeCell="F30" sqref="F30"/>
    </sheetView>
  </sheetViews>
  <sheetFormatPr defaultRowHeight="14.5" x14ac:dyDescent="0.35"/>
  <sheetData>
    <row r="1" spans="1:1" x14ac:dyDescent="0.35">
      <c r="A1" t="s">
        <v>59</v>
      </c>
    </row>
    <row r="3" spans="1:1" ht="17.5" x14ac:dyDescent="0.35">
      <c r="A3" s="13" t="s">
        <v>60</v>
      </c>
    </row>
    <row r="4" spans="1:1" x14ac:dyDescent="0.35">
      <c r="A4" s="12"/>
    </row>
    <row r="5" spans="1:1" x14ac:dyDescent="0.35">
      <c r="A5" s="15" t="s">
        <v>61</v>
      </c>
    </row>
    <row r="6" spans="1:1" x14ac:dyDescent="0.35">
      <c r="A6" s="12"/>
    </row>
    <row r="7" spans="1:1" x14ac:dyDescent="0.35">
      <c r="A7" s="15" t="s">
        <v>62</v>
      </c>
    </row>
    <row r="8" spans="1:1" x14ac:dyDescent="0.35">
      <c r="A8" s="12"/>
    </row>
    <row r="9" spans="1:1" x14ac:dyDescent="0.35">
      <c r="A9" s="15" t="s">
        <v>63</v>
      </c>
    </row>
    <row r="10" spans="1:1" x14ac:dyDescent="0.35">
      <c r="A10" s="12"/>
    </row>
    <row r="11" spans="1:1" x14ac:dyDescent="0.35">
      <c r="A11" s="15" t="s">
        <v>64</v>
      </c>
    </row>
    <row r="12" spans="1:1" x14ac:dyDescent="0.35">
      <c r="A12" s="12"/>
    </row>
    <row r="13" spans="1:1" x14ac:dyDescent="0.35">
      <c r="A13" s="15" t="s">
        <v>65</v>
      </c>
    </row>
    <row r="15" spans="1:1" ht="17.5" x14ac:dyDescent="0.35">
      <c r="A15" s="13" t="s">
        <v>66</v>
      </c>
    </row>
    <row r="17" spans="1:1" x14ac:dyDescent="0.35">
      <c r="A17" t="s">
        <v>67</v>
      </c>
    </row>
    <row r="18" spans="1:1" x14ac:dyDescent="0.35">
      <c r="A18" s="12"/>
    </row>
    <row r="19" spans="1:1" x14ac:dyDescent="0.35">
      <c r="A19" s="12" t="s">
        <v>68</v>
      </c>
    </row>
    <row r="20" spans="1:1" x14ac:dyDescent="0.35">
      <c r="A20" s="12"/>
    </row>
    <row r="21" spans="1:1" x14ac:dyDescent="0.35">
      <c r="A21" s="12" t="s">
        <v>69</v>
      </c>
    </row>
    <row r="23" spans="1:1" x14ac:dyDescent="0.35">
      <c r="A23" t="s">
        <v>70</v>
      </c>
    </row>
    <row r="25" spans="1:1" x14ac:dyDescent="0.35">
      <c r="A25" t="s">
        <v>71</v>
      </c>
    </row>
    <row r="26" spans="1:1" x14ac:dyDescent="0.35">
      <c r="A26" s="12"/>
    </row>
    <row r="27" spans="1:1" x14ac:dyDescent="0.35">
      <c r="A27" s="12" t="s">
        <v>72</v>
      </c>
    </row>
    <row r="29" spans="1:1" x14ac:dyDescent="0.35">
      <c r="A29" t="s">
        <v>73</v>
      </c>
    </row>
    <row r="31" spans="1:1" ht="17.5" x14ac:dyDescent="0.35">
      <c r="A31" s="13" t="s">
        <v>56</v>
      </c>
    </row>
    <row r="33" spans="1:1" x14ac:dyDescent="0.35">
      <c r="A33"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ECC-5921-45B1-9D88-08D3DB70BBE2}">
  <dimension ref="A1:A45"/>
  <sheetViews>
    <sheetView workbookViewId="0">
      <selection activeCell="E50" sqref="E50"/>
    </sheetView>
  </sheetViews>
  <sheetFormatPr defaultRowHeight="14.5" x14ac:dyDescent="0.35"/>
  <sheetData>
    <row r="1" spans="1:1" ht="17.5" x14ac:dyDescent="0.35">
      <c r="A1" s="13" t="s">
        <v>13</v>
      </c>
    </row>
    <row r="2" spans="1:1" x14ac:dyDescent="0.35">
      <c r="A2" s="12"/>
    </row>
    <row r="3" spans="1:1" x14ac:dyDescent="0.35">
      <c r="A3" s="12" t="s">
        <v>14</v>
      </c>
    </row>
    <row r="4" spans="1:1" x14ac:dyDescent="0.35">
      <c r="A4" s="12"/>
    </row>
    <row r="5" spans="1:1" x14ac:dyDescent="0.35">
      <c r="A5" s="15" t="s">
        <v>15</v>
      </c>
    </row>
    <row r="6" spans="1:1" x14ac:dyDescent="0.35">
      <c r="A6" s="12"/>
    </row>
    <row r="7" spans="1:1" x14ac:dyDescent="0.35">
      <c r="A7" s="12" t="s">
        <v>34</v>
      </c>
    </row>
    <row r="8" spans="1:1" x14ac:dyDescent="0.35">
      <c r="A8" s="12"/>
    </row>
    <row r="9" spans="1:1" x14ac:dyDescent="0.35">
      <c r="A9" s="12" t="s">
        <v>16</v>
      </c>
    </row>
    <row r="11" spans="1:1" ht="17.5" x14ac:dyDescent="0.35">
      <c r="A11" s="13" t="s">
        <v>17</v>
      </c>
    </row>
    <row r="12" spans="1:1" x14ac:dyDescent="0.35">
      <c r="A12" s="12"/>
    </row>
    <row r="13" spans="1:1" x14ac:dyDescent="0.35">
      <c r="A13" s="12" t="s">
        <v>18</v>
      </c>
    </row>
    <row r="14" spans="1:1" x14ac:dyDescent="0.35">
      <c r="A14" s="12"/>
    </row>
    <row r="15" spans="1:1" x14ac:dyDescent="0.35">
      <c r="A15" s="15" t="s">
        <v>19</v>
      </c>
    </row>
    <row r="16" spans="1:1" x14ac:dyDescent="0.35">
      <c r="A16" s="12"/>
    </row>
    <row r="17" spans="1:1" x14ac:dyDescent="0.35">
      <c r="A17" s="12" t="s">
        <v>35</v>
      </c>
    </row>
    <row r="18" spans="1:1" x14ac:dyDescent="0.35">
      <c r="A18" s="12"/>
    </row>
    <row r="19" spans="1:1" x14ac:dyDescent="0.35">
      <c r="A19" s="12" t="s">
        <v>20</v>
      </c>
    </row>
    <row r="21" spans="1:1" ht="17.5" x14ac:dyDescent="0.35">
      <c r="A21" s="13" t="s">
        <v>21</v>
      </c>
    </row>
    <row r="22" spans="1:1" x14ac:dyDescent="0.35">
      <c r="A22" s="12"/>
    </row>
    <row r="23" spans="1:1" x14ac:dyDescent="0.35">
      <c r="A23" s="12" t="s">
        <v>22</v>
      </c>
    </row>
    <row r="24" spans="1:1" x14ac:dyDescent="0.35">
      <c r="A24" s="12"/>
    </row>
    <row r="25" spans="1:1" x14ac:dyDescent="0.35">
      <c r="A25" s="12" t="s">
        <v>23</v>
      </c>
    </row>
    <row r="26" spans="1:1" x14ac:dyDescent="0.35">
      <c r="A26" s="12"/>
    </row>
    <row r="27" spans="1:1" x14ac:dyDescent="0.35">
      <c r="A27" s="15" t="s">
        <v>24</v>
      </c>
    </row>
    <row r="29" spans="1:1" ht="17.5" x14ac:dyDescent="0.35">
      <c r="A29" s="13" t="s">
        <v>25</v>
      </c>
    </row>
    <row r="30" spans="1:1" x14ac:dyDescent="0.35">
      <c r="A30" s="12"/>
    </row>
    <row r="31" spans="1:1" x14ac:dyDescent="0.35">
      <c r="A31" s="12" t="s">
        <v>26</v>
      </c>
    </row>
    <row r="32" spans="1:1" x14ac:dyDescent="0.35">
      <c r="A32" s="12"/>
    </row>
    <row r="33" spans="1:1" x14ac:dyDescent="0.35">
      <c r="A33" s="12" t="s">
        <v>27</v>
      </c>
    </row>
    <row r="34" spans="1:1" x14ac:dyDescent="0.35">
      <c r="A34" s="12"/>
    </row>
    <row r="35" spans="1:1" x14ac:dyDescent="0.35">
      <c r="A35" s="15" t="s">
        <v>28</v>
      </c>
    </row>
    <row r="37" spans="1:1" x14ac:dyDescent="0.35">
      <c r="A37" t="s">
        <v>29</v>
      </c>
    </row>
    <row r="38" spans="1:1" x14ac:dyDescent="0.35">
      <c r="A38" s="12"/>
    </row>
    <row r="39" spans="1:1" x14ac:dyDescent="0.35">
      <c r="A39" s="15" t="s">
        <v>30</v>
      </c>
    </row>
    <row r="40" spans="1:1" x14ac:dyDescent="0.35">
      <c r="A40" s="12"/>
    </row>
    <row r="41" spans="1:1" x14ac:dyDescent="0.35">
      <c r="A41" s="15" t="s">
        <v>31</v>
      </c>
    </row>
    <row r="42" spans="1:1" x14ac:dyDescent="0.35">
      <c r="A42" s="12"/>
    </row>
    <row r="43" spans="1:1" x14ac:dyDescent="0.35">
      <c r="A43" s="15" t="s">
        <v>32</v>
      </c>
    </row>
    <row r="44" spans="1:1" x14ac:dyDescent="0.35">
      <c r="A44" s="12"/>
    </row>
    <row r="45" spans="1:1" x14ac:dyDescent="0.35">
      <c r="A45" s="15"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A9931-23AB-4341-85D0-3254FF8820CF}">
  <dimension ref="A1:A57"/>
  <sheetViews>
    <sheetView topLeftCell="A49" workbookViewId="0">
      <selection activeCell="K62" sqref="K62"/>
    </sheetView>
  </sheetViews>
  <sheetFormatPr defaultRowHeight="14.5" x14ac:dyDescent="0.35"/>
  <sheetData>
    <row r="1" spans="1:1" x14ac:dyDescent="0.35">
      <c r="A1" s="15" t="s">
        <v>75</v>
      </c>
    </row>
    <row r="2" spans="1:1" x14ac:dyDescent="0.35">
      <c r="A2" s="12"/>
    </row>
    <row r="3" spans="1:1" x14ac:dyDescent="0.35">
      <c r="A3" s="12"/>
    </row>
    <row r="4" spans="1:1" x14ac:dyDescent="0.35">
      <c r="A4" s="16"/>
    </row>
    <row r="5" spans="1:1" x14ac:dyDescent="0.35">
      <c r="A5" s="16" t="s">
        <v>76</v>
      </c>
    </row>
    <row r="6" spans="1:1" x14ac:dyDescent="0.35">
      <c r="A6" s="16"/>
    </row>
    <row r="7" spans="1:1" x14ac:dyDescent="0.35">
      <c r="A7" s="16" t="s">
        <v>77</v>
      </c>
    </row>
    <row r="8" spans="1:1" x14ac:dyDescent="0.35">
      <c r="A8" s="12"/>
    </row>
    <row r="9" spans="1:1" x14ac:dyDescent="0.35">
      <c r="A9" s="15" t="s">
        <v>78</v>
      </c>
    </row>
    <row r="10" spans="1:1" x14ac:dyDescent="0.35">
      <c r="A10" s="12"/>
    </row>
    <row r="11" spans="1:1" x14ac:dyDescent="0.35">
      <c r="A11" s="12"/>
    </row>
    <row r="12" spans="1:1" x14ac:dyDescent="0.35">
      <c r="A12" s="16"/>
    </row>
    <row r="13" spans="1:1" x14ac:dyDescent="0.35">
      <c r="A13" s="17" t="s">
        <v>79</v>
      </c>
    </row>
    <row r="14" spans="1:1" x14ac:dyDescent="0.35">
      <c r="A14" s="12"/>
    </row>
    <row r="15" spans="1:1" x14ac:dyDescent="0.35">
      <c r="A15" s="15" t="s">
        <v>80</v>
      </c>
    </row>
    <row r="16" spans="1:1" x14ac:dyDescent="0.35">
      <c r="A16" s="12"/>
    </row>
    <row r="17" spans="1:1" x14ac:dyDescent="0.35">
      <c r="A17" s="12"/>
    </row>
    <row r="18" spans="1:1" x14ac:dyDescent="0.35">
      <c r="A18" s="16"/>
    </row>
    <row r="19" spans="1:1" x14ac:dyDescent="0.35">
      <c r="A19" s="17" t="s">
        <v>81</v>
      </c>
    </row>
    <row r="20" spans="1:1" x14ac:dyDescent="0.35">
      <c r="A20" s="16"/>
    </row>
    <row r="21" spans="1:1" x14ac:dyDescent="0.35">
      <c r="A21" s="17" t="s">
        <v>82</v>
      </c>
    </row>
    <row r="23" spans="1:1" ht="17.5" x14ac:dyDescent="0.35">
      <c r="A23" s="13" t="s">
        <v>83</v>
      </c>
    </row>
    <row r="25" spans="1:1" x14ac:dyDescent="0.35">
      <c r="A25" s="14" t="s">
        <v>84</v>
      </c>
    </row>
    <row r="26" spans="1:1" x14ac:dyDescent="0.35">
      <c r="A26" s="12"/>
    </row>
    <row r="27" spans="1:1" x14ac:dyDescent="0.35">
      <c r="A27" s="15" t="s">
        <v>85</v>
      </c>
    </row>
    <row r="28" spans="1:1" x14ac:dyDescent="0.35">
      <c r="A28" s="12"/>
    </row>
    <row r="29" spans="1:1" x14ac:dyDescent="0.35">
      <c r="A29" s="12"/>
    </row>
    <row r="30" spans="1:1" x14ac:dyDescent="0.35">
      <c r="A30" s="16"/>
    </row>
    <row r="31" spans="1:1" x14ac:dyDescent="0.35">
      <c r="A31" s="17" t="s">
        <v>86</v>
      </c>
    </row>
    <row r="32" spans="1:1" x14ac:dyDescent="0.35">
      <c r="A32" s="16"/>
    </row>
    <row r="33" spans="1:1" x14ac:dyDescent="0.35">
      <c r="A33" s="17" t="s">
        <v>87</v>
      </c>
    </row>
    <row r="34" spans="1:1" x14ac:dyDescent="0.35">
      <c r="A34" s="16"/>
    </row>
    <row r="35" spans="1:1" x14ac:dyDescent="0.35">
      <c r="A35" s="17" t="s">
        <v>88</v>
      </c>
    </row>
    <row r="36" spans="1:1" x14ac:dyDescent="0.35">
      <c r="A36" s="12"/>
    </row>
    <row r="37" spans="1:1" x14ac:dyDescent="0.35">
      <c r="A37" s="15" t="s">
        <v>89</v>
      </c>
    </row>
    <row r="39" spans="1:1" x14ac:dyDescent="0.35">
      <c r="A39" s="14" t="s">
        <v>90</v>
      </c>
    </row>
    <row r="40" spans="1:1" x14ac:dyDescent="0.35">
      <c r="A40" s="12"/>
    </row>
    <row r="41" spans="1:1" x14ac:dyDescent="0.35">
      <c r="A41" s="15" t="s">
        <v>91</v>
      </c>
    </row>
    <row r="42" spans="1:1" x14ac:dyDescent="0.35">
      <c r="A42" s="12"/>
    </row>
    <row r="43" spans="1:1" x14ac:dyDescent="0.35">
      <c r="A43" s="12"/>
    </row>
    <row r="44" spans="1:1" x14ac:dyDescent="0.35">
      <c r="A44" s="16"/>
    </row>
    <row r="45" spans="1:1" x14ac:dyDescent="0.35">
      <c r="A45" s="17" t="s">
        <v>92</v>
      </c>
    </row>
    <row r="46" spans="1:1" x14ac:dyDescent="0.35">
      <c r="A46" s="16"/>
    </row>
    <row r="47" spans="1:1" x14ac:dyDescent="0.35">
      <c r="A47" s="17" t="s">
        <v>93</v>
      </c>
    </row>
    <row r="48" spans="1:1" x14ac:dyDescent="0.35">
      <c r="A48" s="12"/>
    </row>
    <row r="49" spans="1:1" x14ac:dyDescent="0.35">
      <c r="A49" s="15" t="s">
        <v>94</v>
      </c>
    </row>
    <row r="51" spans="1:1" ht="17.5" x14ac:dyDescent="0.35">
      <c r="A51" s="13" t="s">
        <v>95</v>
      </c>
    </row>
    <row r="52" spans="1:1" x14ac:dyDescent="0.35">
      <c r="A52" s="12"/>
    </row>
    <row r="53" spans="1:1" x14ac:dyDescent="0.35">
      <c r="A53" s="15" t="s">
        <v>96</v>
      </c>
    </row>
    <row r="54" spans="1:1" x14ac:dyDescent="0.35">
      <c r="A54" s="12"/>
    </row>
    <row r="55" spans="1:1" x14ac:dyDescent="0.35">
      <c r="A55" s="15" t="s">
        <v>97</v>
      </c>
    </row>
    <row r="57" spans="1:1" x14ac:dyDescent="0.35">
      <c r="A57"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113A5-F3DF-4753-9CB1-9E0287529F23}">
  <dimension ref="A1:C43"/>
  <sheetViews>
    <sheetView topLeftCell="A29" workbookViewId="0">
      <selection activeCell="M30" sqref="M30"/>
    </sheetView>
  </sheetViews>
  <sheetFormatPr defaultRowHeight="14.5" x14ac:dyDescent="0.35"/>
  <sheetData>
    <row r="1" spans="1:3" x14ac:dyDescent="0.35">
      <c r="A1" s="12" t="e" cm="1">
        <f t="array" ref="A1">A1:G32Xˉ = sample mean</f>
        <v>#NAME?</v>
      </c>
      <c r="C1">
        <v>25</v>
      </c>
    </row>
    <row r="2" spans="1:3" x14ac:dyDescent="0.35">
      <c r="A2" s="12"/>
    </row>
    <row r="3" spans="1:3" x14ac:dyDescent="0.35">
      <c r="A3" s="12" t="s">
        <v>8</v>
      </c>
      <c r="C3">
        <v>22</v>
      </c>
    </row>
    <row r="4" spans="1:3" x14ac:dyDescent="0.35">
      <c r="A4" s="12"/>
    </row>
    <row r="5" spans="1:3" x14ac:dyDescent="0.35">
      <c r="A5" s="12" t="s">
        <v>7</v>
      </c>
      <c r="C5">
        <v>3</v>
      </c>
    </row>
    <row r="6" spans="1:3" x14ac:dyDescent="0.35">
      <c r="A6" s="12"/>
    </row>
    <row r="7" spans="1:3" x14ac:dyDescent="0.35">
      <c r="A7" s="12" t="s">
        <v>6</v>
      </c>
      <c r="C7">
        <v>40</v>
      </c>
    </row>
    <row r="9" spans="1:3" ht="17.5" x14ac:dyDescent="0.35">
      <c r="A9" s="13" t="s">
        <v>4</v>
      </c>
    </row>
    <row r="11" spans="1:3" x14ac:dyDescent="0.35">
      <c r="A11" t="s">
        <v>2</v>
      </c>
    </row>
    <row r="13" spans="1:3" x14ac:dyDescent="0.35">
      <c r="A13" t="s">
        <v>5</v>
      </c>
      <c r="C13">
        <f>SQRT(C7)</f>
        <v>6.324555320336759</v>
      </c>
    </row>
    <row r="14" spans="1:3" x14ac:dyDescent="0.35">
      <c r="A14" t="s">
        <v>9</v>
      </c>
      <c r="C14">
        <f>C5/C13</f>
        <v>0.47434164902525688</v>
      </c>
    </row>
    <row r="15" spans="1:3" ht="17.5" x14ac:dyDescent="0.35">
      <c r="A15" s="13" t="s">
        <v>3</v>
      </c>
    </row>
    <row r="17" spans="1:2" x14ac:dyDescent="0.35">
      <c r="B17" t="s">
        <v>10</v>
      </c>
    </row>
    <row r="18" spans="1:2" x14ac:dyDescent="0.35">
      <c r="A18" t="s">
        <v>11</v>
      </c>
      <c r="B18">
        <f>C1-C3</f>
        <v>3</v>
      </c>
    </row>
    <row r="19" spans="1:2" x14ac:dyDescent="0.35">
      <c r="A19" t="s">
        <v>12</v>
      </c>
      <c r="B19">
        <f>B18/C14</f>
        <v>6.324555320336759</v>
      </c>
    </row>
    <row r="21" spans="1:2" ht="17.5" x14ac:dyDescent="0.35">
      <c r="A21" s="13"/>
    </row>
    <row r="22" spans="1:2" x14ac:dyDescent="0.35">
      <c r="A22" s="12"/>
    </row>
    <row r="24" spans="1:2" ht="17.5" x14ac:dyDescent="0.35">
      <c r="A24" s="13"/>
    </row>
    <row r="26" spans="1:2" x14ac:dyDescent="0.35">
      <c r="A26" t="s">
        <v>43</v>
      </c>
    </row>
    <row r="29" spans="1:2" x14ac:dyDescent="0.35">
      <c r="A29" t="s">
        <v>36</v>
      </c>
    </row>
    <row r="31" spans="1:2" x14ac:dyDescent="0.35">
      <c r="A31" t="s">
        <v>37</v>
      </c>
    </row>
    <row r="33" spans="1:1" ht="17.5" x14ac:dyDescent="0.35">
      <c r="A33" s="13" t="s">
        <v>44</v>
      </c>
    </row>
    <row r="34" spans="1:1" x14ac:dyDescent="0.35">
      <c r="A34" s="12"/>
    </row>
    <row r="35" spans="1:1" x14ac:dyDescent="0.35">
      <c r="A35" s="12" t="s">
        <v>38</v>
      </c>
    </row>
    <row r="36" spans="1:1" x14ac:dyDescent="0.35">
      <c r="A36" s="12"/>
    </row>
    <row r="37" spans="1:1" x14ac:dyDescent="0.35">
      <c r="A37" s="12" t="s">
        <v>39</v>
      </c>
    </row>
    <row r="39" spans="1:1" ht="17.5" x14ac:dyDescent="0.35">
      <c r="A39" s="13" t="s">
        <v>40</v>
      </c>
    </row>
    <row r="41" spans="1:1" x14ac:dyDescent="0.35">
      <c r="A41" t="s">
        <v>41</v>
      </c>
    </row>
    <row r="43" spans="1:1" x14ac:dyDescent="0.35">
      <c r="A43"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1BB6B-73A8-4EBF-904B-6BAEBBABDFDE}">
  <dimension ref="A1:I41"/>
  <sheetViews>
    <sheetView zoomScale="94" zoomScaleNormal="94" workbookViewId="0">
      <selection activeCell="I14" sqref="I14"/>
    </sheetView>
  </sheetViews>
  <sheetFormatPr defaultRowHeight="14.5" x14ac:dyDescent="0.35"/>
  <cols>
    <col min="1" max="1" width="15.54296875" customWidth="1"/>
    <col min="2" max="2" width="14.36328125" customWidth="1"/>
  </cols>
  <sheetData>
    <row r="1" spans="1:9" x14ac:dyDescent="0.35">
      <c r="A1" t="s">
        <v>120</v>
      </c>
      <c r="B1" t="s">
        <v>107</v>
      </c>
      <c r="C1" t="s">
        <v>121</v>
      </c>
    </row>
    <row r="2" spans="1:9" x14ac:dyDescent="0.35">
      <c r="A2">
        <v>10</v>
      </c>
      <c r="B2">
        <v>10</v>
      </c>
      <c r="C2">
        <f>COUNTIF(B2:B11,B2)</f>
        <v>1</v>
      </c>
      <c r="G2" s="30" t="s">
        <v>138</v>
      </c>
      <c r="H2" s="30" t="s">
        <v>137</v>
      </c>
    </row>
    <row r="3" spans="1:9" x14ac:dyDescent="0.35">
      <c r="A3">
        <v>12</v>
      </c>
      <c r="B3">
        <v>12</v>
      </c>
      <c r="C3">
        <f t="shared" ref="C3:C11" si="0">COUNTIF(B3:B13,B3)</f>
        <v>1</v>
      </c>
      <c r="G3" s="30">
        <f>COUNTIF(H3:H12,H3)</f>
        <v>3</v>
      </c>
      <c r="H3" s="30">
        <v>10</v>
      </c>
    </row>
    <row r="4" spans="1:9" x14ac:dyDescent="0.35">
      <c r="A4">
        <v>14</v>
      </c>
      <c r="B4">
        <v>14</v>
      </c>
      <c r="C4">
        <f t="shared" si="0"/>
        <v>1</v>
      </c>
      <c r="G4" s="30">
        <f t="shared" ref="G4:G14" si="1">COUNTIF(H4:H13,H4)</f>
        <v>1</v>
      </c>
      <c r="H4" s="30">
        <v>12</v>
      </c>
    </row>
    <row r="5" spans="1:9" x14ac:dyDescent="0.35">
      <c r="A5">
        <v>15</v>
      </c>
      <c r="B5">
        <v>15</v>
      </c>
      <c r="C5">
        <f t="shared" si="0"/>
        <v>1</v>
      </c>
      <c r="G5" s="30">
        <f t="shared" si="1"/>
        <v>1</v>
      </c>
      <c r="H5" s="30">
        <v>14</v>
      </c>
    </row>
    <row r="6" spans="1:9" x14ac:dyDescent="0.35">
      <c r="A6">
        <v>17</v>
      </c>
      <c r="B6">
        <v>17</v>
      </c>
      <c r="C6">
        <f t="shared" si="0"/>
        <v>1</v>
      </c>
      <c r="G6" s="30">
        <f t="shared" si="1"/>
        <v>2</v>
      </c>
      <c r="H6" s="30">
        <v>10</v>
      </c>
    </row>
    <row r="7" spans="1:9" x14ac:dyDescent="0.35">
      <c r="A7">
        <v>18</v>
      </c>
      <c r="B7">
        <v>18</v>
      </c>
      <c r="C7">
        <f t="shared" si="0"/>
        <v>1</v>
      </c>
      <c r="G7" s="30">
        <f t="shared" si="1"/>
        <v>1</v>
      </c>
      <c r="H7" s="30">
        <v>17</v>
      </c>
    </row>
    <row r="8" spans="1:9" x14ac:dyDescent="0.35">
      <c r="A8">
        <v>19</v>
      </c>
      <c r="B8">
        <v>19</v>
      </c>
      <c r="C8">
        <f t="shared" si="0"/>
        <v>1</v>
      </c>
      <c r="G8" s="30">
        <f t="shared" si="1"/>
        <v>1</v>
      </c>
      <c r="H8" s="30">
        <v>18</v>
      </c>
    </row>
    <row r="9" spans="1:9" x14ac:dyDescent="0.35">
      <c r="A9">
        <v>20</v>
      </c>
      <c r="B9">
        <v>20</v>
      </c>
      <c r="C9">
        <f t="shared" si="0"/>
        <v>1</v>
      </c>
      <c r="G9" s="30">
        <f t="shared" si="1"/>
        <v>1</v>
      </c>
      <c r="H9" s="30">
        <v>10</v>
      </c>
    </row>
    <row r="10" spans="1:9" x14ac:dyDescent="0.35">
      <c r="A10">
        <v>22</v>
      </c>
      <c r="B10">
        <v>22</v>
      </c>
      <c r="C10">
        <f t="shared" si="0"/>
        <v>1</v>
      </c>
      <c r="G10" s="30">
        <f t="shared" si="1"/>
        <v>1</v>
      </c>
      <c r="H10" s="30">
        <v>20</v>
      </c>
    </row>
    <row r="11" spans="1:9" x14ac:dyDescent="0.35">
      <c r="A11">
        <v>24</v>
      </c>
      <c r="B11">
        <v>24</v>
      </c>
      <c r="C11">
        <f t="shared" si="0"/>
        <v>1</v>
      </c>
      <c r="G11" s="30">
        <f t="shared" si="1"/>
        <v>1</v>
      </c>
      <c r="H11" s="30">
        <v>22</v>
      </c>
    </row>
    <row r="12" spans="1:9" x14ac:dyDescent="0.35">
      <c r="G12" s="30">
        <f t="shared" si="1"/>
        <v>1</v>
      </c>
      <c r="H12" s="30">
        <v>24</v>
      </c>
    </row>
    <row r="13" spans="1:9" x14ac:dyDescent="0.35">
      <c r="A13" s="18"/>
      <c r="B13" t="s">
        <v>108</v>
      </c>
      <c r="C13">
        <f>SUM(B2:B11)</f>
        <v>171</v>
      </c>
      <c r="H13" t="s">
        <v>136</v>
      </c>
      <c r="I13">
        <f>MAX(G3:G12)</f>
        <v>3</v>
      </c>
    </row>
    <row r="14" spans="1:9" x14ac:dyDescent="0.35">
      <c r="B14" t="s">
        <v>109</v>
      </c>
      <c r="C14">
        <v>10</v>
      </c>
      <c r="H14" t="s">
        <v>112</v>
      </c>
      <c r="I14">
        <f>VLOOKUP(I13,G3:H12,2,0)</f>
        <v>10</v>
      </c>
    </row>
    <row r="15" spans="1:9" x14ac:dyDescent="0.35">
      <c r="B15" t="s">
        <v>110</v>
      </c>
      <c r="C15">
        <f>C13/C14</f>
        <v>17.100000000000001</v>
      </c>
    </row>
    <row r="16" spans="1:9" x14ac:dyDescent="0.35">
      <c r="B16" t="s">
        <v>111</v>
      </c>
      <c r="C16">
        <f>SUM(A6+A7)/2</f>
        <v>17.5</v>
      </c>
    </row>
    <row r="17" spans="1:3" x14ac:dyDescent="0.35">
      <c r="B17" t="s">
        <v>112</v>
      </c>
      <c r="C17" t="s">
        <v>113</v>
      </c>
    </row>
    <row r="18" spans="1:3" x14ac:dyDescent="0.35">
      <c r="A18" s="12"/>
    </row>
    <row r="19" spans="1:3" x14ac:dyDescent="0.35">
      <c r="A19" s="12"/>
    </row>
    <row r="20" spans="1:3" x14ac:dyDescent="0.35">
      <c r="A20" s="15" t="s">
        <v>99</v>
      </c>
    </row>
    <row r="21" spans="1:3" x14ac:dyDescent="0.35">
      <c r="A21" s="12"/>
    </row>
    <row r="22" spans="1:3" x14ac:dyDescent="0.35">
      <c r="A22" s="12" t="s">
        <v>114</v>
      </c>
    </row>
    <row r="23" spans="1:3" x14ac:dyDescent="0.35">
      <c r="A23" s="12"/>
    </row>
    <row r="24" spans="1:3" x14ac:dyDescent="0.35">
      <c r="A24" s="15" t="s">
        <v>100</v>
      </c>
    </row>
    <row r="25" spans="1:3" x14ac:dyDescent="0.35">
      <c r="A25" s="12"/>
    </row>
    <row r="26" spans="1:3" x14ac:dyDescent="0.35">
      <c r="A26" s="12"/>
    </row>
    <row r="27" spans="1:3" x14ac:dyDescent="0.35">
      <c r="A27" s="16"/>
    </row>
    <row r="28" spans="1:3" x14ac:dyDescent="0.35">
      <c r="A28" s="16" t="s">
        <v>115</v>
      </c>
    </row>
    <row r="29" spans="1:3" x14ac:dyDescent="0.35">
      <c r="A29" s="16"/>
    </row>
    <row r="30" spans="1:3" x14ac:dyDescent="0.35">
      <c r="A30" s="16" t="s">
        <v>101</v>
      </c>
    </row>
    <row r="31" spans="1:3" x14ac:dyDescent="0.35">
      <c r="A31" s="12"/>
    </row>
    <row r="32" spans="1:3" x14ac:dyDescent="0.35">
      <c r="A32" s="12" t="s">
        <v>116</v>
      </c>
    </row>
    <row r="33" spans="1:1" x14ac:dyDescent="0.35">
      <c r="A33" s="12"/>
    </row>
    <row r="34" spans="1:1" x14ac:dyDescent="0.35">
      <c r="A34" s="15" t="s">
        <v>102</v>
      </c>
    </row>
    <row r="35" spans="1:1" x14ac:dyDescent="0.35">
      <c r="A35" s="16" t="s">
        <v>103</v>
      </c>
    </row>
    <row r="36" spans="1:1" x14ac:dyDescent="0.35">
      <c r="A36" s="16"/>
    </row>
    <row r="37" spans="1:1" x14ac:dyDescent="0.35">
      <c r="A37" s="15" t="s">
        <v>104</v>
      </c>
    </row>
    <row r="38" spans="1:1" x14ac:dyDescent="0.35">
      <c r="A38" s="12"/>
    </row>
    <row r="39" spans="1:1" x14ac:dyDescent="0.35">
      <c r="A39" s="15" t="s">
        <v>105</v>
      </c>
    </row>
    <row r="40" spans="1:1" x14ac:dyDescent="0.35">
      <c r="A40" s="12"/>
    </row>
    <row r="41" spans="1:1" x14ac:dyDescent="0.35">
      <c r="A41" s="15" t="s">
        <v>106</v>
      </c>
    </row>
  </sheetData>
  <sortState xmlns:xlrd2="http://schemas.microsoft.com/office/spreadsheetml/2017/richdata2" ref="A2:C17">
    <sortCondition ref="A2:A1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0984-D034-40D8-A803-8237641EACB5}">
  <dimension ref="A1:H57"/>
  <sheetViews>
    <sheetView topLeftCell="A6" workbookViewId="0">
      <selection activeCell="G11" sqref="G11"/>
    </sheetView>
  </sheetViews>
  <sheetFormatPr defaultRowHeight="14.5" x14ac:dyDescent="0.35"/>
  <sheetData>
    <row r="1" spans="1:8" x14ac:dyDescent="0.35">
      <c r="B1" t="s">
        <v>107</v>
      </c>
    </row>
    <row r="2" spans="1:8" x14ac:dyDescent="0.35">
      <c r="B2">
        <v>10</v>
      </c>
    </row>
    <row r="3" spans="1:8" x14ac:dyDescent="0.35">
      <c r="B3">
        <v>12</v>
      </c>
    </row>
    <row r="4" spans="1:8" x14ac:dyDescent="0.35">
      <c r="B4">
        <v>14</v>
      </c>
    </row>
    <row r="5" spans="1:8" x14ac:dyDescent="0.35">
      <c r="B5">
        <v>15</v>
      </c>
    </row>
    <row r="6" spans="1:8" x14ac:dyDescent="0.35">
      <c r="B6">
        <v>17</v>
      </c>
    </row>
    <row r="7" spans="1:8" x14ac:dyDescent="0.35">
      <c r="B7">
        <v>18</v>
      </c>
    </row>
    <row r="8" spans="1:8" x14ac:dyDescent="0.35">
      <c r="B8">
        <v>19</v>
      </c>
    </row>
    <row r="9" spans="1:8" x14ac:dyDescent="0.35">
      <c r="B9">
        <v>20</v>
      </c>
    </row>
    <row r="10" spans="1:8" x14ac:dyDescent="0.35">
      <c r="B10">
        <v>22</v>
      </c>
    </row>
    <row r="11" spans="1:8" x14ac:dyDescent="0.35">
      <c r="B11">
        <v>24</v>
      </c>
    </row>
    <row r="13" spans="1:8" x14ac:dyDescent="0.35">
      <c r="A13" s="19" t="s">
        <v>135</v>
      </c>
      <c r="D13">
        <f>COUNT(B2:B11)</f>
        <v>10</v>
      </c>
    </row>
    <row r="14" spans="1:8" x14ac:dyDescent="0.35">
      <c r="A14" s="19"/>
    </row>
    <row r="15" spans="1:8" x14ac:dyDescent="0.35">
      <c r="A15" s="19" t="s">
        <v>117</v>
      </c>
      <c r="D15">
        <f>PERCENTILE(B2:B11, 0.25)</f>
        <v>14.25</v>
      </c>
      <c r="H15" s="15"/>
    </row>
    <row r="16" spans="1:8" x14ac:dyDescent="0.35">
      <c r="A16" s="19"/>
      <c r="H16" s="12"/>
    </row>
    <row r="17" spans="1:8" x14ac:dyDescent="0.35">
      <c r="A17" s="19" t="s">
        <v>118</v>
      </c>
      <c r="D17">
        <f>PERCENTILE(B2:B11,0.5)</f>
        <v>17.5</v>
      </c>
      <c r="H17" s="15"/>
    </row>
    <row r="18" spans="1:8" x14ac:dyDescent="0.35">
      <c r="A18" s="19"/>
      <c r="H18" s="12"/>
    </row>
    <row r="19" spans="1:8" x14ac:dyDescent="0.35">
      <c r="A19" s="19" t="s">
        <v>119</v>
      </c>
      <c r="D19">
        <f>PERCENTILE(B2:B17,0.75)</f>
        <v>19.75</v>
      </c>
      <c r="H19" s="15"/>
    </row>
    <row r="20" spans="1:8" x14ac:dyDescent="0.35">
      <c r="A20" s="19"/>
    </row>
    <row r="21" spans="1:8" x14ac:dyDescent="0.35">
      <c r="A21" s="19"/>
    </row>
    <row r="26" spans="1:8" ht="15.5" x14ac:dyDescent="0.35">
      <c r="A26" s="20"/>
    </row>
    <row r="27" spans="1:8" x14ac:dyDescent="0.35">
      <c r="A27" s="12"/>
    </row>
    <row r="28" spans="1:8" x14ac:dyDescent="0.35">
      <c r="A28" s="12"/>
    </row>
    <row r="29" spans="1:8" x14ac:dyDescent="0.35">
      <c r="A29" s="12"/>
    </row>
    <row r="30" spans="1:8" x14ac:dyDescent="0.35">
      <c r="A30" s="12"/>
    </row>
    <row r="31" spans="1:8" x14ac:dyDescent="0.35">
      <c r="A31" s="12"/>
    </row>
    <row r="32" spans="1:8" x14ac:dyDescent="0.35">
      <c r="A32" s="12"/>
    </row>
    <row r="33" spans="1:1" x14ac:dyDescent="0.35">
      <c r="A33" s="12"/>
    </row>
    <row r="34" spans="1:1" x14ac:dyDescent="0.35">
      <c r="A34" s="12"/>
    </row>
    <row r="35" spans="1:1" x14ac:dyDescent="0.35">
      <c r="A35" s="16"/>
    </row>
    <row r="36" spans="1:1" x14ac:dyDescent="0.35">
      <c r="A36" s="16"/>
    </row>
    <row r="37" spans="1:1" x14ac:dyDescent="0.35">
      <c r="A37" s="12"/>
    </row>
    <row r="38" spans="1:1" x14ac:dyDescent="0.35">
      <c r="A38" s="12"/>
    </row>
    <row r="40" spans="1:1" ht="15.5" x14ac:dyDescent="0.35">
      <c r="A40" s="20"/>
    </row>
    <row r="41" spans="1:1" x14ac:dyDescent="0.35">
      <c r="A41" s="12"/>
    </row>
    <row r="42" spans="1:1" x14ac:dyDescent="0.35">
      <c r="A42" s="12"/>
    </row>
    <row r="43" spans="1:1" x14ac:dyDescent="0.35">
      <c r="A43" s="12"/>
    </row>
    <row r="44" spans="1:1" x14ac:dyDescent="0.35">
      <c r="A44" s="12"/>
    </row>
    <row r="46" spans="1:1" ht="15.5" x14ac:dyDescent="0.35">
      <c r="A46" s="20"/>
    </row>
    <row r="47" spans="1:1" x14ac:dyDescent="0.35">
      <c r="A47" s="12"/>
    </row>
    <row r="48" spans="1:1" x14ac:dyDescent="0.35">
      <c r="A48" s="12"/>
    </row>
    <row r="49" spans="1:1" x14ac:dyDescent="0.35">
      <c r="A49" s="12"/>
    </row>
    <row r="50" spans="1:1" x14ac:dyDescent="0.35">
      <c r="A50" s="12"/>
    </row>
    <row r="51" spans="1:1" x14ac:dyDescent="0.35">
      <c r="A51" s="16"/>
    </row>
    <row r="52" spans="1:1" x14ac:dyDescent="0.35">
      <c r="A52" s="16"/>
    </row>
    <row r="53" spans="1:1" x14ac:dyDescent="0.35">
      <c r="A53" s="12"/>
    </row>
    <row r="54" spans="1:1" x14ac:dyDescent="0.35">
      <c r="A54" s="12"/>
    </row>
    <row r="56" spans="1:1" ht="17.5" x14ac:dyDescent="0.35">
      <c r="A56" s="13"/>
    </row>
    <row r="57" spans="1:1" x14ac:dyDescent="0.35">
      <c r="A57" s="12"/>
    </row>
  </sheetData>
  <sortState xmlns:xlrd2="http://schemas.microsoft.com/office/spreadsheetml/2017/richdata2" ref="B2:B11">
    <sortCondition ref="B2:B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 8 Pearsons coefficient </vt:lpstr>
      <vt:lpstr>Q 9 scatterplot</vt:lpstr>
      <vt:lpstr>Q 10 Box Plot</vt:lpstr>
      <vt:lpstr>Q 11 Histogram</vt:lpstr>
      <vt:lpstr>Q12.correlation and causation</vt:lpstr>
      <vt:lpstr>Q 13 sampling</vt:lpstr>
      <vt:lpstr>Q 14 hypothesis</vt:lpstr>
      <vt:lpstr>Q20 summary</vt:lpstr>
      <vt:lpstr>Pvalue</vt:lpstr>
      <vt:lpstr>mean median mode</vt:lpstr>
      <vt:lpstr>percentile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anupama santhosh</dc:creator>
  <cp:lastModifiedBy>anupama santhosh</cp:lastModifiedBy>
  <dcterms:created xsi:type="dcterms:W3CDTF">2025-03-23T16:01:40Z</dcterms:created>
  <dcterms:modified xsi:type="dcterms:W3CDTF">2025-03-24T17:40:02Z</dcterms:modified>
</cp:coreProperties>
</file>